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defaultThemeVersion="124226"/>
  <mc:AlternateContent xmlns:mc="http://schemas.openxmlformats.org/markup-compatibility/2006">
    <mc:Choice Requires="x15">
      <x15ac:absPath xmlns:x15ac="http://schemas.microsoft.com/office/spreadsheetml/2010/11/ac" url="G:\PERSONNL\Open Enrollment\2026\"/>
    </mc:Choice>
  </mc:AlternateContent>
  <xr:revisionPtr revIDLastSave="0" documentId="8_{40A9D9DA-5FB2-440E-A7D2-63AB87C776C9}" xr6:coauthVersionLast="46" xr6:coauthVersionMax="46" xr10:uidLastSave="{00000000-0000-0000-0000-000000000000}"/>
  <bookViews>
    <workbookView xWindow="-120" yWindow="-120" windowWidth="29040" windowHeight="15840" tabRatio="914" activeTab="1" xr2:uid="{00000000-000D-0000-FFFF-FFFF00000000}"/>
  </bookViews>
  <sheets>
    <sheet name="1. Instructions" sheetId="129" r:id="rId1"/>
    <sheet name="2. Input" sheetId="128" r:id="rId2"/>
    <sheet name="3. PT10" sheetId="131" r:id="rId3"/>
    <sheet name="4. PT1001" sheetId="132" r:id="rId4"/>
    <sheet name="T1" sheetId="133" r:id="rId5"/>
    <sheet name="T2" sheetId="135" r:id="rId6"/>
    <sheet name="T3" sheetId="139" r:id="rId7"/>
    <sheet name="T4" sheetId="137" r:id="rId8"/>
    <sheet name="T5" sheetId="138" r:id="rId9"/>
    <sheet name="T6" sheetId="136" r:id="rId10"/>
    <sheet name="T7" sheetId="142" r:id="rId11"/>
  </sheets>
  <externalReferences>
    <externalReference r:id="rId12"/>
    <externalReference r:id="rId13"/>
  </externalReferences>
  <definedNames>
    <definedName name="_xlnm._FilterDatabase" localSheetId="5" hidden="1">'T2'!$B$2:$L$157</definedName>
    <definedName name="_xlnm._FilterDatabase" localSheetId="8" hidden="1">'T5'!$A$3:$IH$3</definedName>
    <definedName name="_xlnm.Print_Area" localSheetId="0">'1. Instructions'!$A$1:$C$105</definedName>
    <definedName name="_xlnm.Print_Area" localSheetId="1">'2. Input'!$A$1:$N$58</definedName>
    <definedName name="_xlnm.Print_Area" localSheetId="2">'3. PT10'!$A$1:$K$38</definedName>
    <definedName name="_xlnm.Print_Area" localSheetId="3">'4. PT1001'!$A$1:$J$44</definedName>
    <definedName name="_xlnm.Print_Area" localSheetId="4">'T1'!$A$1:$L$150</definedName>
    <definedName name="_xlnm.Print_Area" localSheetId="5">'T2'!$A$1:$E$157</definedName>
    <definedName name="_xlnm.Print_Area" localSheetId="6">'T3'!$A$1:$F$4304</definedName>
    <definedName name="_xlnm.Print_Area" localSheetId="7">'T4'!$A$1:$D$505</definedName>
    <definedName name="_xlnm.Print_Area" localSheetId="8">'T5'!$A$1:$F$4304</definedName>
    <definedName name="_xlnm.Print_Area" localSheetId="10">'T7'!$A$1:$M$51</definedName>
    <definedName name="_xlnm.Print_Titles" localSheetId="0">'1. Instructions'!$1:$7</definedName>
    <definedName name="_xlnm.Print_Titles" localSheetId="4">'T1'!$1:$2</definedName>
    <definedName name="_xlnm.Print_Titles" localSheetId="5">'T2'!$1:$2</definedName>
    <definedName name="_xlnm.Print_Titles" localSheetId="6">'T3'!$1:$3</definedName>
    <definedName name="_xlnm.Print_Titles" localSheetId="7">'T4'!$1:$3</definedName>
    <definedName name="_xlnm.Print_Titles" localSheetId="8">'T5'!$1:$3</definedName>
  </definedNames>
  <calcPr calcId="191029"/>
  <customWorkbookViews>
    <customWorkbookView name="Pastoral Center - Personal View" guid="{F5C96EE0-2E1C-11D7-92C7-00B0D056AA2D}" mergeInterval="0" personalView="1" maximized="1" windowWidth="1020" windowHeight="595" activeSheetId="1"/>
    <customWorkbookView name="USER - Personal View" guid="{CFBDDB60-3834-11D7-9FA8-00B0D013707D}" mergeInterval="0" personalView="1" maximized="1" windowWidth="1020" windowHeight="606" activeSheetId="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24" i="128" l="1"/>
  <c r="M123" i="133"/>
  <c r="M122" i="133"/>
  <c r="M121" i="133"/>
  <c r="M120" i="133"/>
  <c r="M119" i="133"/>
  <c r="M118" i="133"/>
  <c r="M117" i="133"/>
  <c r="M116" i="133"/>
  <c r="M115" i="133"/>
  <c r="M114" i="133"/>
  <c r="M113" i="133"/>
  <c r="M112" i="133"/>
  <c r="M111" i="133"/>
  <c r="M110" i="133"/>
  <c r="M109" i="133"/>
  <c r="M108" i="133"/>
  <c r="M107" i="133"/>
  <c r="M106" i="133"/>
  <c r="M105" i="133"/>
  <c r="M104" i="133"/>
  <c r="M103" i="133"/>
  <c r="M102" i="133"/>
  <c r="M101" i="133"/>
  <c r="M100" i="133"/>
  <c r="M99" i="133"/>
  <c r="M98" i="133"/>
  <c r="M95" i="133"/>
  <c r="M94" i="133"/>
  <c r="M93" i="133"/>
  <c r="M92" i="133"/>
  <c r="M91" i="133"/>
  <c r="M90" i="133"/>
  <c r="M89" i="133"/>
  <c r="M88" i="133"/>
  <c r="M87" i="133"/>
  <c r="M86" i="133"/>
  <c r="M85" i="133"/>
  <c r="M84" i="133"/>
  <c r="M83" i="133"/>
  <c r="M82" i="133"/>
  <c r="M81" i="133"/>
  <c r="M80" i="133"/>
  <c r="M79" i="133"/>
  <c r="M78" i="133"/>
  <c r="M77" i="133"/>
  <c r="M76" i="133"/>
  <c r="M75" i="133"/>
  <c r="M74" i="133"/>
  <c r="M73" i="133"/>
  <c r="M72" i="133"/>
  <c r="M71" i="133"/>
  <c r="M70" i="133"/>
  <c r="M67" i="133"/>
  <c r="M66" i="133"/>
  <c r="M65" i="133"/>
  <c r="M64" i="133"/>
  <c r="M63" i="133"/>
  <c r="M62" i="133"/>
  <c r="M61" i="133"/>
  <c r="M59" i="133"/>
  <c r="M58" i="133"/>
  <c r="M57" i="133"/>
  <c r="M56" i="133"/>
  <c r="M55" i="133"/>
  <c r="M54" i="133"/>
  <c r="M53" i="133"/>
  <c r="M52" i="133"/>
  <c r="M51" i="133"/>
  <c r="M50" i="133"/>
  <c r="M49" i="133"/>
  <c r="M48" i="133"/>
  <c r="M47" i="133"/>
  <c r="M46" i="133"/>
  <c r="M45" i="133"/>
  <c r="M44" i="133"/>
  <c r="M43" i="133"/>
  <c r="M42" i="133"/>
  <c r="M41" i="133"/>
  <c r="M40" i="133"/>
  <c r="M39" i="133"/>
  <c r="M38" i="133"/>
  <c r="M37" i="133"/>
  <c r="M36" i="133"/>
  <c r="M35" i="133"/>
  <c r="M34" i="133"/>
  <c r="M33" i="133"/>
  <c r="M32" i="133"/>
  <c r="M31" i="133"/>
  <c r="M30" i="133"/>
  <c r="M29" i="133"/>
  <c r="M28" i="133"/>
  <c r="M27" i="133"/>
  <c r="M26" i="133"/>
  <c r="M25" i="133"/>
  <c r="M24" i="133"/>
  <c r="M23" i="133"/>
  <c r="M22" i="133"/>
  <c r="M21" i="133"/>
  <c r="M20" i="133"/>
  <c r="M19" i="133"/>
  <c r="M18" i="133"/>
  <c r="M17" i="133"/>
  <c r="M16" i="133"/>
  <c r="M15" i="133"/>
  <c r="M14" i="133"/>
  <c r="M13" i="133"/>
  <c r="M12" i="133"/>
  <c r="M11" i="133"/>
  <c r="M10" i="133"/>
  <c r="M9" i="133"/>
  <c r="M8" i="133"/>
  <c r="M7" i="133"/>
  <c r="M60" i="133"/>
  <c r="L84" i="133"/>
  <c r="L83" i="133"/>
  <c r="L82" i="133"/>
  <c r="L70" i="133"/>
  <c r="L71" i="133"/>
  <c r="L72" i="133"/>
  <c r="L54" i="133"/>
  <c r="L53" i="133"/>
  <c r="L52" i="133"/>
  <c r="L51" i="133"/>
  <c r="L50" i="133"/>
  <c r="L49" i="133"/>
  <c r="L48" i="133"/>
  <c r="L47" i="133"/>
  <c r="L46" i="133"/>
  <c r="L45" i="133"/>
  <c r="L44" i="133"/>
  <c r="L43" i="133"/>
  <c r="L66" i="133"/>
  <c r="L65" i="133"/>
  <c r="L64" i="133"/>
  <c r="L63" i="133"/>
  <c r="L62" i="133"/>
  <c r="L61" i="133"/>
  <c r="L60" i="133"/>
  <c r="L59" i="133"/>
  <c r="L58" i="133"/>
  <c r="L57" i="133"/>
  <c r="L56" i="133"/>
  <c r="L55" i="133"/>
  <c r="L42" i="133"/>
  <c r="L41" i="133"/>
  <c r="L40" i="133"/>
  <c r="L39" i="133"/>
  <c r="L38" i="133"/>
  <c r="L37" i="133"/>
  <c r="L36" i="133"/>
  <c r="L35" i="133"/>
  <c r="L34" i="133"/>
  <c r="L33" i="133"/>
  <c r="L32" i="133"/>
  <c r="L31" i="133"/>
  <c r="L30" i="133"/>
  <c r="L29" i="133"/>
  <c r="L28" i="133"/>
  <c r="L27" i="133"/>
  <c r="L26" i="133"/>
  <c r="L25" i="133"/>
  <c r="L24" i="133"/>
  <c r="L23" i="133"/>
  <c r="L22" i="133"/>
  <c r="L21" i="133"/>
  <c r="L20" i="133"/>
  <c r="L19" i="133"/>
  <c r="L18" i="133"/>
  <c r="L17" i="133"/>
  <c r="L16" i="133"/>
  <c r="L15" i="133"/>
  <c r="L14" i="133"/>
  <c r="L13" i="133"/>
  <c r="L12" i="133"/>
  <c r="L11" i="133"/>
  <c r="L10" i="133"/>
  <c r="L9" i="133"/>
  <c r="L8" i="133"/>
  <c r="L7" i="133"/>
  <c r="K121" i="133"/>
  <c r="K120" i="133"/>
  <c r="K119" i="133"/>
  <c r="K118" i="133"/>
  <c r="K117" i="133"/>
  <c r="K116" i="133"/>
  <c r="K115" i="133"/>
  <c r="K114" i="133"/>
  <c r="K113" i="133"/>
  <c r="K112" i="133"/>
  <c r="K111" i="133"/>
  <c r="K110" i="133"/>
  <c r="K109" i="133"/>
  <c r="K108" i="133"/>
  <c r="K107" i="133"/>
  <c r="K106" i="133"/>
  <c r="K105" i="133"/>
  <c r="K104" i="133"/>
  <c r="K103" i="133"/>
  <c r="K102" i="133"/>
  <c r="K101" i="133"/>
  <c r="K100" i="133"/>
  <c r="K99" i="133"/>
  <c r="K98" i="133"/>
  <c r="K93" i="133"/>
  <c r="K92" i="133"/>
  <c r="K91" i="133"/>
  <c r="K90" i="133"/>
  <c r="K89" i="133"/>
  <c r="K88" i="133"/>
  <c r="K87" i="133"/>
  <c r="K86" i="133"/>
  <c r="K85" i="133"/>
  <c r="K84" i="133"/>
  <c r="K83" i="133"/>
  <c r="K82" i="133"/>
  <c r="K81" i="133"/>
  <c r="K80" i="133"/>
  <c r="K79" i="133"/>
  <c r="K78" i="133"/>
  <c r="K77" i="133"/>
  <c r="K76" i="133"/>
  <c r="K75" i="133"/>
  <c r="K74" i="133"/>
  <c r="K73" i="133"/>
  <c r="K72" i="133"/>
  <c r="K71" i="133"/>
  <c r="K70" i="133"/>
  <c r="K66" i="133"/>
  <c r="K65" i="133"/>
  <c r="K64" i="133"/>
  <c r="K63" i="133"/>
  <c r="K62" i="133"/>
  <c r="K61" i="133"/>
  <c r="K60" i="133"/>
  <c r="K59" i="133"/>
  <c r="K58" i="133"/>
  <c r="K57" i="133"/>
  <c r="K56" i="133"/>
  <c r="K55" i="133"/>
  <c r="K54" i="133"/>
  <c r="K53" i="133"/>
  <c r="K52" i="133"/>
  <c r="K51" i="133"/>
  <c r="K50" i="133"/>
  <c r="K49" i="133"/>
  <c r="K48" i="133"/>
  <c r="K47" i="133"/>
  <c r="K46" i="133"/>
  <c r="K45" i="133"/>
  <c r="K44" i="133"/>
  <c r="K43" i="133"/>
  <c r="K42" i="133"/>
  <c r="K41" i="133"/>
  <c r="K40" i="133"/>
  <c r="K39" i="133"/>
  <c r="K38" i="133"/>
  <c r="K37" i="133"/>
  <c r="K36" i="133"/>
  <c r="K35" i="133"/>
  <c r="K34" i="133"/>
  <c r="K33" i="133"/>
  <c r="K32" i="133"/>
  <c r="K31" i="133"/>
  <c r="K30" i="133"/>
  <c r="K29" i="133"/>
  <c r="K28" i="133"/>
  <c r="K27" i="133"/>
  <c r="K26" i="133"/>
  <c r="K25" i="133"/>
  <c r="K24" i="133"/>
  <c r="K23" i="133"/>
  <c r="K22" i="133"/>
  <c r="K21" i="133"/>
  <c r="K20" i="133"/>
  <c r="K19" i="133"/>
  <c r="K18" i="133"/>
  <c r="K17" i="133"/>
  <c r="K16" i="133"/>
  <c r="K15" i="133"/>
  <c r="K14" i="133"/>
  <c r="K13" i="133"/>
  <c r="K12" i="133"/>
  <c r="K11" i="133"/>
  <c r="K10" i="133"/>
  <c r="K9" i="133"/>
  <c r="K8" i="133"/>
  <c r="K7" i="133"/>
  <c r="I36" i="133" l="1"/>
  <c r="I35" i="133"/>
  <c r="I34" i="133"/>
  <c r="I60" i="133"/>
  <c r="I59" i="133"/>
  <c r="I58" i="133"/>
  <c r="I48" i="133"/>
  <c r="I47" i="133"/>
  <c r="I46" i="133"/>
  <c r="I24" i="133"/>
  <c r="I23" i="133"/>
  <c r="I22" i="133"/>
  <c r="I12" i="133"/>
  <c r="I11" i="133"/>
  <c r="I10" i="133"/>
  <c r="I38" i="132" l="1"/>
  <c r="D45" i="128" l="1"/>
  <c r="D44" i="128"/>
  <c r="G21" i="128"/>
  <c r="G20" i="128"/>
  <c r="G19" i="128"/>
  <c r="L18" i="132"/>
  <c r="G15" i="132"/>
  <c r="M11" i="131" l="1"/>
  <c r="L12" i="142"/>
  <c r="K12" i="142"/>
  <c r="J12" i="142"/>
  <c r="I12" i="142"/>
  <c r="H12" i="142"/>
  <c r="G12" i="142"/>
  <c r="B45" i="142"/>
  <c r="L45" i="142"/>
  <c r="K45" i="142"/>
  <c r="J45" i="142"/>
  <c r="I45" i="142"/>
  <c r="H45" i="142"/>
  <c r="G45" i="142"/>
  <c r="B44" i="142"/>
  <c r="N22" i="128"/>
  <c r="G7" i="142"/>
  <c r="Q21" i="128"/>
  <c r="E7" i="142" s="1"/>
  <c r="P21" i="128"/>
  <c r="E6" i="142" s="1"/>
  <c r="Q20" i="128"/>
  <c r="F7" i="142" s="1"/>
  <c r="P20" i="128"/>
  <c r="F6" i="142" s="1"/>
  <c r="Q19" i="128"/>
  <c r="D7" i="142" s="1"/>
  <c r="P19" i="128"/>
  <c r="D6" i="142" s="1"/>
  <c r="L109" i="133"/>
  <c r="L108" i="133"/>
  <c r="L107" i="133"/>
  <c r="L106" i="133"/>
  <c r="L105" i="133"/>
  <c r="L104" i="133"/>
  <c r="L103" i="133"/>
  <c r="L102" i="133"/>
  <c r="L101" i="133"/>
  <c r="L100" i="133"/>
  <c r="L99" i="133"/>
  <c r="L98" i="133"/>
  <c r="L121" i="133"/>
  <c r="L120" i="133"/>
  <c r="L119" i="133"/>
  <c r="L118" i="133"/>
  <c r="L117" i="133"/>
  <c r="L116" i="133"/>
  <c r="L115" i="133"/>
  <c r="L114" i="133"/>
  <c r="L113" i="133"/>
  <c r="L112" i="133"/>
  <c r="L111" i="133"/>
  <c r="L110" i="133"/>
  <c r="L81" i="133"/>
  <c r="L80" i="133"/>
  <c r="L79" i="133"/>
  <c r="L78" i="133"/>
  <c r="L77" i="133"/>
  <c r="L76" i="133"/>
  <c r="L75" i="133"/>
  <c r="L74" i="133"/>
  <c r="L73" i="133"/>
  <c r="L93" i="133"/>
  <c r="L92" i="133"/>
  <c r="L91" i="133"/>
  <c r="L90" i="133"/>
  <c r="L89" i="133"/>
  <c r="L88" i="133"/>
  <c r="L87" i="133"/>
  <c r="L86" i="133"/>
  <c r="L85" i="133"/>
  <c r="D3" i="142"/>
  <c r="E18" i="142" s="1"/>
  <c r="E19" i="142" s="1"/>
  <c r="E34" i="142" s="1"/>
  <c r="D2" i="142"/>
  <c r="E15" i="132" s="1"/>
  <c r="D10" i="128"/>
  <c r="B25" i="128"/>
  <c r="G18" i="132"/>
  <c r="E18" i="132"/>
  <c r="C18" i="132"/>
  <c r="H11" i="132"/>
  <c r="D11" i="132"/>
  <c r="H21" i="128"/>
  <c r="H20" i="128"/>
  <c r="H19" i="128"/>
  <c r="E12" i="142"/>
  <c r="F12" i="142"/>
  <c r="D12" i="142"/>
  <c r="I11" i="131"/>
  <c r="C11" i="131" s="1"/>
  <c r="C20" i="132" s="1"/>
  <c r="I13" i="131"/>
  <c r="C13" i="131" s="1"/>
  <c r="C23" i="132" s="1"/>
  <c r="I12" i="131"/>
  <c r="C12" i="131" s="1"/>
  <c r="C22" i="132" s="1"/>
  <c r="H6" i="131"/>
  <c r="D6" i="131"/>
  <c r="D4" i="131"/>
  <c r="F30" i="128"/>
  <c r="H30" i="128" s="1"/>
  <c r="I30" i="128" s="1"/>
  <c r="D57" i="128"/>
  <c r="F57" i="128" s="1"/>
  <c r="H57" i="128" s="1"/>
  <c r="I57" i="128" s="1"/>
  <c r="D51" i="128"/>
  <c r="D52" i="128" s="1"/>
  <c r="F52" i="128" s="1"/>
  <c r="H52" i="128" s="1"/>
  <c r="I52" i="128" s="1"/>
  <c r="F45" i="128"/>
  <c r="H45" i="128" s="1"/>
  <c r="I45" i="128" s="1"/>
  <c r="D37" i="128"/>
  <c r="D38" i="128" s="1"/>
  <c r="F38" i="128" s="1"/>
  <c r="H38" i="128" s="1"/>
  <c r="I38" i="128" s="1"/>
  <c r="C4303" i="139"/>
  <c r="C4302" i="139"/>
  <c r="C4301" i="139"/>
  <c r="C4300" i="139"/>
  <c r="C4299" i="139"/>
  <c r="C4298" i="139"/>
  <c r="C4297" i="139"/>
  <c r="C4296" i="139"/>
  <c r="C4295" i="139"/>
  <c r="C4294" i="139"/>
  <c r="C4293" i="139"/>
  <c r="C4292" i="139"/>
  <c r="C4291" i="139"/>
  <c r="C4290" i="139"/>
  <c r="C4289" i="139"/>
  <c r="C4288" i="139"/>
  <c r="C4287" i="139"/>
  <c r="C4286" i="139"/>
  <c r="C4285" i="139"/>
  <c r="C4284" i="139"/>
  <c r="C4283" i="139"/>
  <c r="C4282" i="139"/>
  <c r="C4281" i="139"/>
  <c r="C4280" i="139"/>
  <c r="C4279" i="139"/>
  <c r="C4278" i="139"/>
  <c r="C4277" i="139"/>
  <c r="C4276" i="139"/>
  <c r="C4275" i="139"/>
  <c r="C4274" i="139"/>
  <c r="C4273" i="139"/>
  <c r="C4272" i="139"/>
  <c r="C4271" i="139"/>
  <c r="C4270" i="139"/>
  <c r="C4269" i="139"/>
  <c r="C4268" i="139"/>
  <c r="C4267" i="139"/>
  <c r="C4266" i="139"/>
  <c r="C4265" i="139"/>
  <c r="C4264" i="139"/>
  <c r="C4263" i="139"/>
  <c r="C4262" i="139"/>
  <c r="C4261" i="139"/>
  <c r="C4260" i="139"/>
  <c r="C4259" i="139"/>
  <c r="C4258" i="139"/>
  <c r="C4257" i="139"/>
  <c r="C4256" i="139"/>
  <c r="C4255" i="139"/>
  <c r="C4254" i="139"/>
  <c r="C4253" i="139"/>
  <c r="C4252" i="139"/>
  <c r="C4251" i="139"/>
  <c r="C4250" i="139"/>
  <c r="C4249" i="139"/>
  <c r="C4248" i="139"/>
  <c r="C4247" i="139"/>
  <c r="C4246" i="139"/>
  <c r="C4245" i="139"/>
  <c r="C4244" i="139"/>
  <c r="C4243" i="139"/>
  <c r="C4242" i="139"/>
  <c r="C4241" i="139"/>
  <c r="C4240" i="139"/>
  <c r="C4239" i="139"/>
  <c r="C4238" i="139"/>
  <c r="C4237" i="139"/>
  <c r="C4236" i="139"/>
  <c r="C4235" i="139"/>
  <c r="C4234" i="139"/>
  <c r="C4233" i="139"/>
  <c r="C4232" i="139"/>
  <c r="C4231" i="139"/>
  <c r="C4230" i="139"/>
  <c r="C4229" i="139"/>
  <c r="C4228" i="139"/>
  <c r="C4227" i="139"/>
  <c r="C4226" i="139"/>
  <c r="C4225" i="139"/>
  <c r="C4224" i="139"/>
  <c r="C4223" i="139"/>
  <c r="C4222" i="139"/>
  <c r="C4221" i="139"/>
  <c r="C4220" i="139"/>
  <c r="C4219" i="139"/>
  <c r="C4218" i="139"/>
  <c r="C4217" i="139"/>
  <c r="C4216" i="139"/>
  <c r="C4215" i="139"/>
  <c r="C4214" i="139"/>
  <c r="C4213" i="139"/>
  <c r="C4212" i="139"/>
  <c r="C4211" i="139"/>
  <c r="C4210" i="139"/>
  <c r="C4209" i="139"/>
  <c r="C4208" i="139"/>
  <c r="C4207" i="139"/>
  <c r="C4206" i="139"/>
  <c r="C4205" i="139"/>
  <c r="C4204" i="139"/>
  <c r="C4203" i="139"/>
  <c r="C4202" i="139"/>
  <c r="C4201" i="139"/>
  <c r="C4200" i="139"/>
  <c r="C4199" i="139"/>
  <c r="C4198" i="139"/>
  <c r="C4197" i="139"/>
  <c r="C4196" i="139"/>
  <c r="C4195" i="139"/>
  <c r="C4194" i="139"/>
  <c r="C4193" i="139"/>
  <c r="C4192" i="139"/>
  <c r="C4191" i="139"/>
  <c r="C4190" i="139"/>
  <c r="C4189" i="139"/>
  <c r="C4188" i="139"/>
  <c r="C4187" i="139"/>
  <c r="C4186" i="139"/>
  <c r="C4185" i="139"/>
  <c r="C4184" i="139"/>
  <c r="C4183" i="139"/>
  <c r="C4182" i="139"/>
  <c r="C4181" i="139"/>
  <c r="C4180" i="139"/>
  <c r="C4179" i="139"/>
  <c r="C4178" i="139"/>
  <c r="C4177" i="139"/>
  <c r="C4176" i="139"/>
  <c r="C4175" i="139"/>
  <c r="C4174" i="139"/>
  <c r="C4173" i="139"/>
  <c r="C4172" i="139"/>
  <c r="C4171" i="139"/>
  <c r="C4170" i="139"/>
  <c r="C4169" i="139"/>
  <c r="C4168" i="139"/>
  <c r="C4167" i="139"/>
  <c r="C4166" i="139"/>
  <c r="C4165" i="139"/>
  <c r="C4164" i="139"/>
  <c r="C4163" i="139"/>
  <c r="C4162" i="139"/>
  <c r="C4161" i="139"/>
  <c r="C4160" i="139"/>
  <c r="C4159" i="139"/>
  <c r="C4158" i="139"/>
  <c r="C4157" i="139"/>
  <c r="C4156" i="139"/>
  <c r="C4155" i="139"/>
  <c r="C4154" i="139"/>
  <c r="C4153" i="139"/>
  <c r="C4152" i="139"/>
  <c r="C4151" i="139"/>
  <c r="C4150" i="139"/>
  <c r="C4149" i="139"/>
  <c r="C4148" i="139"/>
  <c r="C4147" i="139"/>
  <c r="C4146" i="139"/>
  <c r="C4145" i="139"/>
  <c r="C4144" i="139"/>
  <c r="C4143" i="139"/>
  <c r="C4142" i="139"/>
  <c r="C4141" i="139"/>
  <c r="C4140" i="139"/>
  <c r="C4139" i="139"/>
  <c r="C4138" i="139"/>
  <c r="C4137" i="139"/>
  <c r="C4136" i="139"/>
  <c r="C4135" i="139"/>
  <c r="C4134" i="139"/>
  <c r="C4133" i="139"/>
  <c r="C4132" i="139"/>
  <c r="C4131" i="139"/>
  <c r="C4130" i="139"/>
  <c r="C4129" i="139"/>
  <c r="C4128" i="139"/>
  <c r="C4127" i="139"/>
  <c r="C4126" i="139"/>
  <c r="C4125" i="139"/>
  <c r="C4124" i="139"/>
  <c r="C4123" i="139"/>
  <c r="C4122" i="139"/>
  <c r="C4121" i="139"/>
  <c r="C4120" i="139"/>
  <c r="C4119" i="139"/>
  <c r="C4118" i="139"/>
  <c r="C4117" i="139"/>
  <c r="C4116" i="139"/>
  <c r="C4115" i="139"/>
  <c r="C4114" i="139"/>
  <c r="C4113" i="139"/>
  <c r="C4112" i="139"/>
  <c r="C4111" i="139"/>
  <c r="C4110" i="139"/>
  <c r="C4109" i="139"/>
  <c r="C4108" i="139"/>
  <c r="C4107" i="139"/>
  <c r="C4106" i="139"/>
  <c r="C4105" i="139"/>
  <c r="C4104" i="139"/>
  <c r="C4103" i="139"/>
  <c r="C4102" i="139"/>
  <c r="C4101" i="139"/>
  <c r="C4100" i="139"/>
  <c r="C4099" i="139"/>
  <c r="C4098" i="139"/>
  <c r="C4097" i="139"/>
  <c r="C4096" i="139"/>
  <c r="C4095" i="139"/>
  <c r="C4094" i="139"/>
  <c r="C4093" i="139"/>
  <c r="C4092" i="139"/>
  <c r="C4091" i="139"/>
  <c r="C4090" i="139"/>
  <c r="C4089" i="139"/>
  <c r="C4088" i="139"/>
  <c r="C4087" i="139"/>
  <c r="C4086" i="139"/>
  <c r="C4085" i="139"/>
  <c r="C4084" i="139"/>
  <c r="C4083" i="139"/>
  <c r="C4082" i="139"/>
  <c r="C4081" i="139"/>
  <c r="C4080" i="139"/>
  <c r="C4079" i="139"/>
  <c r="C4078" i="139"/>
  <c r="C4077" i="139"/>
  <c r="C4076" i="139"/>
  <c r="C4075" i="139"/>
  <c r="C4074" i="139"/>
  <c r="C4073" i="139"/>
  <c r="C4072" i="139"/>
  <c r="C4071" i="139"/>
  <c r="C4070" i="139"/>
  <c r="C4069" i="139"/>
  <c r="C4068" i="139"/>
  <c r="C4067" i="139"/>
  <c r="C4066" i="139"/>
  <c r="C4065" i="139"/>
  <c r="C4064" i="139"/>
  <c r="C4063" i="139"/>
  <c r="C4062" i="139"/>
  <c r="C4061" i="139"/>
  <c r="C4060" i="139"/>
  <c r="C4059" i="139"/>
  <c r="C4058" i="139"/>
  <c r="C4057" i="139"/>
  <c r="C4056" i="139"/>
  <c r="C4055" i="139"/>
  <c r="C4054" i="139"/>
  <c r="C4053" i="139"/>
  <c r="C4052" i="139"/>
  <c r="C4051" i="139"/>
  <c r="C4050" i="139"/>
  <c r="C4049" i="139"/>
  <c r="C4048" i="139"/>
  <c r="C4047" i="139"/>
  <c r="C4046" i="139"/>
  <c r="C4045" i="139"/>
  <c r="C4044" i="139"/>
  <c r="C4043" i="139"/>
  <c r="C4042" i="139"/>
  <c r="C4041" i="139"/>
  <c r="C4040" i="139"/>
  <c r="C4039" i="139"/>
  <c r="C4038" i="139"/>
  <c r="C4037" i="139"/>
  <c r="C4036" i="139"/>
  <c r="C4035" i="139"/>
  <c r="C4034" i="139"/>
  <c r="C4033" i="139"/>
  <c r="C4032" i="139"/>
  <c r="C4031" i="139"/>
  <c r="C4030" i="139"/>
  <c r="C4029" i="139"/>
  <c r="C4028" i="139"/>
  <c r="C4027" i="139"/>
  <c r="C4026" i="139"/>
  <c r="C4025" i="139"/>
  <c r="C4024" i="139"/>
  <c r="C4023" i="139"/>
  <c r="C4022" i="139"/>
  <c r="C4021" i="139"/>
  <c r="C4020" i="139"/>
  <c r="C4019" i="139"/>
  <c r="C4018" i="139"/>
  <c r="C4017" i="139"/>
  <c r="C4016" i="139"/>
  <c r="C4015" i="139"/>
  <c r="C4014" i="139"/>
  <c r="C4013" i="139"/>
  <c r="C4012" i="139"/>
  <c r="C4011" i="139"/>
  <c r="C4010" i="139"/>
  <c r="C4009" i="139"/>
  <c r="C4008" i="139"/>
  <c r="C4007" i="139"/>
  <c r="C4006" i="139"/>
  <c r="C4005" i="139"/>
  <c r="C4004" i="139"/>
  <c r="C4003" i="139"/>
  <c r="C4002" i="139"/>
  <c r="C4001" i="139"/>
  <c r="C4000" i="139"/>
  <c r="C3999" i="139"/>
  <c r="C3998" i="139"/>
  <c r="C3997" i="139"/>
  <c r="C3996" i="139"/>
  <c r="C3995" i="139"/>
  <c r="C3994" i="139"/>
  <c r="C3993" i="139"/>
  <c r="C3992" i="139"/>
  <c r="C3991" i="139"/>
  <c r="C3990" i="139"/>
  <c r="C3989" i="139"/>
  <c r="C3988" i="139"/>
  <c r="C3987" i="139"/>
  <c r="C3986" i="139"/>
  <c r="C3985" i="139"/>
  <c r="C3984" i="139"/>
  <c r="C3983" i="139"/>
  <c r="C3982" i="139"/>
  <c r="C3981" i="139"/>
  <c r="C3980" i="139"/>
  <c r="C3979" i="139"/>
  <c r="C3978" i="139"/>
  <c r="C3977" i="139"/>
  <c r="C3976" i="139"/>
  <c r="C3975" i="139"/>
  <c r="C3974" i="139"/>
  <c r="C3973" i="139"/>
  <c r="C3972" i="139"/>
  <c r="C3971" i="139"/>
  <c r="C3970" i="139"/>
  <c r="C3969" i="139"/>
  <c r="C3968" i="139"/>
  <c r="C3967" i="139"/>
  <c r="C3966" i="139"/>
  <c r="C3965" i="139"/>
  <c r="C3964" i="139"/>
  <c r="C3963" i="139"/>
  <c r="C3962" i="139"/>
  <c r="C3961" i="139"/>
  <c r="C3960" i="139"/>
  <c r="C3959" i="139"/>
  <c r="C3958" i="139"/>
  <c r="C3957" i="139"/>
  <c r="C3956" i="139"/>
  <c r="C3955" i="139"/>
  <c r="C3954" i="139"/>
  <c r="C3953" i="139"/>
  <c r="C3952" i="139"/>
  <c r="C3951" i="139"/>
  <c r="C3950" i="139"/>
  <c r="C3949" i="139"/>
  <c r="C3948" i="139"/>
  <c r="C3947" i="139"/>
  <c r="C3946" i="139"/>
  <c r="C3945" i="139"/>
  <c r="C3944" i="139"/>
  <c r="C3943" i="139"/>
  <c r="C3942" i="139"/>
  <c r="C3941" i="139"/>
  <c r="C3940" i="139"/>
  <c r="C3939" i="139"/>
  <c r="C3938" i="139"/>
  <c r="C3937" i="139"/>
  <c r="C3936" i="139"/>
  <c r="C3935" i="139"/>
  <c r="C3934" i="139"/>
  <c r="C3933" i="139"/>
  <c r="C3932" i="139"/>
  <c r="C3931" i="139"/>
  <c r="C3930" i="139"/>
  <c r="C3929" i="139"/>
  <c r="C3928" i="139"/>
  <c r="C3927" i="139"/>
  <c r="C3926" i="139"/>
  <c r="C3925" i="139"/>
  <c r="C3924" i="139"/>
  <c r="C3923" i="139"/>
  <c r="C3922" i="139"/>
  <c r="C3921" i="139"/>
  <c r="C3920" i="139"/>
  <c r="C3919" i="139"/>
  <c r="C3918" i="139"/>
  <c r="C3917" i="139"/>
  <c r="C3916" i="139"/>
  <c r="C3915" i="139"/>
  <c r="C3914" i="139"/>
  <c r="C3913" i="139"/>
  <c r="C3912" i="139"/>
  <c r="C3911" i="139"/>
  <c r="C3910" i="139"/>
  <c r="C3909" i="139"/>
  <c r="C3908" i="139"/>
  <c r="C3907" i="139"/>
  <c r="C3906" i="139"/>
  <c r="C3905" i="139"/>
  <c r="C3904" i="139"/>
  <c r="C3903" i="139"/>
  <c r="C3902" i="139"/>
  <c r="C3901" i="139"/>
  <c r="C3900" i="139"/>
  <c r="C3899" i="139"/>
  <c r="C3898" i="139"/>
  <c r="C3897" i="139"/>
  <c r="C3896" i="139"/>
  <c r="C3895" i="139"/>
  <c r="C3894" i="139"/>
  <c r="C3893" i="139"/>
  <c r="C3892" i="139"/>
  <c r="C3891" i="139"/>
  <c r="C3890" i="139"/>
  <c r="C3889" i="139"/>
  <c r="C3888" i="139"/>
  <c r="C3887" i="139"/>
  <c r="C3886" i="139"/>
  <c r="C3885" i="139"/>
  <c r="C3884" i="139"/>
  <c r="C3883" i="139"/>
  <c r="C3882" i="139"/>
  <c r="C3881" i="139"/>
  <c r="C3880" i="139"/>
  <c r="C3879" i="139"/>
  <c r="C3878" i="139"/>
  <c r="C3877" i="139"/>
  <c r="C3876" i="139"/>
  <c r="C3875" i="139"/>
  <c r="C3874" i="139"/>
  <c r="C3873" i="139"/>
  <c r="C3872" i="139"/>
  <c r="C3871" i="139"/>
  <c r="C3870" i="139"/>
  <c r="C3869" i="139"/>
  <c r="C3868" i="139"/>
  <c r="C3867" i="139"/>
  <c r="C3866" i="139"/>
  <c r="C3865" i="139"/>
  <c r="C3864" i="139"/>
  <c r="C3863" i="139"/>
  <c r="C3862" i="139"/>
  <c r="C3861" i="139"/>
  <c r="C3860" i="139"/>
  <c r="C3859" i="139"/>
  <c r="C3858" i="139"/>
  <c r="C3857" i="139"/>
  <c r="C3856" i="139"/>
  <c r="C3855" i="139"/>
  <c r="C3854" i="139"/>
  <c r="C3853" i="139"/>
  <c r="C3852" i="139"/>
  <c r="C3851" i="139"/>
  <c r="C3850" i="139"/>
  <c r="C3849" i="139"/>
  <c r="C3848" i="139"/>
  <c r="C3847" i="139"/>
  <c r="C3846" i="139"/>
  <c r="C3845" i="139"/>
  <c r="C3844" i="139"/>
  <c r="C3843" i="139"/>
  <c r="C3842" i="139"/>
  <c r="C3841" i="139"/>
  <c r="C3840" i="139"/>
  <c r="C3839" i="139"/>
  <c r="C3838" i="139"/>
  <c r="C3837" i="139"/>
  <c r="C3836" i="139"/>
  <c r="C3835" i="139"/>
  <c r="C3834" i="139"/>
  <c r="C3833" i="139"/>
  <c r="C3832" i="139"/>
  <c r="C3831" i="139"/>
  <c r="C3830" i="139"/>
  <c r="C3829" i="139"/>
  <c r="C3828" i="139"/>
  <c r="C3827" i="139"/>
  <c r="C3826" i="139"/>
  <c r="C3825" i="139"/>
  <c r="C3824" i="139"/>
  <c r="C3823" i="139"/>
  <c r="C3822" i="139"/>
  <c r="C3821" i="139"/>
  <c r="C3820" i="139"/>
  <c r="C3819" i="139"/>
  <c r="C3818" i="139"/>
  <c r="C3817" i="139"/>
  <c r="C3816" i="139"/>
  <c r="C3815" i="139"/>
  <c r="C3814" i="139"/>
  <c r="C3813" i="139"/>
  <c r="C3812" i="139"/>
  <c r="C3811" i="139"/>
  <c r="C3810" i="139"/>
  <c r="C3809" i="139"/>
  <c r="C3808" i="139"/>
  <c r="C3807" i="139"/>
  <c r="C3806" i="139"/>
  <c r="C3805" i="139"/>
  <c r="C3804" i="139"/>
  <c r="C3803" i="139"/>
  <c r="C3802" i="139"/>
  <c r="C3801" i="139"/>
  <c r="C3800" i="139"/>
  <c r="C3799" i="139"/>
  <c r="C3798" i="139"/>
  <c r="C3797" i="139"/>
  <c r="C3796" i="139"/>
  <c r="C3795" i="139"/>
  <c r="C3794" i="139"/>
  <c r="C3793" i="139"/>
  <c r="C3792" i="139"/>
  <c r="C3791" i="139"/>
  <c r="C3790" i="139"/>
  <c r="C3789" i="139"/>
  <c r="C3788" i="139"/>
  <c r="C3787" i="139"/>
  <c r="C3786" i="139"/>
  <c r="C3785" i="139"/>
  <c r="C3784" i="139"/>
  <c r="C3783" i="139"/>
  <c r="C3782" i="139"/>
  <c r="C3781" i="139"/>
  <c r="C3780" i="139"/>
  <c r="C3779" i="139"/>
  <c r="C3778" i="139"/>
  <c r="C3777" i="139"/>
  <c r="C3776" i="139"/>
  <c r="C3775" i="139"/>
  <c r="C3774" i="139"/>
  <c r="C3773" i="139"/>
  <c r="C3772" i="139"/>
  <c r="C3771" i="139"/>
  <c r="C3770" i="139"/>
  <c r="C3769" i="139"/>
  <c r="C3768" i="139"/>
  <c r="C3767" i="139"/>
  <c r="C3766" i="139"/>
  <c r="C3765" i="139"/>
  <c r="C3764" i="139"/>
  <c r="C3763" i="139"/>
  <c r="C3762" i="139"/>
  <c r="C3761" i="139"/>
  <c r="C3760" i="139"/>
  <c r="C3759" i="139"/>
  <c r="C3758" i="139"/>
  <c r="C3757" i="139"/>
  <c r="C3756" i="139"/>
  <c r="C3755" i="139"/>
  <c r="C3754" i="139"/>
  <c r="C3753" i="139"/>
  <c r="C3752" i="139"/>
  <c r="C3751" i="139"/>
  <c r="C3750" i="139"/>
  <c r="C3749" i="139"/>
  <c r="C3748" i="139"/>
  <c r="C3747" i="139"/>
  <c r="C3746" i="139"/>
  <c r="C3745" i="139"/>
  <c r="C3744" i="139"/>
  <c r="C3743" i="139"/>
  <c r="C3742" i="139"/>
  <c r="C3741" i="139"/>
  <c r="C3740" i="139"/>
  <c r="C3739" i="139"/>
  <c r="C3738" i="139"/>
  <c r="C3737" i="139"/>
  <c r="C3736" i="139"/>
  <c r="C3735" i="139"/>
  <c r="C3734" i="139"/>
  <c r="C3733" i="139"/>
  <c r="C3732" i="139"/>
  <c r="C3731" i="139"/>
  <c r="C3730" i="139"/>
  <c r="C3729" i="139"/>
  <c r="C3728" i="139"/>
  <c r="C3727" i="139"/>
  <c r="C3726" i="139"/>
  <c r="C3725" i="139"/>
  <c r="C3724" i="139"/>
  <c r="C3723" i="139"/>
  <c r="C3722" i="139"/>
  <c r="C3721" i="139"/>
  <c r="C3720" i="139"/>
  <c r="C3719" i="139"/>
  <c r="C3718" i="139"/>
  <c r="C3717" i="139"/>
  <c r="C3716" i="139"/>
  <c r="C3715" i="139"/>
  <c r="C3714" i="139"/>
  <c r="C3713" i="139"/>
  <c r="C3712" i="139"/>
  <c r="C3711" i="139"/>
  <c r="C3710" i="139"/>
  <c r="C3709" i="139"/>
  <c r="C3708" i="139"/>
  <c r="C3707" i="139"/>
  <c r="C3706" i="139"/>
  <c r="C3705" i="139"/>
  <c r="C3704" i="139"/>
  <c r="C3703" i="139"/>
  <c r="C3702" i="139"/>
  <c r="C3701" i="139"/>
  <c r="C3700" i="139"/>
  <c r="C3699" i="139"/>
  <c r="C3698" i="139"/>
  <c r="C3697" i="139"/>
  <c r="C3696" i="139"/>
  <c r="C3695" i="139"/>
  <c r="C3694" i="139"/>
  <c r="C3693" i="139"/>
  <c r="C3692" i="139"/>
  <c r="C3691" i="139"/>
  <c r="C3690" i="139"/>
  <c r="C3689" i="139"/>
  <c r="C3688" i="139"/>
  <c r="C3687" i="139"/>
  <c r="C3686" i="139"/>
  <c r="C3685" i="139"/>
  <c r="C3684" i="139"/>
  <c r="C3683" i="139"/>
  <c r="C3682" i="139"/>
  <c r="C3681" i="139"/>
  <c r="C3680" i="139"/>
  <c r="C3679" i="139"/>
  <c r="C3678" i="139"/>
  <c r="C3677" i="139"/>
  <c r="C3676" i="139"/>
  <c r="C3675" i="139"/>
  <c r="C3674" i="139"/>
  <c r="C3673" i="139"/>
  <c r="C3672" i="139"/>
  <c r="C3671" i="139"/>
  <c r="C3670" i="139"/>
  <c r="C3669" i="139"/>
  <c r="C3668" i="139"/>
  <c r="C3667" i="139"/>
  <c r="C3666" i="139"/>
  <c r="C3665" i="139"/>
  <c r="C3664" i="139"/>
  <c r="C3663" i="139"/>
  <c r="C3662" i="139"/>
  <c r="C3661" i="139"/>
  <c r="C3660" i="139"/>
  <c r="C3659" i="139"/>
  <c r="C3658" i="139"/>
  <c r="C3657" i="139"/>
  <c r="C3656" i="139"/>
  <c r="C3655" i="139"/>
  <c r="C3654" i="139"/>
  <c r="C3653" i="139"/>
  <c r="C3652" i="139"/>
  <c r="C3651" i="139"/>
  <c r="C3650" i="139"/>
  <c r="C3649" i="139"/>
  <c r="C3648" i="139"/>
  <c r="C3647" i="139"/>
  <c r="C3646" i="139"/>
  <c r="C3645" i="139"/>
  <c r="C3644" i="139"/>
  <c r="C3643" i="139"/>
  <c r="C3642" i="139"/>
  <c r="C3641" i="139"/>
  <c r="C3640" i="139"/>
  <c r="C3639" i="139"/>
  <c r="C3638" i="139"/>
  <c r="C3637" i="139"/>
  <c r="C3636" i="139"/>
  <c r="C3635" i="139"/>
  <c r="C3634" i="139"/>
  <c r="C3633" i="139"/>
  <c r="C3632" i="139"/>
  <c r="C3631" i="139"/>
  <c r="C3630" i="139"/>
  <c r="C3629" i="139"/>
  <c r="C3628" i="139"/>
  <c r="C3627" i="139"/>
  <c r="C3626" i="139"/>
  <c r="C3625" i="139"/>
  <c r="C3624" i="139"/>
  <c r="C3623" i="139"/>
  <c r="C3622" i="139"/>
  <c r="C3621" i="139"/>
  <c r="C3620" i="139"/>
  <c r="C3619" i="139"/>
  <c r="C3618" i="139"/>
  <c r="C3617" i="139"/>
  <c r="C3616" i="139"/>
  <c r="C3615" i="139"/>
  <c r="C3614" i="139"/>
  <c r="C3613" i="139"/>
  <c r="C3612" i="139"/>
  <c r="C3611" i="139"/>
  <c r="C3610" i="139"/>
  <c r="C3609" i="139"/>
  <c r="C3608" i="139"/>
  <c r="C3607" i="139"/>
  <c r="C3606" i="139"/>
  <c r="C3605" i="139"/>
  <c r="C3604" i="139"/>
  <c r="C3603" i="139"/>
  <c r="C3602" i="139"/>
  <c r="C3601" i="139"/>
  <c r="C3600" i="139"/>
  <c r="C3599" i="139"/>
  <c r="C3598" i="139"/>
  <c r="C3597" i="139"/>
  <c r="C3596" i="139"/>
  <c r="C3595" i="139"/>
  <c r="C3594" i="139"/>
  <c r="C3593" i="139"/>
  <c r="C3592" i="139"/>
  <c r="C3591" i="139"/>
  <c r="C3590" i="139"/>
  <c r="C3589" i="139"/>
  <c r="C3588" i="139"/>
  <c r="C3587" i="139"/>
  <c r="C3586" i="139"/>
  <c r="C3585" i="139"/>
  <c r="C3584" i="139"/>
  <c r="C3583" i="139"/>
  <c r="C3582" i="139"/>
  <c r="C3581" i="139"/>
  <c r="C3580" i="139"/>
  <c r="C3579" i="139"/>
  <c r="C3578" i="139"/>
  <c r="C3577" i="139"/>
  <c r="C3576" i="139"/>
  <c r="C3575" i="139"/>
  <c r="C3574" i="139"/>
  <c r="C3573" i="139"/>
  <c r="C3572" i="139"/>
  <c r="C3571" i="139"/>
  <c r="C3570" i="139"/>
  <c r="C3569" i="139"/>
  <c r="C3568" i="139"/>
  <c r="C3567" i="139"/>
  <c r="C3566" i="139"/>
  <c r="C3565" i="139"/>
  <c r="C3564" i="139"/>
  <c r="C3563" i="139"/>
  <c r="C3562" i="139"/>
  <c r="C3561" i="139"/>
  <c r="C3560" i="139"/>
  <c r="C3559" i="139"/>
  <c r="C3558" i="139"/>
  <c r="C3557" i="139"/>
  <c r="C3556" i="139"/>
  <c r="C3555" i="139"/>
  <c r="C3554" i="139"/>
  <c r="C3553" i="139"/>
  <c r="C3552" i="139"/>
  <c r="C3551" i="139"/>
  <c r="C3550" i="139"/>
  <c r="C3549" i="139"/>
  <c r="C3548" i="139"/>
  <c r="C3547" i="139"/>
  <c r="C3546" i="139"/>
  <c r="C3545" i="139"/>
  <c r="C3544" i="139"/>
  <c r="C3543" i="139"/>
  <c r="C3542" i="139"/>
  <c r="C3541" i="139"/>
  <c r="C3540" i="139"/>
  <c r="C3539" i="139"/>
  <c r="C3538" i="139"/>
  <c r="C3537" i="139"/>
  <c r="C3536" i="139"/>
  <c r="C3535" i="139"/>
  <c r="C3534" i="139"/>
  <c r="C3533" i="139"/>
  <c r="C3532" i="139"/>
  <c r="C3531" i="139"/>
  <c r="C3530" i="139"/>
  <c r="C3529" i="139"/>
  <c r="C3528" i="139"/>
  <c r="C3527" i="139"/>
  <c r="C3526" i="139"/>
  <c r="C3525" i="139"/>
  <c r="C3524" i="139"/>
  <c r="C3523" i="139"/>
  <c r="C3522" i="139"/>
  <c r="C3521" i="139"/>
  <c r="C3520" i="139"/>
  <c r="C3519" i="139"/>
  <c r="C3518" i="139"/>
  <c r="C3517" i="139"/>
  <c r="C3516" i="139"/>
  <c r="C3515" i="139"/>
  <c r="C3514" i="139"/>
  <c r="C3513" i="139"/>
  <c r="C3512" i="139"/>
  <c r="C3511" i="139"/>
  <c r="C3510" i="139"/>
  <c r="C3509" i="139"/>
  <c r="C3508" i="139"/>
  <c r="C3507" i="139"/>
  <c r="C3506" i="139"/>
  <c r="C3505" i="139"/>
  <c r="C3504" i="139"/>
  <c r="C3503" i="139"/>
  <c r="C3502" i="139"/>
  <c r="C3501" i="139"/>
  <c r="C3500" i="139"/>
  <c r="C3499" i="139"/>
  <c r="C3498" i="139"/>
  <c r="C3497" i="139"/>
  <c r="C3496" i="139"/>
  <c r="C3495" i="139"/>
  <c r="C3494" i="139"/>
  <c r="C3493" i="139"/>
  <c r="C3492" i="139"/>
  <c r="C3491" i="139"/>
  <c r="C3490" i="139"/>
  <c r="C3489" i="139"/>
  <c r="C3488" i="139"/>
  <c r="C3487" i="139"/>
  <c r="C3486" i="139"/>
  <c r="C3485" i="139"/>
  <c r="C3484" i="139"/>
  <c r="C3483" i="139"/>
  <c r="C3482" i="139"/>
  <c r="C3481" i="139"/>
  <c r="C3480" i="139"/>
  <c r="C3479" i="139"/>
  <c r="C3478" i="139"/>
  <c r="C3477" i="139"/>
  <c r="C3476" i="139"/>
  <c r="C3475" i="139"/>
  <c r="C3474" i="139"/>
  <c r="C3473" i="139"/>
  <c r="C3472" i="139"/>
  <c r="C3471" i="139"/>
  <c r="C3470" i="139"/>
  <c r="C3469" i="139"/>
  <c r="C3468" i="139"/>
  <c r="C3467" i="139"/>
  <c r="C3466" i="139"/>
  <c r="C3465" i="139"/>
  <c r="C3464" i="139"/>
  <c r="C3463" i="139"/>
  <c r="C3462" i="139"/>
  <c r="C3461" i="139"/>
  <c r="C3460" i="139"/>
  <c r="C3459" i="139"/>
  <c r="C3458" i="139"/>
  <c r="C3457" i="139"/>
  <c r="C3456" i="139"/>
  <c r="C3455" i="139"/>
  <c r="C3454" i="139"/>
  <c r="C3453" i="139"/>
  <c r="C3452" i="139"/>
  <c r="C3451" i="139"/>
  <c r="C3450" i="139"/>
  <c r="C3449" i="139"/>
  <c r="C3448" i="139"/>
  <c r="C3447" i="139"/>
  <c r="C3446" i="139"/>
  <c r="C3445" i="139"/>
  <c r="C3444" i="139"/>
  <c r="C3443" i="139"/>
  <c r="C3442" i="139"/>
  <c r="C3441" i="139"/>
  <c r="C3440" i="139"/>
  <c r="C3439" i="139"/>
  <c r="C3438" i="139"/>
  <c r="C3437" i="139"/>
  <c r="C3436" i="139"/>
  <c r="C3435" i="139"/>
  <c r="C3434" i="139"/>
  <c r="C3433" i="139"/>
  <c r="C3432" i="139"/>
  <c r="C3431" i="139"/>
  <c r="C3430" i="139"/>
  <c r="C3429" i="139"/>
  <c r="C3428" i="139"/>
  <c r="C3427" i="139"/>
  <c r="C3426" i="139"/>
  <c r="C3425" i="139"/>
  <c r="C3424" i="139"/>
  <c r="C3423" i="139"/>
  <c r="C3422" i="139"/>
  <c r="C3421" i="139"/>
  <c r="C3420" i="139"/>
  <c r="C3419" i="139"/>
  <c r="C3418" i="139"/>
  <c r="C3417" i="139"/>
  <c r="C3416" i="139"/>
  <c r="C3415" i="139"/>
  <c r="C3414" i="139"/>
  <c r="C3413" i="139"/>
  <c r="C3412" i="139"/>
  <c r="C3411" i="139"/>
  <c r="C3410" i="139"/>
  <c r="C3409" i="139"/>
  <c r="C3408" i="139"/>
  <c r="C3407" i="139"/>
  <c r="C3406" i="139"/>
  <c r="C3405" i="139"/>
  <c r="C3404" i="139"/>
  <c r="C3403" i="139"/>
  <c r="C3402" i="139"/>
  <c r="C3401" i="139"/>
  <c r="C3400" i="139"/>
  <c r="C3399" i="139"/>
  <c r="C3398" i="139"/>
  <c r="C3397" i="139"/>
  <c r="C3396" i="139"/>
  <c r="C3395" i="139"/>
  <c r="C3394" i="139"/>
  <c r="C3393" i="139"/>
  <c r="C3392" i="139"/>
  <c r="C3391" i="139"/>
  <c r="C3390" i="139"/>
  <c r="C3389" i="139"/>
  <c r="C3388" i="139"/>
  <c r="C3387" i="139"/>
  <c r="C3386" i="139"/>
  <c r="C3385" i="139"/>
  <c r="C3384" i="139"/>
  <c r="C3383" i="139"/>
  <c r="C3382" i="139"/>
  <c r="C3381" i="139"/>
  <c r="C3380" i="139"/>
  <c r="C3379" i="139"/>
  <c r="C3378" i="139"/>
  <c r="C3377" i="139"/>
  <c r="C3376" i="139"/>
  <c r="C3375" i="139"/>
  <c r="C3374" i="139"/>
  <c r="C3373" i="139"/>
  <c r="C3372" i="139"/>
  <c r="C3371" i="139"/>
  <c r="C3370" i="139"/>
  <c r="C3369" i="139"/>
  <c r="C3368" i="139"/>
  <c r="C3367" i="139"/>
  <c r="C3366" i="139"/>
  <c r="C3365" i="139"/>
  <c r="C3364" i="139"/>
  <c r="C3363" i="139"/>
  <c r="C3362" i="139"/>
  <c r="C3361" i="139"/>
  <c r="C3360" i="139"/>
  <c r="C3359" i="139"/>
  <c r="C3358" i="139"/>
  <c r="C3357" i="139"/>
  <c r="C3356" i="139"/>
  <c r="C3355" i="139"/>
  <c r="C3354" i="139"/>
  <c r="C3353" i="139"/>
  <c r="C3352" i="139"/>
  <c r="C3351" i="139"/>
  <c r="C3350" i="139"/>
  <c r="C3349" i="139"/>
  <c r="C3348" i="139"/>
  <c r="C3347" i="139"/>
  <c r="C3346" i="139"/>
  <c r="C3345" i="139"/>
  <c r="C3344" i="139"/>
  <c r="C3343" i="139"/>
  <c r="C3342" i="139"/>
  <c r="C3341" i="139"/>
  <c r="C3340" i="139"/>
  <c r="C3339" i="139"/>
  <c r="C3338" i="139"/>
  <c r="C3337" i="139"/>
  <c r="C3336" i="139"/>
  <c r="C3335" i="139"/>
  <c r="C3334" i="139"/>
  <c r="C3333" i="139"/>
  <c r="C3332" i="139"/>
  <c r="C3331" i="139"/>
  <c r="C3330" i="139"/>
  <c r="C3329" i="139"/>
  <c r="C3328" i="139"/>
  <c r="C3327" i="139"/>
  <c r="C3326" i="139"/>
  <c r="C3325" i="139"/>
  <c r="C3324" i="139"/>
  <c r="C3323" i="139"/>
  <c r="C3322" i="139"/>
  <c r="C3321" i="139"/>
  <c r="C3320" i="139"/>
  <c r="C3319" i="139"/>
  <c r="C3318" i="139"/>
  <c r="C3317" i="139"/>
  <c r="C3316" i="139"/>
  <c r="C3315" i="139"/>
  <c r="C3314" i="139"/>
  <c r="C3313" i="139"/>
  <c r="C3312" i="139"/>
  <c r="C3311" i="139"/>
  <c r="C3310" i="139"/>
  <c r="C3309" i="139"/>
  <c r="C3308" i="139"/>
  <c r="C3307" i="139"/>
  <c r="C3306" i="139"/>
  <c r="C3305" i="139"/>
  <c r="C3304" i="139"/>
  <c r="C3303" i="139"/>
  <c r="C3302" i="139"/>
  <c r="C3301" i="139"/>
  <c r="C3300" i="139"/>
  <c r="C3299" i="139"/>
  <c r="C3298" i="139"/>
  <c r="C3297" i="139"/>
  <c r="C3296" i="139"/>
  <c r="C3295" i="139"/>
  <c r="C3294" i="139"/>
  <c r="C3293" i="139"/>
  <c r="C3292" i="139"/>
  <c r="C3291" i="139"/>
  <c r="C3290" i="139"/>
  <c r="C3289" i="139"/>
  <c r="C3288" i="139"/>
  <c r="C3287" i="139"/>
  <c r="C3286" i="139"/>
  <c r="C3285" i="139"/>
  <c r="C3284" i="139"/>
  <c r="C3283" i="139"/>
  <c r="C3282" i="139"/>
  <c r="C3281" i="139"/>
  <c r="C3280" i="139"/>
  <c r="C3279" i="139"/>
  <c r="C3278" i="139"/>
  <c r="C3277" i="139"/>
  <c r="C3276" i="139"/>
  <c r="C3275" i="139"/>
  <c r="C3274" i="139"/>
  <c r="C3273" i="139"/>
  <c r="C3272" i="139"/>
  <c r="C3271" i="139"/>
  <c r="C3270" i="139"/>
  <c r="C3269" i="139"/>
  <c r="C3268" i="139"/>
  <c r="C3267" i="139"/>
  <c r="C3266" i="139"/>
  <c r="C3265" i="139"/>
  <c r="C3264" i="139"/>
  <c r="C3263" i="139"/>
  <c r="C3262" i="139"/>
  <c r="C3261" i="139"/>
  <c r="C3260" i="139"/>
  <c r="C3259" i="139"/>
  <c r="C3258" i="139"/>
  <c r="C3257" i="139"/>
  <c r="C3256" i="139"/>
  <c r="C3255" i="139"/>
  <c r="C3254" i="139"/>
  <c r="C3253" i="139"/>
  <c r="C3252" i="139"/>
  <c r="C3251" i="139"/>
  <c r="C3250" i="139"/>
  <c r="C3249" i="139"/>
  <c r="C3248" i="139"/>
  <c r="C3247" i="139"/>
  <c r="C3246" i="139"/>
  <c r="C3245" i="139"/>
  <c r="C3244" i="139"/>
  <c r="C3243" i="139"/>
  <c r="C3242" i="139"/>
  <c r="C3241" i="139"/>
  <c r="C3240" i="139"/>
  <c r="C3239" i="139"/>
  <c r="C3238" i="139"/>
  <c r="C3237" i="139"/>
  <c r="C3236" i="139"/>
  <c r="C3235" i="139"/>
  <c r="C3234" i="139"/>
  <c r="C3233" i="139"/>
  <c r="C3232" i="139"/>
  <c r="C3231" i="139"/>
  <c r="C3230" i="139"/>
  <c r="C3229" i="139"/>
  <c r="C3228" i="139"/>
  <c r="C3227" i="139"/>
  <c r="C3226" i="139"/>
  <c r="C3225" i="139"/>
  <c r="C3224" i="139"/>
  <c r="C3223" i="139"/>
  <c r="C3222" i="139"/>
  <c r="C3221" i="139"/>
  <c r="C3220" i="139"/>
  <c r="C3219" i="139"/>
  <c r="C3218" i="139"/>
  <c r="C3217" i="139"/>
  <c r="C3216" i="139"/>
  <c r="C3215" i="139"/>
  <c r="C3214" i="139"/>
  <c r="C3213" i="139"/>
  <c r="C3212" i="139"/>
  <c r="C3211" i="139"/>
  <c r="C3210" i="139"/>
  <c r="C3209" i="139"/>
  <c r="C3208" i="139"/>
  <c r="C3207" i="139"/>
  <c r="C3206" i="139"/>
  <c r="C3205" i="139"/>
  <c r="C3204" i="139"/>
  <c r="C3203" i="139"/>
  <c r="C3202" i="139"/>
  <c r="C3201" i="139"/>
  <c r="C3200" i="139"/>
  <c r="C3199" i="139"/>
  <c r="C3198" i="139"/>
  <c r="C3197" i="139"/>
  <c r="C3196" i="139"/>
  <c r="C3195" i="139"/>
  <c r="C3194" i="139"/>
  <c r="C3193" i="139"/>
  <c r="C3192" i="139"/>
  <c r="C3191" i="139"/>
  <c r="C3190" i="139"/>
  <c r="C3189" i="139"/>
  <c r="C3188" i="139"/>
  <c r="C3187" i="139"/>
  <c r="C3186" i="139"/>
  <c r="C3185" i="139"/>
  <c r="C3184" i="139"/>
  <c r="C3183" i="139"/>
  <c r="C3182" i="139"/>
  <c r="C3181" i="139"/>
  <c r="C3180" i="139"/>
  <c r="C3179" i="139"/>
  <c r="C3178" i="139"/>
  <c r="C3177" i="139"/>
  <c r="C3176" i="139"/>
  <c r="C3175" i="139"/>
  <c r="C3174" i="139"/>
  <c r="C3173" i="139"/>
  <c r="C3172" i="139"/>
  <c r="C3171" i="139"/>
  <c r="C3170" i="139"/>
  <c r="C3169" i="139"/>
  <c r="C3168" i="139"/>
  <c r="C3167" i="139"/>
  <c r="C3166" i="139"/>
  <c r="C3165" i="139"/>
  <c r="C3164" i="139"/>
  <c r="C3163" i="139"/>
  <c r="C3162" i="139"/>
  <c r="C3161" i="139"/>
  <c r="C3160" i="139"/>
  <c r="C3159" i="139"/>
  <c r="C3158" i="139"/>
  <c r="C3157" i="139"/>
  <c r="C3156" i="139"/>
  <c r="C3155" i="139"/>
  <c r="C3154" i="139"/>
  <c r="C3153" i="139"/>
  <c r="C3152" i="139"/>
  <c r="C3151" i="139"/>
  <c r="C3150" i="139"/>
  <c r="C3149" i="139"/>
  <c r="C3148" i="139"/>
  <c r="C3147" i="139"/>
  <c r="C3146" i="139"/>
  <c r="C3145" i="139"/>
  <c r="C3144" i="139"/>
  <c r="C3143" i="139"/>
  <c r="C3142" i="139"/>
  <c r="C3141" i="139"/>
  <c r="C3140" i="139"/>
  <c r="C3139" i="139"/>
  <c r="C3138" i="139"/>
  <c r="C3137" i="139"/>
  <c r="C3136" i="139"/>
  <c r="C3135" i="139"/>
  <c r="C3134" i="139"/>
  <c r="C3133" i="139"/>
  <c r="C3132" i="139"/>
  <c r="C3131" i="139"/>
  <c r="C3130" i="139"/>
  <c r="C3129" i="139"/>
  <c r="C3128" i="139"/>
  <c r="C3127" i="139"/>
  <c r="C3126" i="139"/>
  <c r="C3125" i="139"/>
  <c r="C3124" i="139"/>
  <c r="C3123" i="139"/>
  <c r="C3122" i="139"/>
  <c r="C3121" i="139"/>
  <c r="C3120" i="139"/>
  <c r="C3119" i="139"/>
  <c r="C3118" i="139"/>
  <c r="C3117" i="139"/>
  <c r="C3116" i="139"/>
  <c r="C3115" i="139"/>
  <c r="C3114" i="139"/>
  <c r="C3113" i="139"/>
  <c r="C3112" i="139"/>
  <c r="C3111" i="139"/>
  <c r="C3110" i="139"/>
  <c r="C3109" i="139"/>
  <c r="C3108" i="139"/>
  <c r="C3107" i="139"/>
  <c r="C3106" i="139"/>
  <c r="C3105" i="139"/>
  <c r="C3104" i="139"/>
  <c r="C3103" i="139"/>
  <c r="C3102" i="139"/>
  <c r="C3101" i="139"/>
  <c r="C3100" i="139"/>
  <c r="C3099" i="139"/>
  <c r="C3098" i="139"/>
  <c r="C3097" i="139"/>
  <c r="C3096" i="139"/>
  <c r="C3095" i="139"/>
  <c r="C3094" i="139"/>
  <c r="C3093" i="139"/>
  <c r="C3092" i="139"/>
  <c r="C3091" i="139"/>
  <c r="C3090" i="139"/>
  <c r="C3089" i="139"/>
  <c r="C3088" i="139"/>
  <c r="C3087" i="139"/>
  <c r="C3086" i="139"/>
  <c r="C3085" i="139"/>
  <c r="C3084" i="139"/>
  <c r="C3083" i="139"/>
  <c r="C3082" i="139"/>
  <c r="C3081" i="139"/>
  <c r="C3080" i="139"/>
  <c r="C3079" i="139"/>
  <c r="C3078" i="139"/>
  <c r="C3077" i="139"/>
  <c r="C3076" i="139"/>
  <c r="C3075" i="139"/>
  <c r="C3074" i="139"/>
  <c r="C3073" i="139"/>
  <c r="C3072" i="139"/>
  <c r="C3071" i="139"/>
  <c r="C3070" i="139"/>
  <c r="C3069" i="139"/>
  <c r="C3068" i="139"/>
  <c r="C3067" i="139"/>
  <c r="C3066" i="139"/>
  <c r="C3065" i="139"/>
  <c r="C3064" i="139"/>
  <c r="C3063" i="139"/>
  <c r="C3062" i="139"/>
  <c r="C3061" i="139"/>
  <c r="C3060" i="139"/>
  <c r="C3059" i="139"/>
  <c r="C3058" i="139"/>
  <c r="C3057" i="139"/>
  <c r="C3056" i="139"/>
  <c r="C3055" i="139"/>
  <c r="C3054" i="139"/>
  <c r="C3053" i="139"/>
  <c r="C3052" i="139"/>
  <c r="C3051" i="139"/>
  <c r="C3050" i="139"/>
  <c r="C3049" i="139"/>
  <c r="C3048" i="139"/>
  <c r="C3047" i="139"/>
  <c r="C3046" i="139"/>
  <c r="C3045" i="139"/>
  <c r="C3044" i="139"/>
  <c r="C3043" i="139"/>
  <c r="C3042" i="139"/>
  <c r="C3041" i="139"/>
  <c r="C3040" i="139"/>
  <c r="C3039" i="139"/>
  <c r="C3038" i="139"/>
  <c r="C3037" i="139"/>
  <c r="C3036" i="139"/>
  <c r="C3035" i="139"/>
  <c r="C3034" i="139"/>
  <c r="C3033" i="139"/>
  <c r="C3032" i="139"/>
  <c r="C3031" i="139"/>
  <c r="C3030" i="139"/>
  <c r="C3029" i="139"/>
  <c r="C3028" i="139"/>
  <c r="C3027" i="139"/>
  <c r="C3026" i="139"/>
  <c r="C3025" i="139"/>
  <c r="C3024" i="139"/>
  <c r="C3023" i="139"/>
  <c r="C3022" i="139"/>
  <c r="C3021" i="139"/>
  <c r="C3020" i="139"/>
  <c r="C3019" i="139"/>
  <c r="C3018" i="139"/>
  <c r="C3017" i="139"/>
  <c r="C3016" i="139"/>
  <c r="C3015" i="139"/>
  <c r="C3014" i="139"/>
  <c r="C3013" i="139"/>
  <c r="C3012" i="139"/>
  <c r="C3011" i="139"/>
  <c r="C3010" i="139"/>
  <c r="C3009" i="139"/>
  <c r="C3008" i="139"/>
  <c r="C3007" i="139"/>
  <c r="C3006" i="139"/>
  <c r="C3005" i="139"/>
  <c r="C3004" i="139"/>
  <c r="C3003" i="139"/>
  <c r="C3002" i="139"/>
  <c r="C3001" i="139"/>
  <c r="C3000" i="139"/>
  <c r="C2999" i="139"/>
  <c r="C2998" i="139"/>
  <c r="C2997" i="139"/>
  <c r="C2996" i="139"/>
  <c r="C2995" i="139"/>
  <c r="C2994" i="139"/>
  <c r="C2993" i="139"/>
  <c r="C2992" i="139"/>
  <c r="C2991" i="139"/>
  <c r="C2990" i="139"/>
  <c r="C2989" i="139"/>
  <c r="C2988" i="139"/>
  <c r="C2987" i="139"/>
  <c r="C2986" i="139"/>
  <c r="C2985" i="139"/>
  <c r="C2984" i="139"/>
  <c r="C2983" i="139"/>
  <c r="C2982" i="139"/>
  <c r="C2981" i="139"/>
  <c r="C2980" i="139"/>
  <c r="C2979" i="139"/>
  <c r="C2978" i="139"/>
  <c r="C2977" i="139"/>
  <c r="C2976" i="139"/>
  <c r="C2975" i="139"/>
  <c r="C2974" i="139"/>
  <c r="C2973" i="139"/>
  <c r="C2972" i="139"/>
  <c r="C2971" i="139"/>
  <c r="C2970" i="139"/>
  <c r="C2969" i="139"/>
  <c r="C2968" i="139"/>
  <c r="C2967" i="139"/>
  <c r="C2966" i="139"/>
  <c r="C2965" i="139"/>
  <c r="C2964" i="139"/>
  <c r="C2963" i="139"/>
  <c r="C2962" i="139"/>
  <c r="C2961" i="139"/>
  <c r="C2960" i="139"/>
  <c r="C2959" i="139"/>
  <c r="C2958" i="139"/>
  <c r="C2957" i="139"/>
  <c r="C2956" i="139"/>
  <c r="C2955" i="139"/>
  <c r="C2954" i="139"/>
  <c r="C2953" i="139"/>
  <c r="C2952" i="139"/>
  <c r="C2951" i="139"/>
  <c r="C2950" i="139"/>
  <c r="C2949" i="139"/>
  <c r="C2948" i="139"/>
  <c r="C2947" i="139"/>
  <c r="C2946" i="139"/>
  <c r="C2945" i="139"/>
  <c r="C2944" i="139"/>
  <c r="C2943" i="139"/>
  <c r="C2942" i="139"/>
  <c r="C2941" i="139"/>
  <c r="C2940" i="139"/>
  <c r="C2939" i="139"/>
  <c r="C2938" i="139"/>
  <c r="C2937" i="139"/>
  <c r="C2936" i="139"/>
  <c r="C2935" i="139"/>
  <c r="C2934" i="139"/>
  <c r="C2933" i="139"/>
  <c r="C2932" i="139"/>
  <c r="C2931" i="139"/>
  <c r="C2930" i="139"/>
  <c r="C2929" i="139"/>
  <c r="C2928" i="139"/>
  <c r="C2927" i="139"/>
  <c r="C2926" i="139"/>
  <c r="C2925" i="139"/>
  <c r="C2924" i="139"/>
  <c r="C2923" i="139"/>
  <c r="C2922" i="139"/>
  <c r="C2921" i="139"/>
  <c r="C2920" i="139"/>
  <c r="C2919" i="139"/>
  <c r="C2918" i="139"/>
  <c r="C2917" i="139"/>
  <c r="C2916" i="139"/>
  <c r="C2915" i="139"/>
  <c r="C2914" i="139"/>
  <c r="C2913" i="139"/>
  <c r="C2912" i="139"/>
  <c r="C2911" i="139"/>
  <c r="C2910" i="139"/>
  <c r="C2909" i="139"/>
  <c r="C2908" i="139"/>
  <c r="C2907" i="139"/>
  <c r="C2906" i="139"/>
  <c r="C2905" i="139"/>
  <c r="C2904" i="139"/>
  <c r="C2903" i="139"/>
  <c r="C2902" i="139"/>
  <c r="C2901" i="139"/>
  <c r="C2900" i="139"/>
  <c r="C2899" i="139"/>
  <c r="C2898" i="139"/>
  <c r="C2897" i="139"/>
  <c r="C2896" i="139"/>
  <c r="C2895" i="139"/>
  <c r="C2894" i="139"/>
  <c r="C2893" i="139"/>
  <c r="C2892" i="139"/>
  <c r="C2891" i="139"/>
  <c r="C2890" i="139"/>
  <c r="C2889" i="139"/>
  <c r="C2888" i="139"/>
  <c r="C2887" i="139"/>
  <c r="C2886" i="139"/>
  <c r="C2885" i="139"/>
  <c r="C2884" i="139"/>
  <c r="C2883" i="139"/>
  <c r="C2882" i="139"/>
  <c r="C2881" i="139"/>
  <c r="C2880" i="139"/>
  <c r="C2879" i="139"/>
  <c r="C2878" i="139"/>
  <c r="C2877" i="139"/>
  <c r="C2876" i="139"/>
  <c r="C2875" i="139"/>
  <c r="C2874" i="139"/>
  <c r="C2873" i="139"/>
  <c r="C2872" i="139"/>
  <c r="C2871" i="139"/>
  <c r="C2870" i="139"/>
  <c r="C2869" i="139"/>
  <c r="C2868" i="139"/>
  <c r="C2867" i="139"/>
  <c r="C2866" i="139"/>
  <c r="C2865" i="139"/>
  <c r="C2864" i="139"/>
  <c r="C2863" i="139"/>
  <c r="C2862" i="139"/>
  <c r="C2861" i="139"/>
  <c r="C2860" i="139"/>
  <c r="C2859" i="139"/>
  <c r="C2858" i="139"/>
  <c r="C2857" i="139"/>
  <c r="C2856" i="139"/>
  <c r="C2855" i="139"/>
  <c r="C2854" i="139"/>
  <c r="C2853" i="139"/>
  <c r="C2852" i="139"/>
  <c r="C2851" i="139"/>
  <c r="C2850" i="139"/>
  <c r="C2849" i="139"/>
  <c r="C2848" i="139"/>
  <c r="C2847" i="139"/>
  <c r="C2846" i="139"/>
  <c r="C2845" i="139"/>
  <c r="C2844" i="139"/>
  <c r="C2843" i="139"/>
  <c r="C2842" i="139"/>
  <c r="C2841" i="139"/>
  <c r="C2840" i="139"/>
  <c r="C2839" i="139"/>
  <c r="C2838" i="139"/>
  <c r="C2837" i="139"/>
  <c r="C2836" i="139"/>
  <c r="C2835" i="139"/>
  <c r="C2834" i="139"/>
  <c r="C2833" i="139"/>
  <c r="C2832" i="139"/>
  <c r="C2831" i="139"/>
  <c r="C2830" i="139"/>
  <c r="C2829" i="139"/>
  <c r="C2828" i="139"/>
  <c r="C2827" i="139"/>
  <c r="C2826" i="139"/>
  <c r="C2825" i="139"/>
  <c r="C2824" i="139"/>
  <c r="C2823" i="139"/>
  <c r="C2822" i="139"/>
  <c r="C2821" i="139"/>
  <c r="C2820" i="139"/>
  <c r="C2819" i="139"/>
  <c r="C2818" i="139"/>
  <c r="C2817" i="139"/>
  <c r="C2816" i="139"/>
  <c r="C2815" i="139"/>
  <c r="C2814" i="139"/>
  <c r="C2813" i="139"/>
  <c r="C2812" i="139"/>
  <c r="C2811" i="139"/>
  <c r="C2810" i="139"/>
  <c r="C2809" i="139"/>
  <c r="C2808" i="139"/>
  <c r="C2807" i="139"/>
  <c r="C2806" i="139"/>
  <c r="C2805" i="139"/>
  <c r="C2804" i="139"/>
  <c r="C2803" i="139"/>
  <c r="C2802" i="139"/>
  <c r="C2801" i="139"/>
  <c r="C2800" i="139"/>
  <c r="C2799" i="139"/>
  <c r="C2798" i="139"/>
  <c r="C2797" i="139"/>
  <c r="C2796" i="139"/>
  <c r="C2795" i="139"/>
  <c r="C2794" i="139"/>
  <c r="C2793" i="139"/>
  <c r="C2792" i="139"/>
  <c r="C2791" i="139"/>
  <c r="C2790" i="139"/>
  <c r="C2789" i="139"/>
  <c r="C2788" i="139"/>
  <c r="C2787" i="139"/>
  <c r="C2786" i="139"/>
  <c r="C2785" i="139"/>
  <c r="C2784" i="139"/>
  <c r="C2783" i="139"/>
  <c r="C2782" i="139"/>
  <c r="C2781" i="139"/>
  <c r="C2780" i="139"/>
  <c r="C2779" i="139"/>
  <c r="C2778" i="139"/>
  <c r="C2777" i="139"/>
  <c r="C2776" i="139"/>
  <c r="C2775" i="139"/>
  <c r="C2774" i="139"/>
  <c r="C2773" i="139"/>
  <c r="C2772" i="139"/>
  <c r="C2771" i="139"/>
  <c r="C2770" i="139"/>
  <c r="C2769" i="139"/>
  <c r="C2768" i="139"/>
  <c r="C2767" i="139"/>
  <c r="C2766" i="139"/>
  <c r="C2765" i="139"/>
  <c r="C2764" i="139"/>
  <c r="C2763" i="139"/>
  <c r="C2762" i="139"/>
  <c r="C2761" i="139"/>
  <c r="C2760" i="139"/>
  <c r="C2759" i="139"/>
  <c r="C2758" i="139"/>
  <c r="C2757" i="139"/>
  <c r="C2756" i="139"/>
  <c r="C2755" i="139"/>
  <c r="C2754" i="139"/>
  <c r="C2753" i="139"/>
  <c r="C2752" i="139"/>
  <c r="C2751" i="139"/>
  <c r="C2750" i="139"/>
  <c r="C2749" i="139"/>
  <c r="C2748" i="139"/>
  <c r="C2747" i="139"/>
  <c r="C2746" i="139"/>
  <c r="C2745" i="139"/>
  <c r="C2744" i="139"/>
  <c r="C2743" i="139"/>
  <c r="C2742" i="139"/>
  <c r="C2741" i="139"/>
  <c r="C2740" i="139"/>
  <c r="C2739" i="139"/>
  <c r="C2738" i="139"/>
  <c r="C2737" i="139"/>
  <c r="C2736" i="139"/>
  <c r="C2735" i="139"/>
  <c r="C2734" i="139"/>
  <c r="C2733" i="139"/>
  <c r="C2732" i="139"/>
  <c r="C2731" i="139"/>
  <c r="C2730" i="139"/>
  <c r="C2729" i="139"/>
  <c r="C2728" i="139"/>
  <c r="C2727" i="139"/>
  <c r="C2726" i="139"/>
  <c r="C2725" i="139"/>
  <c r="C2724" i="139"/>
  <c r="C2723" i="139"/>
  <c r="C2722" i="139"/>
  <c r="C2721" i="139"/>
  <c r="C2720" i="139"/>
  <c r="C2719" i="139"/>
  <c r="C2718" i="139"/>
  <c r="C2717" i="139"/>
  <c r="C2716" i="139"/>
  <c r="C2715" i="139"/>
  <c r="C2714" i="139"/>
  <c r="C2713" i="139"/>
  <c r="C2712" i="139"/>
  <c r="C2711" i="139"/>
  <c r="C2710" i="139"/>
  <c r="C2709" i="139"/>
  <c r="C2708" i="139"/>
  <c r="C2707" i="139"/>
  <c r="C2706" i="139"/>
  <c r="C2705" i="139"/>
  <c r="C2704" i="139"/>
  <c r="C2703" i="139"/>
  <c r="C2702" i="139"/>
  <c r="C2701" i="139"/>
  <c r="C2700" i="139"/>
  <c r="C2699" i="139"/>
  <c r="C2698" i="139"/>
  <c r="C2697" i="139"/>
  <c r="C2696" i="139"/>
  <c r="C2695" i="139"/>
  <c r="C2694" i="139"/>
  <c r="C2693" i="139"/>
  <c r="C2692" i="139"/>
  <c r="C2691" i="139"/>
  <c r="C2690" i="139"/>
  <c r="C2689" i="139"/>
  <c r="C2688" i="139"/>
  <c r="C2687" i="139"/>
  <c r="C2686" i="139"/>
  <c r="C2685" i="139"/>
  <c r="C2684" i="139"/>
  <c r="C2683" i="139"/>
  <c r="C2682" i="139"/>
  <c r="C2681" i="139"/>
  <c r="C2680" i="139"/>
  <c r="C2679" i="139"/>
  <c r="C2678" i="139"/>
  <c r="C2677" i="139"/>
  <c r="C2676" i="139"/>
  <c r="C2675" i="139"/>
  <c r="C2674" i="139"/>
  <c r="C2673" i="139"/>
  <c r="C2672" i="139"/>
  <c r="C2671" i="139"/>
  <c r="C2670" i="139"/>
  <c r="C2669" i="139"/>
  <c r="C2668" i="139"/>
  <c r="C2667" i="139"/>
  <c r="C2666" i="139"/>
  <c r="C2665" i="139"/>
  <c r="C2664" i="139"/>
  <c r="C2663" i="139"/>
  <c r="C2662" i="139"/>
  <c r="C2661" i="139"/>
  <c r="C2660" i="139"/>
  <c r="C2659" i="139"/>
  <c r="C2658" i="139"/>
  <c r="C2657" i="139"/>
  <c r="C2656" i="139"/>
  <c r="C2655" i="139"/>
  <c r="C2654" i="139"/>
  <c r="C2653" i="139"/>
  <c r="C2652" i="139"/>
  <c r="C2651" i="139"/>
  <c r="C2650" i="139"/>
  <c r="C2649" i="139"/>
  <c r="C2648" i="139"/>
  <c r="C2647" i="139"/>
  <c r="C2646" i="139"/>
  <c r="C2645" i="139"/>
  <c r="C2644" i="139"/>
  <c r="C2643" i="139"/>
  <c r="C2642" i="139"/>
  <c r="C2641" i="139"/>
  <c r="C2640" i="139"/>
  <c r="C2639" i="139"/>
  <c r="C2638" i="139"/>
  <c r="C2637" i="139"/>
  <c r="C2636" i="139"/>
  <c r="C2635" i="139"/>
  <c r="C2634" i="139"/>
  <c r="C2633" i="139"/>
  <c r="C2632" i="139"/>
  <c r="C2631" i="139"/>
  <c r="C2630" i="139"/>
  <c r="C2629" i="139"/>
  <c r="C2628" i="139"/>
  <c r="C2627" i="139"/>
  <c r="C2626" i="139"/>
  <c r="C2625" i="139"/>
  <c r="C2624" i="139"/>
  <c r="C2623" i="139"/>
  <c r="C2622" i="139"/>
  <c r="C2621" i="139"/>
  <c r="C2620" i="139"/>
  <c r="C2619" i="139"/>
  <c r="C2618" i="139"/>
  <c r="C2617" i="139"/>
  <c r="C2616" i="139"/>
  <c r="C2615" i="139"/>
  <c r="C2614" i="139"/>
  <c r="C2613" i="139"/>
  <c r="C2612" i="139"/>
  <c r="C2611" i="139"/>
  <c r="C2610" i="139"/>
  <c r="C2609" i="139"/>
  <c r="C2608" i="139"/>
  <c r="C2607" i="139"/>
  <c r="C2606" i="139"/>
  <c r="C2605" i="139"/>
  <c r="C2604" i="139"/>
  <c r="C2603" i="139"/>
  <c r="C2602" i="139"/>
  <c r="C2601" i="139"/>
  <c r="C2600" i="139"/>
  <c r="C2599" i="139"/>
  <c r="C2598" i="139"/>
  <c r="C2597" i="139"/>
  <c r="C2596" i="139"/>
  <c r="C2595" i="139"/>
  <c r="C2594" i="139"/>
  <c r="C2593" i="139"/>
  <c r="C2592" i="139"/>
  <c r="C2591" i="139"/>
  <c r="C2590" i="139"/>
  <c r="C2589" i="139"/>
  <c r="C2588" i="139"/>
  <c r="C2587" i="139"/>
  <c r="C2586" i="139"/>
  <c r="C2585" i="139"/>
  <c r="C2584" i="139"/>
  <c r="C2583" i="139"/>
  <c r="C2582" i="139"/>
  <c r="C2581" i="139"/>
  <c r="C2580" i="139"/>
  <c r="C2579" i="139"/>
  <c r="C2578" i="139"/>
  <c r="C2577" i="139"/>
  <c r="C2576" i="139"/>
  <c r="C2575" i="139"/>
  <c r="C2574" i="139"/>
  <c r="C2573" i="139"/>
  <c r="C2572" i="139"/>
  <c r="C2571" i="139"/>
  <c r="C2570" i="139"/>
  <c r="C2569" i="139"/>
  <c r="C2568" i="139"/>
  <c r="C2567" i="139"/>
  <c r="C2566" i="139"/>
  <c r="C2565" i="139"/>
  <c r="C2564" i="139"/>
  <c r="C2563" i="139"/>
  <c r="C2562" i="139"/>
  <c r="C2561" i="139"/>
  <c r="C2560" i="139"/>
  <c r="C2559" i="139"/>
  <c r="C2558" i="139"/>
  <c r="C2557" i="139"/>
  <c r="C2556" i="139"/>
  <c r="C2555" i="139"/>
  <c r="C2554" i="139"/>
  <c r="C2553" i="139"/>
  <c r="C2552" i="139"/>
  <c r="C2551" i="139"/>
  <c r="C2550" i="139"/>
  <c r="C2549" i="139"/>
  <c r="C2548" i="139"/>
  <c r="C2547" i="139"/>
  <c r="C2546" i="139"/>
  <c r="C2545" i="139"/>
  <c r="C2544" i="139"/>
  <c r="C2543" i="139"/>
  <c r="C2542" i="139"/>
  <c r="C2541" i="139"/>
  <c r="C2540" i="139"/>
  <c r="C2539" i="139"/>
  <c r="C2538" i="139"/>
  <c r="C2537" i="139"/>
  <c r="C2536" i="139"/>
  <c r="C2535" i="139"/>
  <c r="C2534" i="139"/>
  <c r="C2533" i="139"/>
  <c r="C2532" i="139"/>
  <c r="C2531" i="139"/>
  <c r="C2530" i="139"/>
  <c r="C2529" i="139"/>
  <c r="C2528" i="139"/>
  <c r="C2527" i="139"/>
  <c r="C2526" i="139"/>
  <c r="C2525" i="139"/>
  <c r="C2524" i="139"/>
  <c r="C2523" i="139"/>
  <c r="C2522" i="139"/>
  <c r="C2521" i="139"/>
  <c r="C2520" i="139"/>
  <c r="C2519" i="139"/>
  <c r="C2518" i="139"/>
  <c r="C2517" i="139"/>
  <c r="C2516" i="139"/>
  <c r="C2515" i="139"/>
  <c r="C2514" i="139"/>
  <c r="C2513" i="139"/>
  <c r="C2512" i="139"/>
  <c r="C2511" i="139"/>
  <c r="C2510" i="139"/>
  <c r="C2509" i="139"/>
  <c r="C2508" i="139"/>
  <c r="C2507" i="139"/>
  <c r="C2506" i="139"/>
  <c r="C2505" i="139"/>
  <c r="C2504" i="139"/>
  <c r="C2503" i="139"/>
  <c r="C2502" i="139"/>
  <c r="C2501" i="139"/>
  <c r="C2500" i="139"/>
  <c r="C2499" i="139"/>
  <c r="C2498" i="139"/>
  <c r="C2497" i="139"/>
  <c r="C2496" i="139"/>
  <c r="C2495" i="139"/>
  <c r="C2494" i="139"/>
  <c r="C2493" i="139"/>
  <c r="C2492" i="139"/>
  <c r="C2491" i="139"/>
  <c r="C2490" i="139"/>
  <c r="C2489" i="139"/>
  <c r="C2488" i="139"/>
  <c r="C2487" i="139"/>
  <c r="C2486" i="139"/>
  <c r="C2485" i="139"/>
  <c r="C2484" i="139"/>
  <c r="C2483" i="139"/>
  <c r="C2482" i="139"/>
  <c r="C2481" i="139"/>
  <c r="C2480" i="139"/>
  <c r="C2479" i="139"/>
  <c r="C2478" i="139"/>
  <c r="C2477" i="139"/>
  <c r="C2476" i="139"/>
  <c r="C2475" i="139"/>
  <c r="C2474" i="139"/>
  <c r="C2473" i="139"/>
  <c r="C2472" i="139"/>
  <c r="C2471" i="139"/>
  <c r="C2470" i="139"/>
  <c r="C2469" i="139"/>
  <c r="C2468" i="139"/>
  <c r="C2467" i="139"/>
  <c r="C2466" i="139"/>
  <c r="C2465" i="139"/>
  <c r="C2464" i="139"/>
  <c r="C2463" i="139"/>
  <c r="C2462" i="139"/>
  <c r="C2461" i="139"/>
  <c r="C2460" i="139"/>
  <c r="C2459" i="139"/>
  <c r="C2458" i="139"/>
  <c r="C2457" i="139"/>
  <c r="C2456" i="139"/>
  <c r="C2455" i="139"/>
  <c r="C2454" i="139"/>
  <c r="C2453" i="139"/>
  <c r="C2452" i="139"/>
  <c r="C2451" i="139"/>
  <c r="C2450" i="139"/>
  <c r="C2449" i="139"/>
  <c r="C2448" i="139"/>
  <c r="C2447" i="139"/>
  <c r="C2446" i="139"/>
  <c r="C2445" i="139"/>
  <c r="C2444" i="139"/>
  <c r="C2443" i="139"/>
  <c r="C2442" i="139"/>
  <c r="C2441" i="139"/>
  <c r="C2440" i="139"/>
  <c r="C2439" i="139"/>
  <c r="C2438" i="139"/>
  <c r="C2437" i="139"/>
  <c r="C2436" i="139"/>
  <c r="C2435" i="139"/>
  <c r="C2434" i="139"/>
  <c r="C2433" i="139"/>
  <c r="C2432" i="139"/>
  <c r="C2431" i="139"/>
  <c r="C2430" i="139"/>
  <c r="C2429" i="139"/>
  <c r="C2428" i="139"/>
  <c r="C2427" i="139"/>
  <c r="C2426" i="139"/>
  <c r="C2425" i="139"/>
  <c r="C2424" i="139"/>
  <c r="C2423" i="139"/>
  <c r="C2422" i="139"/>
  <c r="C2421" i="139"/>
  <c r="C2420" i="139"/>
  <c r="C2419" i="139"/>
  <c r="C2418" i="139"/>
  <c r="C2417" i="139"/>
  <c r="C2416" i="139"/>
  <c r="C2415" i="139"/>
  <c r="C2414" i="139"/>
  <c r="C2413" i="139"/>
  <c r="C2412" i="139"/>
  <c r="C2411" i="139"/>
  <c r="C2410" i="139"/>
  <c r="C2409" i="139"/>
  <c r="C2408" i="139"/>
  <c r="C2407" i="139"/>
  <c r="C2406" i="139"/>
  <c r="C2405" i="139"/>
  <c r="C2404" i="139"/>
  <c r="C2403" i="139"/>
  <c r="C2402" i="139"/>
  <c r="C2401" i="139"/>
  <c r="C2400" i="139"/>
  <c r="C2399" i="139"/>
  <c r="C2398" i="139"/>
  <c r="C2397" i="139"/>
  <c r="C2396" i="139"/>
  <c r="C2395" i="139"/>
  <c r="C2394" i="139"/>
  <c r="C2393" i="139"/>
  <c r="C2392" i="139"/>
  <c r="C2391" i="139"/>
  <c r="C2390" i="139"/>
  <c r="C2389" i="139"/>
  <c r="C2388" i="139"/>
  <c r="C2387" i="139"/>
  <c r="C2386" i="139"/>
  <c r="C2385" i="139"/>
  <c r="C2384" i="139"/>
  <c r="C2383" i="139"/>
  <c r="C2382" i="139"/>
  <c r="C2381" i="139"/>
  <c r="C2380" i="139"/>
  <c r="C2379" i="139"/>
  <c r="C2378" i="139"/>
  <c r="C2377" i="139"/>
  <c r="C2376" i="139"/>
  <c r="C2375" i="139"/>
  <c r="C2374" i="139"/>
  <c r="C2373" i="139"/>
  <c r="C2372" i="139"/>
  <c r="C2371" i="139"/>
  <c r="C2370" i="139"/>
  <c r="C2369" i="139"/>
  <c r="C2368" i="139"/>
  <c r="C2367" i="139"/>
  <c r="C2366" i="139"/>
  <c r="C2365" i="139"/>
  <c r="C2364" i="139"/>
  <c r="C2363" i="139"/>
  <c r="C2362" i="139"/>
  <c r="C2361" i="139"/>
  <c r="C2360" i="139"/>
  <c r="C2359" i="139"/>
  <c r="C2358" i="139"/>
  <c r="C2357" i="139"/>
  <c r="C2356" i="139"/>
  <c r="C2355" i="139"/>
  <c r="C2354" i="139"/>
  <c r="C2353" i="139"/>
  <c r="C2352" i="139"/>
  <c r="C2351" i="139"/>
  <c r="C2350" i="139"/>
  <c r="C2349" i="139"/>
  <c r="C2348" i="139"/>
  <c r="C2347" i="139"/>
  <c r="C2346" i="139"/>
  <c r="C2345" i="139"/>
  <c r="C2344" i="139"/>
  <c r="C2343" i="139"/>
  <c r="C2342" i="139"/>
  <c r="C2341" i="139"/>
  <c r="C2340" i="139"/>
  <c r="C2339" i="139"/>
  <c r="C2338" i="139"/>
  <c r="C2337" i="139"/>
  <c r="C2336" i="139"/>
  <c r="C2335" i="139"/>
  <c r="C2334" i="139"/>
  <c r="C2333" i="139"/>
  <c r="C2332" i="139"/>
  <c r="C2331" i="139"/>
  <c r="C2330" i="139"/>
  <c r="C2329" i="139"/>
  <c r="C2328" i="139"/>
  <c r="C2327" i="139"/>
  <c r="C2326" i="139"/>
  <c r="C2325" i="139"/>
  <c r="C2324" i="139"/>
  <c r="C2323" i="139"/>
  <c r="C2322" i="139"/>
  <c r="C2321" i="139"/>
  <c r="C2320" i="139"/>
  <c r="C2319" i="139"/>
  <c r="C2318" i="139"/>
  <c r="C2317" i="139"/>
  <c r="C2316" i="139"/>
  <c r="C2315" i="139"/>
  <c r="C2314" i="139"/>
  <c r="C2313" i="139"/>
  <c r="C2312" i="139"/>
  <c r="C2311" i="139"/>
  <c r="C2310" i="139"/>
  <c r="C2309" i="139"/>
  <c r="C2308" i="139"/>
  <c r="C2307" i="139"/>
  <c r="C2306" i="139"/>
  <c r="C2305" i="139"/>
  <c r="C2304" i="139"/>
  <c r="C2303" i="139"/>
  <c r="C2302" i="139"/>
  <c r="C2301" i="139"/>
  <c r="C2300" i="139"/>
  <c r="C2299" i="139"/>
  <c r="C2298" i="139"/>
  <c r="C2297" i="139"/>
  <c r="C2296" i="139"/>
  <c r="C2295" i="139"/>
  <c r="C2294" i="139"/>
  <c r="C2293" i="139"/>
  <c r="C2292" i="139"/>
  <c r="C2291" i="139"/>
  <c r="C2290" i="139"/>
  <c r="C2289" i="139"/>
  <c r="C2288" i="139"/>
  <c r="C2287" i="139"/>
  <c r="C2286" i="139"/>
  <c r="C2285" i="139"/>
  <c r="C2284" i="139"/>
  <c r="C2283" i="139"/>
  <c r="C2282" i="139"/>
  <c r="C2281" i="139"/>
  <c r="C2280" i="139"/>
  <c r="C2279" i="139"/>
  <c r="C2278" i="139"/>
  <c r="C2277" i="139"/>
  <c r="C2276" i="139"/>
  <c r="C2275" i="139"/>
  <c r="C2274" i="139"/>
  <c r="C2273" i="139"/>
  <c r="C2272" i="139"/>
  <c r="C2271" i="139"/>
  <c r="C2270" i="139"/>
  <c r="C2269" i="139"/>
  <c r="C2268" i="139"/>
  <c r="C2267" i="139"/>
  <c r="C2266" i="139"/>
  <c r="C2265" i="139"/>
  <c r="C2264" i="139"/>
  <c r="C2263" i="139"/>
  <c r="C2262" i="139"/>
  <c r="C2261" i="139"/>
  <c r="C2260" i="139"/>
  <c r="C2259" i="139"/>
  <c r="C2258" i="139"/>
  <c r="C2257" i="139"/>
  <c r="C2256" i="139"/>
  <c r="C2255" i="139"/>
  <c r="C2254" i="139"/>
  <c r="C2253" i="139"/>
  <c r="C2252" i="139"/>
  <c r="C2251" i="139"/>
  <c r="C2250" i="139"/>
  <c r="C2249" i="139"/>
  <c r="C2248" i="139"/>
  <c r="C2247" i="139"/>
  <c r="C2246" i="139"/>
  <c r="C2245" i="139"/>
  <c r="C2244" i="139"/>
  <c r="C2243" i="139"/>
  <c r="C2242" i="139"/>
  <c r="C2241" i="139"/>
  <c r="C2240" i="139"/>
  <c r="C2239" i="139"/>
  <c r="C2238" i="139"/>
  <c r="C2237" i="139"/>
  <c r="C2236" i="139"/>
  <c r="C2235" i="139"/>
  <c r="C2234" i="139"/>
  <c r="C2233" i="139"/>
  <c r="C2232" i="139"/>
  <c r="C2231" i="139"/>
  <c r="C2230" i="139"/>
  <c r="C2229" i="139"/>
  <c r="C2228" i="139"/>
  <c r="C2227" i="139"/>
  <c r="C2226" i="139"/>
  <c r="C2225" i="139"/>
  <c r="C2224" i="139"/>
  <c r="C2223" i="139"/>
  <c r="C2222" i="139"/>
  <c r="C2221" i="139"/>
  <c r="C2220" i="139"/>
  <c r="C2219" i="139"/>
  <c r="C2218" i="139"/>
  <c r="C2217" i="139"/>
  <c r="C2216" i="139"/>
  <c r="C2215" i="139"/>
  <c r="C2214" i="139"/>
  <c r="C2213" i="139"/>
  <c r="C2212" i="139"/>
  <c r="C2211" i="139"/>
  <c r="C2210" i="139"/>
  <c r="C2209" i="139"/>
  <c r="C2208" i="139"/>
  <c r="C2207" i="139"/>
  <c r="C2206" i="139"/>
  <c r="C2205" i="139"/>
  <c r="C2204" i="139"/>
  <c r="C2203" i="139"/>
  <c r="C2202" i="139"/>
  <c r="C2201" i="139"/>
  <c r="C2200" i="139"/>
  <c r="C2199" i="139"/>
  <c r="C2198" i="139"/>
  <c r="C2197" i="139"/>
  <c r="C2196" i="139"/>
  <c r="C2195" i="139"/>
  <c r="C2194" i="139"/>
  <c r="C2193" i="139"/>
  <c r="C2192" i="139"/>
  <c r="C2191" i="139"/>
  <c r="C2190" i="139"/>
  <c r="C2189" i="139"/>
  <c r="C2188" i="139"/>
  <c r="C2187" i="139"/>
  <c r="C2186" i="139"/>
  <c r="C2185" i="139"/>
  <c r="C2184" i="139"/>
  <c r="C2183" i="139"/>
  <c r="C2182" i="139"/>
  <c r="C2181" i="139"/>
  <c r="C2180" i="139"/>
  <c r="C2179" i="139"/>
  <c r="C2178" i="139"/>
  <c r="C2177" i="139"/>
  <c r="C2176" i="139"/>
  <c r="C2175" i="139"/>
  <c r="C2174" i="139"/>
  <c r="C2173" i="139"/>
  <c r="C2172" i="139"/>
  <c r="C2171" i="139"/>
  <c r="C2170" i="139"/>
  <c r="C2169" i="139"/>
  <c r="C2168" i="139"/>
  <c r="C2167" i="139"/>
  <c r="C2166" i="139"/>
  <c r="C2165" i="139"/>
  <c r="C2164" i="139"/>
  <c r="C2163" i="139"/>
  <c r="C2162" i="139"/>
  <c r="C2161" i="139"/>
  <c r="C2160" i="139"/>
  <c r="C2159" i="139"/>
  <c r="C2158" i="139"/>
  <c r="C2157" i="139"/>
  <c r="C2156" i="139"/>
  <c r="C2155" i="139"/>
  <c r="C2154" i="139"/>
  <c r="C2153" i="139"/>
  <c r="C2152" i="139"/>
  <c r="C2151" i="139"/>
  <c r="C2150" i="139"/>
  <c r="C2149" i="139"/>
  <c r="C2148" i="139"/>
  <c r="C2147" i="139"/>
  <c r="C2146" i="139"/>
  <c r="C2145" i="139"/>
  <c r="C2144" i="139"/>
  <c r="C2143" i="139"/>
  <c r="C2142" i="139"/>
  <c r="C2141" i="139"/>
  <c r="C2140" i="139"/>
  <c r="C2139" i="139"/>
  <c r="C2138" i="139"/>
  <c r="C2137" i="139"/>
  <c r="C2136" i="139"/>
  <c r="C2135" i="139"/>
  <c r="C2134" i="139"/>
  <c r="C2133" i="139"/>
  <c r="C2132" i="139"/>
  <c r="C2131" i="139"/>
  <c r="C2130" i="139"/>
  <c r="C2129" i="139"/>
  <c r="C2128" i="139"/>
  <c r="C2127" i="139"/>
  <c r="C2126" i="139"/>
  <c r="C2125" i="139"/>
  <c r="C2124" i="139"/>
  <c r="C2123" i="139"/>
  <c r="C2122" i="139"/>
  <c r="C2121" i="139"/>
  <c r="C2120" i="139"/>
  <c r="C2119" i="139"/>
  <c r="C2118" i="139"/>
  <c r="C2117" i="139"/>
  <c r="C2116" i="139"/>
  <c r="C2115" i="139"/>
  <c r="C2114" i="139"/>
  <c r="C2113" i="139"/>
  <c r="C2112" i="139"/>
  <c r="C2111" i="139"/>
  <c r="C2110" i="139"/>
  <c r="C2109" i="139"/>
  <c r="C2108" i="139"/>
  <c r="C2107" i="139"/>
  <c r="C2106" i="139"/>
  <c r="C2105" i="139"/>
  <c r="C2104" i="139"/>
  <c r="C2103" i="139"/>
  <c r="C2102" i="139"/>
  <c r="C2101" i="139"/>
  <c r="C2100" i="139"/>
  <c r="C2099" i="139"/>
  <c r="C2098" i="139"/>
  <c r="C2097" i="139"/>
  <c r="C2096" i="139"/>
  <c r="C2095" i="139"/>
  <c r="C2094" i="139"/>
  <c r="C2093" i="139"/>
  <c r="C2092" i="139"/>
  <c r="C2091" i="139"/>
  <c r="C2090" i="139"/>
  <c r="C2089" i="139"/>
  <c r="C2088" i="139"/>
  <c r="C2087" i="139"/>
  <c r="C2086" i="139"/>
  <c r="C2085" i="139"/>
  <c r="C2084" i="139"/>
  <c r="C2083" i="139"/>
  <c r="C2082" i="139"/>
  <c r="C2081" i="139"/>
  <c r="C2080" i="139"/>
  <c r="C2079" i="139"/>
  <c r="C2078" i="139"/>
  <c r="C2077" i="139"/>
  <c r="C2076" i="139"/>
  <c r="C2075" i="139"/>
  <c r="C2074" i="139"/>
  <c r="C2073" i="139"/>
  <c r="C2072" i="139"/>
  <c r="C2071" i="139"/>
  <c r="C2070" i="139"/>
  <c r="C2069" i="139"/>
  <c r="C2068" i="139"/>
  <c r="C2067" i="139"/>
  <c r="C2066" i="139"/>
  <c r="C2065" i="139"/>
  <c r="C2064" i="139"/>
  <c r="C2063" i="139"/>
  <c r="C2062" i="139"/>
  <c r="C2061" i="139"/>
  <c r="C2060" i="139"/>
  <c r="C2059" i="139"/>
  <c r="C2058" i="139"/>
  <c r="C2057" i="139"/>
  <c r="C2056" i="139"/>
  <c r="C2055" i="139"/>
  <c r="C2054" i="139"/>
  <c r="C2053" i="139"/>
  <c r="C2052" i="139"/>
  <c r="C2051" i="139"/>
  <c r="C2050" i="139"/>
  <c r="C2049" i="139"/>
  <c r="C2048" i="139"/>
  <c r="C2047" i="139"/>
  <c r="C2046" i="139"/>
  <c r="C2045" i="139"/>
  <c r="C2044" i="139"/>
  <c r="C2043" i="139"/>
  <c r="C2042" i="139"/>
  <c r="C2041" i="139"/>
  <c r="C2040" i="139"/>
  <c r="C2039" i="139"/>
  <c r="C2038" i="139"/>
  <c r="C2037" i="139"/>
  <c r="C2036" i="139"/>
  <c r="C2035" i="139"/>
  <c r="C2034" i="139"/>
  <c r="C2033" i="139"/>
  <c r="C2032" i="139"/>
  <c r="C2031" i="139"/>
  <c r="C2030" i="139"/>
  <c r="C2029" i="139"/>
  <c r="C2028" i="139"/>
  <c r="C2027" i="139"/>
  <c r="C2026" i="139"/>
  <c r="C2025" i="139"/>
  <c r="C2024" i="139"/>
  <c r="C2023" i="139"/>
  <c r="C2022" i="139"/>
  <c r="C2021" i="139"/>
  <c r="C2020" i="139"/>
  <c r="C2019" i="139"/>
  <c r="C2018" i="139"/>
  <c r="C2017" i="139"/>
  <c r="C2016" i="139"/>
  <c r="C2015" i="139"/>
  <c r="C2014" i="139"/>
  <c r="C2013" i="139"/>
  <c r="C2012" i="139"/>
  <c r="C2011" i="139"/>
  <c r="C2010" i="139"/>
  <c r="C2009" i="139"/>
  <c r="C2008" i="139"/>
  <c r="C2007" i="139"/>
  <c r="C2006" i="139"/>
  <c r="C2005" i="139"/>
  <c r="C2004" i="139"/>
  <c r="C2003" i="139"/>
  <c r="C2002" i="139"/>
  <c r="C2001" i="139"/>
  <c r="C2000" i="139"/>
  <c r="C1999" i="139"/>
  <c r="C1998" i="139"/>
  <c r="C1997" i="139"/>
  <c r="C1996" i="139"/>
  <c r="C1995" i="139"/>
  <c r="C1994" i="139"/>
  <c r="C1993" i="139"/>
  <c r="C1992" i="139"/>
  <c r="C1991" i="139"/>
  <c r="C1990" i="139"/>
  <c r="C1989" i="139"/>
  <c r="C1988" i="139"/>
  <c r="C1987" i="139"/>
  <c r="C1986" i="139"/>
  <c r="C1985" i="139"/>
  <c r="C1984" i="139"/>
  <c r="C1983" i="139"/>
  <c r="C1982" i="139"/>
  <c r="C1981" i="139"/>
  <c r="C1980" i="139"/>
  <c r="C1979" i="139"/>
  <c r="C1978" i="139"/>
  <c r="C1977" i="139"/>
  <c r="C1976" i="139"/>
  <c r="C1975" i="139"/>
  <c r="C1974" i="139"/>
  <c r="C1973" i="139"/>
  <c r="C1972" i="139"/>
  <c r="C1971" i="139"/>
  <c r="C1970" i="139"/>
  <c r="C1969" i="139"/>
  <c r="C1968" i="139"/>
  <c r="C1967" i="139"/>
  <c r="C1966" i="139"/>
  <c r="C1965" i="139"/>
  <c r="C1964" i="139"/>
  <c r="C1963" i="139"/>
  <c r="C1962" i="139"/>
  <c r="C1961" i="139"/>
  <c r="C1960" i="139"/>
  <c r="C1959" i="139"/>
  <c r="C1958" i="139"/>
  <c r="C1957" i="139"/>
  <c r="C1956" i="139"/>
  <c r="C1955" i="139"/>
  <c r="C1954" i="139"/>
  <c r="C1953" i="139"/>
  <c r="C1952" i="139"/>
  <c r="C1951" i="139"/>
  <c r="C1950" i="139"/>
  <c r="C1949" i="139"/>
  <c r="C1948" i="139"/>
  <c r="C1947" i="139"/>
  <c r="C1946" i="139"/>
  <c r="C1945" i="139"/>
  <c r="C1944" i="139"/>
  <c r="C1943" i="139"/>
  <c r="C1942" i="139"/>
  <c r="C1941" i="139"/>
  <c r="C1940" i="139"/>
  <c r="C1939" i="139"/>
  <c r="C1938" i="139"/>
  <c r="C1937" i="139"/>
  <c r="C1936" i="139"/>
  <c r="C1935" i="139"/>
  <c r="C1934" i="139"/>
  <c r="C1933" i="139"/>
  <c r="C1932" i="139"/>
  <c r="C1931" i="139"/>
  <c r="C1930" i="139"/>
  <c r="C1929" i="139"/>
  <c r="C1928" i="139"/>
  <c r="C1927" i="139"/>
  <c r="C1926" i="139"/>
  <c r="C1925" i="139"/>
  <c r="C1924" i="139"/>
  <c r="C1923" i="139"/>
  <c r="C1922" i="139"/>
  <c r="C1921" i="139"/>
  <c r="C1920" i="139"/>
  <c r="C1919" i="139"/>
  <c r="C1918" i="139"/>
  <c r="C1917" i="139"/>
  <c r="C1916" i="139"/>
  <c r="C1915" i="139"/>
  <c r="C1914" i="139"/>
  <c r="C1913" i="139"/>
  <c r="C1912" i="139"/>
  <c r="C1911" i="139"/>
  <c r="C1910" i="139"/>
  <c r="C1909" i="139"/>
  <c r="C1908" i="139"/>
  <c r="C1907" i="139"/>
  <c r="C1906" i="139"/>
  <c r="C1905" i="139"/>
  <c r="C1904" i="139"/>
  <c r="C1903" i="139"/>
  <c r="C1902" i="139"/>
  <c r="C1901" i="139"/>
  <c r="C1900" i="139"/>
  <c r="C1899" i="139"/>
  <c r="C1898" i="139"/>
  <c r="C1897" i="139"/>
  <c r="C1896" i="139"/>
  <c r="C1895" i="139"/>
  <c r="C1894" i="139"/>
  <c r="C1893" i="139"/>
  <c r="C1892" i="139"/>
  <c r="C1891" i="139"/>
  <c r="C1890" i="139"/>
  <c r="C1889" i="139"/>
  <c r="C1888" i="139"/>
  <c r="C1887" i="139"/>
  <c r="C1886" i="139"/>
  <c r="C1885" i="139"/>
  <c r="C1884" i="139"/>
  <c r="C1883" i="139"/>
  <c r="C1882" i="139"/>
  <c r="C1881" i="139"/>
  <c r="C1880" i="139"/>
  <c r="C1879" i="139"/>
  <c r="C1878" i="139"/>
  <c r="C1877" i="139"/>
  <c r="C1876" i="139"/>
  <c r="C1875" i="139"/>
  <c r="C1874" i="139"/>
  <c r="C1873" i="139"/>
  <c r="C1872" i="139"/>
  <c r="C1871" i="139"/>
  <c r="C1870" i="139"/>
  <c r="C1869" i="139"/>
  <c r="C1868" i="139"/>
  <c r="C1867" i="139"/>
  <c r="C1866" i="139"/>
  <c r="C1865" i="139"/>
  <c r="C1864" i="139"/>
  <c r="C1863" i="139"/>
  <c r="C1862" i="139"/>
  <c r="C1861" i="139"/>
  <c r="C1860" i="139"/>
  <c r="C1859" i="139"/>
  <c r="C1858" i="139"/>
  <c r="C1857" i="139"/>
  <c r="C1856" i="139"/>
  <c r="C1855" i="139"/>
  <c r="C1854" i="139"/>
  <c r="C1853" i="139"/>
  <c r="C1852" i="139"/>
  <c r="C1851" i="139"/>
  <c r="C1850" i="139"/>
  <c r="C1849" i="139"/>
  <c r="C1848" i="139"/>
  <c r="C1847" i="139"/>
  <c r="C1846" i="139"/>
  <c r="C1845" i="139"/>
  <c r="C1844" i="139"/>
  <c r="C1843" i="139"/>
  <c r="C1842" i="139"/>
  <c r="C1841" i="139"/>
  <c r="C1840" i="139"/>
  <c r="C1839" i="139"/>
  <c r="C1838" i="139"/>
  <c r="C1837" i="139"/>
  <c r="C1836" i="139"/>
  <c r="C1835" i="139"/>
  <c r="C1834" i="139"/>
  <c r="C1833" i="139"/>
  <c r="C1832" i="139"/>
  <c r="C1831" i="139"/>
  <c r="C1830" i="139"/>
  <c r="C1829" i="139"/>
  <c r="C1828" i="139"/>
  <c r="C1827" i="139"/>
  <c r="C1826" i="139"/>
  <c r="C1825" i="139"/>
  <c r="C1824" i="139"/>
  <c r="C1823" i="139"/>
  <c r="C1822" i="139"/>
  <c r="C1821" i="139"/>
  <c r="C1820" i="139"/>
  <c r="C1819" i="139"/>
  <c r="C1818" i="139"/>
  <c r="C1817" i="139"/>
  <c r="C1816" i="139"/>
  <c r="C1815" i="139"/>
  <c r="C1814" i="139"/>
  <c r="C1813" i="139"/>
  <c r="C1812" i="139"/>
  <c r="C1811" i="139"/>
  <c r="C1810" i="139"/>
  <c r="C1809" i="139"/>
  <c r="C1808" i="139"/>
  <c r="C1807" i="139"/>
  <c r="C1806" i="139"/>
  <c r="C1805" i="139"/>
  <c r="C1804" i="139"/>
  <c r="C1803" i="139"/>
  <c r="C1802" i="139"/>
  <c r="C1801" i="139"/>
  <c r="C1800" i="139"/>
  <c r="C1799" i="139"/>
  <c r="C1798" i="139"/>
  <c r="C1797" i="139"/>
  <c r="C1796" i="139"/>
  <c r="C1795" i="139"/>
  <c r="C1794" i="139"/>
  <c r="C1793" i="139"/>
  <c r="C1792" i="139"/>
  <c r="C1791" i="139"/>
  <c r="C1790" i="139"/>
  <c r="C1789" i="139"/>
  <c r="C1788" i="139"/>
  <c r="C1787" i="139"/>
  <c r="C1786" i="139"/>
  <c r="C1785" i="139"/>
  <c r="C1784" i="139"/>
  <c r="C1783" i="139"/>
  <c r="C1782" i="139"/>
  <c r="C1781" i="139"/>
  <c r="C1780" i="139"/>
  <c r="C1779" i="139"/>
  <c r="C1778" i="139"/>
  <c r="C1777" i="139"/>
  <c r="C1776" i="139"/>
  <c r="C1775" i="139"/>
  <c r="C1774" i="139"/>
  <c r="C1773" i="139"/>
  <c r="C1772" i="139"/>
  <c r="C1771" i="139"/>
  <c r="C1770" i="139"/>
  <c r="C1769" i="139"/>
  <c r="C1768" i="139"/>
  <c r="C1767" i="139"/>
  <c r="C1766" i="139"/>
  <c r="C1765" i="139"/>
  <c r="C1764" i="139"/>
  <c r="C1763" i="139"/>
  <c r="C1762" i="139"/>
  <c r="C1761" i="139"/>
  <c r="C1760" i="139"/>
  <c r="C1759" i="139"/>
  <c r="C1758" i="139"/>
  <c r="C1757" i="139"/>
  <c r="C1756" i="139"/>
  <c r="C1755" i="139"/>
  <c r="C1754" i="139"/>
  <c r="C1753" i="139"/>
  <c r="C1752" i="139"/>
  <c r="C1751" i="139"/>
  <c r="C1750" i="139"/>
  <c r="C1749" i="139"/>
  <c r="C1748" i="139"/>
  <c r="C1747" i="139"/>
  <c r="C1746" i="139"/>
  <c r="C1745" i="139"/>
  <c r="C1744" i="139"/>
  <c r="C1743" i="139"/>
  <c r="C1742" i="139"/>
  <c r="C1741" i="139"/>
  <c r="C1740" i="139"/>
  <c r="C1739" i="139"/>
  <c r="C1738" i="139"/>
  <c r="C1737" i="139"/>
  <c r="C1736" i="139"/>
  <c r="C1735" i="139"/>
  <c r="C1734" i="139"/>
  <c r="C1733" i="139"/>
  <c r="C1732" i="139"/>
  <c r="C1731" i="139"/>
  <c r="C1730" i="139"/>
  <c r="C1729" i="139"/>
  <c r="C1728" i="139"/>
  <c r="C1727" i="139"/>
  <c r="C1726" i="139"/>
  <c r="C1725" i="139"/>
  <c r="C1724" i="139"/>
  <c r="C1723" i="139"/>
  <c r="C1722" i="139"/>
  <c r="C1721" i="139"/>
  <c r="C1720" i="139"/>
  <c r="C1719" i="139"/>
  <c r="C1718" i="139"/>
  <c r="C1717" i="139"/>
  <c r="C1716" i="139"/>
  <c r="C1715" i="139"/>
  <c r="C1714" i="139"/>
  <c r="C1713" i="139"/>
  <c r="C1712" i="139"/>
  <c r="C1711" i="139"/>
  <c r="C1710" i="139"/>
  <c r="C1709" i="139"/>
  <c r="C1708" i="139"/>
  <c r="C1707" i="139"/>
  <c r="C1706" i="139"/>
  <c r="C1705" i="139"/>
  <c r="C1704" i="139"/>
  <c r="C1703" i="139"/>
  <c r="C1702" i="139"/>
  <c r="C1701" i="139"/>
  <c r="C1700" i="139"/>
  <c r="C1699" i="139"/>
  <c r="C1698" i="139"/>
  <c r="C1697" i="139"/>
  <c r="C1696" i="139"/>
  <c r="C1695" i="139"/>
  <c r="C1694" i="139"/>
  <c r="C1693" i="139"/>
  <c r="C1692" i="139"/>
  <c r="C1691" i="139"/>
  <c r="C1690" i="139"/>
  <c r="C1689" i="139"/>
  <c r="C1688" i="139"/>
  <c r="C1687" i="139"/>
  <c r="C1686" i="139"/>
  <c r="C1685" i="139"/>
  <c r="C1684" i="139"/>
  <c r="C1683" i="139"/>
  <c r="C1682" i="139"/>
  <c r="C1681" i="139"/>
  <c r="C1680" i="139"/>
  <c r="C1679" i="139"/>
  <c r="C1678" i="139"/>
  <c r="C1677" i="139"/>
  <c r="C1676" i="139"/>
  <c r="C1675" i="139"/>
  <c r="C1674" i="139"/>
  <c r="C1673" i="139"/>
  <c r="C1672" i="139"/>
  <c r="C1671" i="139"/>
  <c r="C1670" i="139"/>
  <c r="C1669" i="139"/>
  <c r="C1668" i="139"/>
  <c r="C1667" i="139"/>
  <c r="C1666" i="139"/>
  <c r="C1665" i="139"/>
  <c r="C1664" i="139"/>
  <c r="C1663" i="139"/>
  <c r="C1662" i="139"/>
  <c r="C1661" i="139"/>
  <c r="C1660" i="139"/>
  <c r="C1659" i="139"/>
  <c r="C1658" i="139"/>
  <c r="C1657" i="139"/>
  <c r="C1656" i="139"/>
  <c r="C1655" i="139"/>
  <c r="C1654" i="139"/>
  <c r="C1653" i="139"/>
  <c r="C1652" i="139"/>
  <c r="C1651" i="139"/>
  <c r="C1650" i="139"/>
  <c r="C1649" i="139"/>
  <c r="C1648" i="139"/>
  <c r="C1647" i="139"/>
  <c r="C1646" i="139"/>
  <c r="C1645" i="139"/>
  <c r="C1644" i="139"/>
  <c r="C1643" i="139"/>
  <c r="C1642" i="139"/>
  <c r="C1641" i="139"/>
  <c r="C1640" i="139"/>
  <c r="C1639" i="139"/>
  <c r="C1638" i="139"/>
  <c r="C1637" i="139"/>
  <c r="C1636" i="139"/>
  <c r="C1635" i="139"/>
  <c r="C1634" i="139"/>
  <c r="C1633" i="139"/>
  <c r="C1632" i="139"/>
  <c r="C1631" i="139"/>
  <c r="C1630" i="139"/>
  <c r="C1629" i="139"/>
  <c r="C1628" i="139"/>
  <c r="C1627" i="139"/>
  <c r="C1626" i="139"/>
  <c r="C1625" i="139"/>
  <c r="C1624" i="139"/>
  <c r="C1623" i="139"/>
  <c r="C1622" i="139"/>
  <c r="C1621" i="139"/>
  <c r="C1620" i="139"/>
  <c r="C1619" i="139"/>
  <c r="C1618" i="139"/>
  <c r="C1617" i="139"/>
  <c r="C1616" i="139"/>
  <c r="C1615" i="139"/>
  <c r="C1614" i="139"/>
  <c r="C1613" i="139"/>
  <c r="C1612" i="139"/>
  <c r="C1611" i="139"/>
  <c r="C1610" i="139"/>
  <c r="C1609" i="139"/>
  <c r="C1608" i="139"/>
  <c r="C1607" i="139"/>
  <c r="C1606" i="139"/>
  <c r="C1605" i="139"/>
  <c r="C1604" i="139"/>
  <c r="C1603" i="139"/>
  <c r="C1602" i="139"/>
  <c r="C1601" i="139"/>
  <c r="C1600" i="139"/>
  <c r="C1599" i="139"/>
  <c r="C1598" i="139"/>
  <c r="C1597" i="139"/>
  <c r="C1596" i="139"/>
  <c r="C1595" i="139"/>
  <c r="C1594" i="139"/>
  <c r="C1593" i="139"/>
  <c r="C1592" i="139"/>
  <c r="C1591" i="139"/>
  <c r="C1590" i="139"/>
  <c r="C1589" i="139"/>
  <c r="C1588" i="139"/>
  <c r="C1587" i="139"/>
  <c r="C1586" i="139"/>
  <c r="C1585" i="139"/>
  <c r="C1584" i="139"/>
  <c r="C1583" i="139"/>
  <c r="C1582" i="139"/>
  <c r="C1581" i="139"/>
  <c r="C1580" i="139"/>
  <c r="C1579" i="139"/>
  <c r="C1578" i="139"/>
  <c r="C1577" i="139"/>
  <c r="C1576" i="139"/>
  <c r="C1575" i="139"/>
  <c r="C1574" i="139"/>
  <c r="C1573" i="139"/>
  <c r="C1572" i="139"/>
  <c r="C1571" i="139"/>
  <c r="C1570" i="139"/>
  <c r="C1569" i="139"/>
  <c r="C1568" i="139"/>
  <c r="C1567" i="139"/>
  <c r="C1566" i="139"/>
  <c r="C1565" i="139"/>
  <c r="C1564" i="139"/>
  <c r="C1563" i="139"/>
  <c r="C1562" i="139"/>
  <c r="C1561" i="139"/>
  <c r="C1560" i="139"/>
  <c r="C1559" i="139"/>
  <c r="C1558" i="139"/>
  <c r="C1557" i="139"/>
  <c r="C1556" i="139"/>
  <c r="C1555" i="139"/>
  <c r="C1554" i="139"/>
  <c r="C1553" i="139"/>
  <c r="C1552" i="139"/>
  <c r="C1551" i="139"/>
  <c r="C1550" i="139"/>
  <c r="C1549" i="139"/>
  <c r="C1548" i="139"/>
  <c r="C1547" i="139"/>
  <c r="C1546" i="139"/>
  <c r="C1545" i="139"/>
  <c r="C1544" i="139"/>
  <c r="C1543" i="139"/>
  <c r="C1542" i="139"/>
  <c r="C1541" i="139"/>
  <c r="C1540" i="139"/>
  <c r="C1539" i="139"/>
  <c r="C1538" i="139"/>
  <c r="C1537" i="139"/>
  <c r="C1536" i="139"/>
  <c r="C1535" i="139"/>
  <c r="C1534" i="139"/>
  <c r="C1533" i="139"/>
  <c r="C1532" i="139"/>
  <c r="C1531" i="139"/>
  <c r="C1530" i="139"/>
  <c r="C1529" i="139"/>
  <c r="C1528" i="139"/>
  <c r="C1527" i="139"/>
  <c r="C1526" i="139"/>
  <c r="C1525" i="139"/>
  <c r="C1524" i="139"/>
  <c r="C1523" i="139"/>
  <c r="C1522" i="139"/>
  <c r="C1521" i="139"/>
  <c r="C1520" i="139"/>
  <c r="C1519" i="139"/>
  <c r="C1518" i="139"/>
  <c r="C1517" i="139"/>
  <c r="C1516" i="139"/>
  <c r="C1515" i="139"/>
  <c r="C1514" i="139"/>
  <c r="C1513" i="139"/>
  <c r="C1512" i="139"/>
  <c r="C1511" i="139"/>
  <c r="C1510" i="139"/>
  <c r="C1509" i="139"/>
  <c r="C1508" i="139"/>
  <c r="C1507" i="139"/>
  <c r="C1506" i="139"/>
  <c r="C1505" i="139"/>
  <c r="C1504" i="139"/>
  <c r="C1503" i="139"/>
  <c r="C1502" i="139"/>
  <c r="C1501" i="139"/>
  <c r="C1500" i="139"/>
  <c r="C1499" i="139"/>
  <c r="C1498" i="139"/>
  <c r="C1497" i="139"/>
  <c r="C1496" i="139"/>
  <c r="C1495" i="139"/>
  <c r="C1494" i="139"/>
  <c r="C1493" i="139"/>
  <c r="C1492" i="139"/>
  <c r="C1491" i="139"/>
  <c r="C1490" i="139"/>
  <c r="C1489" i="139"/>
  <c r="C1488" i="139"/>
  <c r="C1487" i="139"/>
  <c r="C1486" i="139"/>
  <c r="C1485" i="139"/>
  <c r="C1484" i="139"/>
  <c r="C1483" i="139"/>
  <c r="C1482" i="139"/>
  <c r="C1481" i="139"/>
  <c r="C1480" i="139"/>
  <c r="C1479" i="139"/>
  <c r="C1478" i="139"/>
  <c r="C1477" i="139"/>
  <c r="C1476" i="139"/>
  <c r="C1475" i="139"/>
  <c r="C1474" i="139"/>
  <c r="C1473" i="139"/>
  <c r="C1472" i="139"/>
  <c r="C1471" i="139"/>
  <c r="C1470" i="139"/>
  <c r="C1469" i="139"/>
  <c r="C1468" i="139"/>
  <c r="C1467" i="139"/>
  <c r="C1466" i="139"/>
  <c r="C1465" i="139"/>
  <c r="C1464" i="139"/>
  <c r="C1463" i="139"/>
  <c r="C1462" i="139"/>
  <c r="C1461" i="139"/>
  <c r="C1460" i="139"/>
  <c r="C1459" i="139"/>
  <c r="C1458" i="139"/>
  <c r="C1457" i="139"/>
  <c r="C1456" i="139"/>
  <c r="C1455" i="139"/>
  <c r="C1454" i="139"/>
  <c r="C1453" i="139"/>
  <c r="C1452" i="139"/>
  <c r="C1451" i="139"/>
  <c r="C1450" i="139"/>
  <c r="C1449" i="139"/>
  <c r="C1448" i="139"/>
  <c r="C1447" i="139"/>
  <c r="C1446" i="139"/>
  <c r="C1445" i="139"/>
  <c r="C1444" i="139"/>
  <c r="C1443" i="139"/>
  <c r="C1442" i="139"/>
  <c r="C1441" i="139"/>
  <c r="C1440" i="139"/>
  <c r="C1439" i="139"/>
  <c r="C1438" i="139"/>
  <c r="C1437" i="139"/>
  <c r="C1436" i="139"/>
  <c r="C1435" i="139"/>
  <c r="C1434" i="139"/>
  <c r="C1433" i="139"/>
  <c r="C1432" i="139"/>
  <c r="C1431" i="139"/>
  <c r="C1430" i="139"/>
  <c r="C1429" i="139"/>
  <c r="C1428" i="139"/>
  <c r="C1427" i="139"/>
  <c r="C1426" i="139"/>
  <c r="C1425" i="139"/>
  <c r="C1424" i="139"/>
  <c r="C1423" i="139"/>
  <c r="C1422" i="139"/>
  <c r="C1421" i="139"/>
  <c r="C1420" i="139"/>
  <c r="C1419" i="139"/>
  <c r="C1418" i="139"/>
  <c r="C1417" i="139"/>
  <c r="C1416" i="139"/>
  <c r="C1415" i="139"/>
  <c r="C1414" i="139"/>
  <c r="C1413" i="139"/>
  <c r="C1412" i="139"/>
  <c r="C1411" i="139"/>
  <c r="C1410" i="139"/>
  <c r="C1409" i="139"/>
  <c r="C1408" i="139"/>
  <c r="C1407" i="139"/>
  <c r="C1406" i="139"/>
  <c r="C1405" i="139"/>
  <c r="C1404" i="139"/>
  <c r="C1403" i="139"/>
  <c r="C1402" i="139"/>
  <c r="C1401" i="139"/>
  <c r="C1400" i="139"/>
  <c r="C1399" i="139"/>
  <c r="C1398" i="139"/>
  <c r="C1397" i="139"/>
  <c r="C1396" i="139"/>
  <c r="C1395" i="139"/>
  <c r="C1394" i="139"/>
  <c r="C1393" i="139"/>
  <c r="C1392" i="139"/>
  <c r="C1391" i="139"/>
  <c r="C1390" i="139"/>
  <c r="C1389" i="139"/>
  <c r="C1388" i="139"/>
  <c r="C1387" i="139"/>
  <c r="C1386" i="139"/>
  <c r="C1385" i="139"/>
  <c r="C1384" i="139"/>
  <c r="C1383" i="139"/>
  <c r="C1382" i="139"/>
  <c r="C1381" i="139"/>
  <c r="C1380" i="139"/>
  <c r="C1379" i="139"/>
  <c r="C1378" i="139"/>
  <c r="C1377" i="139"/>
  <c r="C1376" i="139"/>
  <c r="C1375" i="139"/>
  <c r="C1374" i="139"/>
  <c r="C1373" i="139"/>
  <c r="C1372" i="139"/>
  <c r="C1371" i="139"/>
  <c r="C1370" i="139"/>
  <c r="C1369" i="139"/>
  <c r="C1368" i="139"/>
  <c r="C1367" i="139"/>
  <c r="C1366" i="139"/>
  <c r="C1365" i="139"/>
  <c r="C1364" i="139"/>
  <c r="C1363" i="139"/>
  <c r="C1362" i="139"/>
  <c r="C1361" i="139"/>
  <c r="C1360" i="139"/>
  <c r="C1359" i="139"/>
  <c r="C1358" i="139"/>
  <c r="C1357" i="139"/>
  <c r="C1356" i="139"/>
  <c r="C1355" i="139"/>
  <c r="C1354" i="139"/>
  <c r="C1353" i="139"/>
  <c r="C1352" i="139"/>
  <c r="C1351" i="139"/>
  <c r="C1350" i="139"/>
  <c r="C1349" i="139"/>
  <c r="C1348" i="139"/>
  <c r="C1347" i="139"/>
  <c r="C1346" i="139"/>
  <c r="C1345" i="139"/>
  <c r="C1344" i="139"/>
  <c r="C1343" i="139"/>
  <c r="C1342" i="139"/>
  <c r="C1341" i="139"/>
  <c r="C1340" i="139"/>
  <c r="C1339" i="139"/>
  <c r="C1338" i="139"/>
  <c r="C1337" i="139"/>
  <c r="C1336" i="139"/>
  <c r="C1335" i="139"/>
  <c r="C1334" i="139"/>
  <c r="C1333" i="139"/>
  <c r="C1332" i="139"/>
  <c r="C1331" i="139"/>
  <c r="C1330" i="139"/>
  <c r="C1329" i="139"/>
  <c r="C1328" i="139"/>
  <c r="C1327" i="139"/>
  <c r="C1326" i="139"/>
  <c r="C1325" i="139"/>
  <c r="C1324" i="139"/>
  <c r="C1323" i="139"/>
  <c r="C1322" i="139"/>
  <c r="C1321" i="139"/>
  <c r="C1320" i="139"/>
  <c r="C1319" i="139"/>
  <c r="C1318" i="139"/>
  <c r="C1317" i="139"/>
  <c r="C1316" i="139"/>
  <c r="C1315" i="139"/>
  <c r="C1314" i="139"/>
  <c r="C1313" i="139"/>
  <c r="C1312" i="139"/>
  <c r="C1311" i="139"/>
  <c r="C1310" i="139"/>
  <c r="C1309" i="139"/>
  <c r="C1308" i="139"/>
  <c r="C1307" i="139"/>
  <c r="C1306" i="139"/>
  <c r="C1305" i="139"/>
  <c r="C1304" i="139"/>
  <c r="C1303" i="139"/>
  <c r="C1302" i="139"/>
  <c r="C1301" i="139"/>
  <c r="C1300" i="139"/>
  <c r="C1299" i="139"/>
  <c r="C1298" i="139"/>
  <c r="C1297" i="139"/>
  <c r="C1296" i="139"/>
  <c r="C1295" i="139"/>
  <c r="C1294" i="139"/>
  <c r="C1293" i="139"/>
  <c r="C1292" i="139"/>
  <c r="C1291" i="139"/>
  <c r="C1290" i="139"/>
  <c r="C1289" i="139"/>
  <c r="C1288" i="139"/>
  <c r="C1287" i="139"/>
  <c r="C1286" i="139"/>
  <c r="C1285" i="139"/>
  <c r="C1284" i="139"/>
  <c r="C1283" i="139"/>
  <c r="C1282" i="139"/>
  <c r="C1281" i="139"/>
  <c r="C1280" i="139"/>
  <c r="C1279" i="139"/>
  <c r="C1278" i="139"/>
  <c r="C1277" i="139"/>
  <c r="C1276" i="139"/>
  <c r="C1275" i="139"/>
  <c r="C1274" i="139"/>
  <c r="C1273" i="139"/>
  <c r="C1272" i="139"/>
  <c r="C1271" i="139"/>
  <c r="C1270" i="139"/>
  <c r="C1269" i="139"/>
  <c r="C1268" i="139"/>
  <c r="C1267" i="139"/>
  <c r="C1266" i="139"/>
  <c r="C1265" i="139"/>
  <c r="C1264" i="139"/>
  <c r="C1263" i="139"/>
  <c r="C1262" i="139"/>
  <c r="C1261" i="139"/>
  <c r="C1260" i="139"/>
  <c r="C1259" i="139"/>
  <c r="C1258" i="139"/>
  <c r="C1257" i="139"/>
  <c r="C1256" i="139"/>
  <c r="C1255" i="139"/>
  <c r="C1254" i="139"/>
  <c r="C1253" i="139"/>
  <c r="C1252" i="139"/>
  <c r="C1251" i="139"/>
  <c r="C1250" i="139"/>
  <c r="C1249" i="139"/>
  <c r="C1248" i="139"/>
  <c r="C1247" i="139"/>
  <c r="C1246" i="139"/>
  <c r="C1245" i="139"/>
  <c r="C1244" i="139"/>
  <c r="C1243" i="139"/>
  <c r="C1242" i="139"/>
  <c r="C1241" i="139"/>
  <c r="C1240" i="139"/>
  <c r="C1239" i="139"/>
  <c r="C1238" i="139"/>
  <c r="C1237" i="139"/>
  <c r="C1236" i="139"/>
  <c r="C1235" i="139"/>
  <c r="C1234" i="139"/>
  <c r="C1233" i="139"/>
  <c r="C1232" i="139"/>
  <c r="C1231" i="139"/>
  <c r="C1230" i="139"/>
  <c r="C1229" i="139"/>
  <c r="C1228" i="139"/>
  <c r="C1227" i="139"/>
  <c r="C1226" i="139"/>
  <c r="C1225" i="139"/>
  <c r="C1224" i="139"/>
  <c r="C1223" i="139"/>
  <c r="C1222" i="139"/>
  <c r="C1221" i="139"/>
  <c r="C1220" i="139"/>
  <c r="C1219" i="139"/>
  <c r="C1218" i="139"/>
  <c r="C1217" i="139"/>
  <c r="C1216" i="139"/>
  <c r="C1215" i="139"/>
  <c r="C1214" i="139"/>
  <c r="C1213" i="139"/>
  <c r="C1212" i="139"/>
  <c r="C1211" i="139"/>
  <c r="C1210" i="139"/>
  <c r="C1209" i="139"/>
  <c r="C1208" i="139"/>
  <c r="C1207" i="139"/>
  <c r="C1206" i="139"/>
  <c r="C1205" i="139"/>
  <c r="C1204" i="139"/>
  <c r="C1203" i="139"/>
  <c r="C1202" i="139"/>
  <c r="C1201" i="139"/>
  <c r="C1200" i="139"/>
  <c r="C1199" i="139"/>
  <c r="C1198" i="139"/>
  <c r="C1197" i="139"/>
  <c r="C1196" i="139"/>
  <c r="C1195" i="139"/>
  <c r="C1194" i="139"/>
  <c r="C1193" i="139"/>
  <c r="C1192" i="139"/>
  <c r="C1191" i="139"/>
  <c r="C1190" i="139"/>
  <c r="C1189" i="139"/>
  <c r="C1188" i="139"/>
  <c r="C1187" i="139"/>
  <c r="C1186" i="139"/>
  <c r="C1185" i="139"/>
  <c r="C1184" i="139"/>
  <c r="C1183" i="139"/>
  <c r="C1182" i="139"/>
  <c r="C1181" i="139"/>
  <c r="C1180" i="139"/>
  <c r="C1179" i="139"/>
  <c r="C1178" i="139"/>
  <c r="C1177" i="139"/>
  <c r="C1176" i="139"/>
  <c r="C1175" i="139"/>
  <c r="C1174" i="139"/>
  <c r="C1173" i="139"/>
  <c r="C1172" i="139"/>
  <c r="C1171" i="139"/>
  <c r="C1170" i="139"/>
  <c r="C1169" i="139"/>
  <c r="C1168" i="139"/>
  <c r="C1167" i="139"/>
  <c r="C1166" i="139"/>
  <c r="C1165" i="139"/>
  <c r="C1164" i="139"/>
  <c r="C1163" i="139"/>
  <c r="C1162" i="139"/>
  <c r="C1161" i="139"/>
  <c r="C1160" i="139"/>
  <c r="C1159" i="139"/>
  <c r="C1158" i="139"/>
  <c r="C1157" i="139"/>
  <c r="C1156" i="139"/>
  <c r="C1155" i="139"/>
  <c r="C1154" i="139"/>
  <c r="C1153" i="139"/>
  <c r="C1152" i="139"/>
  <c r="C1151" i="139"/>
  <c r="C1150" i="139"/>
  <c r="C1149" i="139"/>
  <c r="C1148" i="139"/>
  <c r="C1147" i="139"/>
  <c r="C1146" i="139"/>
  <c r="C1145" i="139"/>
  <c r="C1144" i="139"/>
  <c r="C1143" i="139"/>
  <c r="C1142" i="139"/>
  <c r="C1141" i="139"/>
  <c r="C1140" i="139"/>
  <c r="C1139" i="139"/>
  <c r="C1138" i="139"/>
  <c r="C1137" i="139"/>
  <c r="C1136" i="139"/>
  <c r="C1135" i="139"/>
  <c r="C1134" i="139"/>
  <c r="C1133" i="139"/>
  <c r="C1132" i="139"/>
  <c r="C1131" i="139"/>
  <c r="C1130" i="139"/>
  <c r="C1129" i="139"/>
  <c r="C1128" i="139"/>
  <c r="C1127" i="139"/>
  <c r="C1126" i="139"/>
  <c r="C1125" i="139"/>
  <c r="C1124" i="139"/>
  <c r="C1123" i="139"/>
  <c r="C1122" i="139"/>
  <c r="C1121" i="139"/>
  <c r="C1120" i="139"/>
  <c r="C1119" i="139"/>
  <c r="C1118" i="139"/>
  <c r="C1117" i="139"/>
  <c r="C1116" i="139"/>
  <c r="C1115" i="139"/>
  <c r="C1114" i="139"/>
  <c r="C1113" i="139"/>
  <c r="C1112" i="139"/>
  <c r="C1111" i="139"/>
  <c r="C1110" i="139"/>
  <c r="C1109" i="139"/>
  <c r="C1108" i="139"/>
  <c r="C1107" i="139"/>
  <c r="C1106" i="139"/>
  <c r="C1105" i="139"/>
  <c r="C1104" i="139"/>
  <c r="C1103" i="139"/>
  <c r="C1102" i="139"/>
  <c r="C1101" i="139"/>
  <c r="C1100" i="139"/>
  <c r="C1099" i="139"/>
  <c r="C1098" i="139"/>
  <c r="C1097" i="139"/>
  <c r="C1096" i="139"/>
  <c r="C1095" i="139"/>
  <c r="C1094" i="139"/>
  <c r="C1093" i="139"/>
  <c r="C1092" i="139"/>
  <c r="C1091" i="139"/>
  <c r="C1090" i="139"/>
  <c r="C1089" i="139"/>
  <c r="C1088" i="139"/>
  <c r="C1087" i="139"/>
  <c r="C1086" i="139"/>
  <c r="C1085" i="139"/>
  <c r="C1084" i="139"/>
  <c r="C1083" i="139"/>
  <c r="C1082" i="139"/>
  <c r="C1081" i="139"/>
  <c r="C1080" i="139"/>
  <c r="C1079" i="139"/>
  <c r="C1078" i="139"/>
  <c r="C1077" i="139"/>
  <c r="C1076" i="139"/>
  <c r="C1075" i="139"/>
  <c r="C1074" i="139"/>
  <c r="C1073" i="139"/>
  <c r="C1072" i="139"/>
  <c r="C1071" i="139"/>
  <c r="C1070" i="139"/>
  <c r="C1069" i="139"/>
  <c r="C1068" i="139"/>
  <c r="C1067" i="139"/>
  <c r="C1066" i="139"/>
  <c r="C1065" i="139"/>
  <c r="C1064" i="139"/>
  <c r="C1063" i="139"/>
  <c r="C1062" i="139"/>
  <c r="C1061" i="139"/>
  <c r="C1060" i="139"/>
  <c r="C1059" i="139"/>
  <c r="C1058" i="139"/>
  <c r="C1057" i="139"/>
  <c r="C1056" i="139"/>
  <c r="C1055" i="139"/>
  <c r="C1054" i="139"/>
  <c r="C1053" i="139"/>
  <c r="C1052" i="139"/>
  <c r="C1051" i="139"/>
  <c r="C1050" i="139"/>
  <c r="C1049" i="139"/>
  <c r="C1048" i="139"/>
  <c r="C1047" i="139"/>
  <c r="C1046" i="139"/>
  <c r="C1045" i="139"/>
  <c r="C1044" i="139"/>
  <c r="C1043" i="139"/>
  <c r="C1042" i="139"/>
  <c r="C1041" i="139"/>
  <c r="C1040" i="139"/>
  <c r="C1039" i="139"/>
  <c r="C1038" i="139"/>
  <c r="C1037" i="139"/>
  <c r="C1036" i="139"/>
  <c r="C1035" i="139"/>
  <c r="C1034" i="139"/>
  <c r="C1033" i="139"/>
  <c r="C1032" i="139"/>
  <c r="C1031" i="139"/>
  <c r="C1030" i="139"/>
  <c r="C1029" i="139"/>
  <c r="C1028" i="139"/>
  <c r="C1027" i="139"/>
  <c r="C1026" i="139"/>
  <c r="C1025" i="139"/>
  <c r="C1024" i="139"/>
  <c r="C1023" i="139"/>
  <c r="C1022" i="139"/>
  <c r="C1021" i="139"/>
  <c r="C1020" i="139"/>
  <c r="C1019" i="139"/>
  <c r="C1018" i="139"/>
  <c r="C1017" i="139"/>
  <c r="C1016" i="139"/>
  <c r="C1015" i="139"/>
  <c r="C1014" i="139"/>
  <c r="C1013" i="139"/>
  <c r="C1012" i="139"/>
  <c r="C1011" i="139"/>
  <c r="C1010" i="139"/>
  <c r="C1009" i="139"/>
  <c r="C1008" i="139"/>
  <c r="C1007" i="139"/>
  <c r="C1006" i="139"/>
  <c r="C1005" i="139"/>
  <c r="C1004" i="139"/>
  <c r="C1003" i="139"/>
  <c r="C1002" i="139"/>
  <c r="C1001" i="139"/>
  <c r="C1000" i="139"/>
  <c r="C999" i="139"/>
  <c r="C998" i="139"/>
  <c r="C997" i="139"/>
  <c r="C996" i="139"/>
  <c r="C995" i="139"/>
  <c r="C994" i="139"/>
  <c r="C993" i="139"/>
  <c r="C992" i="139"/>
  <c r="C991" i="139"/>
  <c r="C990" i="139"/>
  <c r="C989" i="139"/>
  <c r="C988" i="139"/>
  <c r="C987" i="139"/>
  <c r="C986" i="139"/>
  <c r="C985" i="139"/>
  <c r="C984" i="139"/>
  <c r="C983" i="139"/>
  <c r="C982" i="139"/>
  <c r="C981" i="139"/>
  <c r="C980" i="139"/>
  <c r="C979" i="139"/>
  <c r="C978" i="139"/>
  <c r="C977" i="139"/>
  <c r="C976" i="139"/>
  <c r="C975" i="139"/>
  <c r="C974" i="139"/>
  <c r="C973" i="139"/>
  <c r="C972" i="139"/>
  <c r="C971" i="139"/>
  <c r="C970" i="139"/>
  <c r="C969" i="139"/>
  <c r="C968" i="139"/>
  <c r="C967" i="139"/>
  <c r="C966" i="139"/>
  <c r="C965" i="139"/>
  <c r="C964" i="139"/>
  <c r="C963" i="139"/>
  <c r="C962" i="139"/>
  <c r="C961" i="139"/>
  <c r="C960" i="139"/>
  <c r="C959" i="139"/>
  <c r="C958" i="139"/>
  <c r="C957" i="139"/>
  <c r="C956" i="139"/>
  <c r="C955" i="139"/>
  <c r="C954" i="139"/>
  <c r="C953" i="139"/>
  <c r="C952" i="139"/>
  <c r="C951" i="139"/>
  <c r="C950" i="139"/>
  <c r="C949" i="139"/>
  <c r="C948" i="139"/>
  <c r="C947" i="139"/>
  <c r="C946" i="139"/>
  <c r="C945" i="139"/>
  <c r="C944" i="139"/>
  <c r="C943" i="139"/>
  <c r="C942" i="139"/>
  <c r="C941" i="139"/>
  <c r="C940" i="139"/>
  <c r="C939" i="139"/>
  <c r="C938" i="139"/>
  <c r="C937" i="139"/>
  <c r="C936" i="139"/>
  <c r="C935" i="139"/>
  <c r="C934" i="139"/>
  <c r="C933" i="139"/>
  <c r="C932" i="139"/>
  <c r="C931" i="139"/>
  <c r="C930" i="139"/>
  <c r="C929" i="139"/>
  <c r="C928" i="139"/>
  <c r="C927" i="139"/>
  <c r="C926" i="139"/>
  <c r="C925" i="139"/>
  <c r="C924" i="139"/>
  <c r="C923" i="139"/>
  <c r="C922" i="139"/>
  <c r="C921" i="139"/>
  <c r="C920" i="139"/>
  <c r="C919" i="139"/>
  <c r="C918" i="139"/>
  <c r="C917" i="139"/>
  <c r="C916" i="139"/>
  <c r="C915" i="139"/>
  <c r="C914" i="139"/>
  <c r="C913" i="139"/>
  <c r="C912" i="139"/>
  <c r="C911" i="139"/>
  <c r="C910" i="139"/>
  <c r="C909" i="139"/>
  <c r="C908" i="139"/>
  <c r="C907" i="139"/>
  <c r="C906" i="139"/>
  <c r="C905" i="139"/>
  <c r="C904" i="139"/>
  <c r="C903" i="139"/>
  <c r="C902" i="139"/>
  <c r="C901" i="139"/>
  <c r="C900" i="139"/>
  <c r="C899" i="139"/>
  <c r="C898" i="139"/>
  <c r="C897" i="139"/>
  <c r="C896" i="139"/>
  <c r="C895" i="139"/>
  <c r="C894" i="139"/>
  <c r="C893" i="139"/>
  <c r="C892" i="139"/>
  <c r="C891" i="139"/>
  <c r="C890" i="139"/>
  <c r="C889" i="139"/>
  <c r="C888" i="139"/>
  <c r="C887" i="139"/>
  <c r="C886" i="139"/>
  <c r="C885" i="139"/>
  <c r="C884" i="139"/>
  <c r="C883" i="139"/>
  <c r="C882" i="139"/>
  <c r="C881" i="139"/>
  <c r="C880" i="139"/>
  <c r="C879" i="139"/>
  <c r="C878" i="139"/>
  <c r="C877" i="139"/>
  <c r="C876" i="139"/>
  <c r="C875" i="139"/>
  <c r="C874" i="139"/>
  <c r="C873" i="139"/>
  <c r="C872" i="139"/>
  <c r="C871" i="139"/>
  <c r="C870" i="139"/>
  <c r="C869" i="139"/>
  <c r="C868" i="139"/>
  <c r="C867" i="139"/>
  <c r="C866" i="139"/>
  <c r="C865" i="139"/>
  <c r="C864" i="139"/>
  <c r="C863" i="139"/>
  <c r="C862" i="139"/>
  <c r="C861" i="139"/>
  <c r="C860" i="139"/>
  <c r="C859" i="139"/>
  <c r="C858" i="139"/>
  <c r="C857" i="139"/>
  <c r="C856" i="139"/>
  <c r="C855" i="139"/>
  <c r="C854" i="139"/>
  <c r="C853" i="139"/>
  <c r="C852" i="139"/>
  <c r="C851" i="139"/>
  <c r="C850" i="139"/>
  <c r="C849" i="139"/>
  <c r="C848" i="139"/>
  <c r="C847" i="139"/>
  <c r="C846" i="139"/>
  <c r="C845" i="139"/>
  <c r="C844" i="139"/>
  <c r="C843" i="139"/>
  <c r="C842" i="139"/>
  <c r="C841" i="139"/>
  <c r="C840" i="139"/>
  <c r="C839" i="139"/>
  <c r="C838" i="139"/>
  <c r="C837" i="139"/>
  <c r="C836" i="139"/>
  <c r="C835" i="139"/>
  <c r="C834" i="139"/>
  <c r="C833" i="139"/>
  <c r="C832" i="139"/>
  <c r="C831" i="139"/>
  <c r="C830" i="139"/>
  <c r="C829" i="139"/>
  <c r="C828" i="139"/>
  <c r="C827" i="139"/>
  <c r="C826" i="139"/>
  <c r="C825" i="139"/>
  <c r="C824" i="139"/>
  <c r="C823" i="139"/>
  <c r="C822" i="139"/>
  <c r="C821" i="139"/>
  <c r="C820" i="139"/>
  <c r="C819" i="139"/>
  <c r="C818" i="139"/>
  <c r="C817" i="139"/>
  <c r="C816" i="139"/>
  <c r="C815" i="139"/>
  <c r="C814" i="139"/>
  <c r="C813" i="139"/>
  <c r="C812" i="139"/>
  <c r="C811" i="139"/>
  <c r="C810" i="139"/>
  <c r="C809" i="139"/>
  <c r="C808" i="139"/>
  <c r="C807" i="139"/>
  <c r="C806" i="139"/>
  <c r="C805" i="139"/>
  <c r="C804" i="139"/>
  <c r="C803" i="139"/>
  <c r="C802" i="139"/>
  <c r="C801" i="139"/>
  <c r="C800" i="139"/>
  <c r="C799" i="139"/>
  <c r="C798" i="139"/>
  <c r="C797" i="139"/>
  <c r="C796" i="139"/>
  <c r="C795" i="139"/>
  <c r="C794" i="139"/>
  <c r="C793" i="139"/>
  <c r="C792" i="139"/>
  <c r="C791" i="139"/>
  <c r="C790" i="139"/>
  <c r="C789" i="139"/>
  <c r="C788" i="139"/>
  <c r="C787" i="139"/>
  <c r="C786" i="139"/>
  <c r="C785" i="139"/>
  <c r="C784" i="139"/>
  <c r="C783" i="139"/>
  <c r="C782" i="139"/>
  <c r="C781" i="139"/>
  <c r="C780" i="139"/>
  <c r="C779" i="139"/>
  <c r="C778" i="139"/>
  <c r="C777" i="139"/>
  <c r="C776" i="139"/>
  <c r="C775" i="139"/>
  <c r="C774" i="139"/>
  <c r="C773" i="139"/>
  <c r="C772" i="139"/>
  <c r="C771" i="139"/>
  <c r="C770" i="139"/>
  <c r="C769" i="139"/>
  <c r="C768" i="139"/>
  <c r="C767" i="139"/>
  <c r="C766" i="139"/>
  <c r="C765" i="139"/>
  <c r="C764" i="139"/>
  <c r="C763" i="139"/>
  <c r="C762" i="139"/>
  <c r="C761" i="139"/>
  <c r="C760" i="139"/>
  <c r="C759" i="139"/>
  <c r="C758" i="139"/>
  <c r="C757" i="139"/>
  <c r="C756" i="139"/>
  <c r="C755" i="139"/>
  <c r="C754" i="139"/>
  <c r="C753" i="139"/>
  <c r="C752" i="139"/>
  <c r="C751" i="139"/>
  <c r="C750" i="139"/>
  <c r="C749" i="139"/>
  <c r="C748" i="139"/>
  <c r="C747" i="139"/>
  <c r="C746" i="139"/>
  <c r="C745" i="139"/>
  <c r="C744" i="139"/>
  <c r="C743" i="139"/>
  <c r="C742" i="139"/>
  <c r="C741" i="139"/>
  <c r="C740" i="139"/>
  <c r="C739" i="139"/>
  <c r="C738" i="139"/>
  <c r="C737" i="139"/>
  <c r="C736" i="139"/>
  <c r="C735" i="139"/>
  <c r="C734" i="139"/>
  <c r="C733" i="139"/>
  <c r="C732" i="139"/>
  <c r="C731" i="139"/>
  <c r="C730" i="139"/>
  <c r="C729" i="139"/>
  <c r="C728" i="139"/>
  <c r="C727" i="139"/>
  <c r="C726" i="139"/>
  <c r="C725" i="139"/>
  <c r="C724" i="139"/>
  <c r="C723" i="139"/>
  <c r="C722" i="139"/>
  <c r="C721" i="139"/>
  <c r="C720" i="139"/>
  <c r="C719" i="139"/>
  <c r="C718" i="139"/>
  <c r="C717" i="139"/>
  <c r="C716" i="139"/>
  <c r="C715" i="139"/>
  <c r="C714" i="139"/>
  <c r="C713" i="139"/>
  <c r="C712" i="139"/>
  <c r="C711" i="139"/>
  <c r="C710" i="139"/>
  <c r="C709" i="139"/>
  <c r="C708" i="139"/>
  <c r="C707" i="139"/>
  <c r="C706" i="139"/>
  <c r="C705" i="139"/>
  <c r="C704" i="139"/>
  <c r="C703" i="139"/>
  <c r="C702" i="139"/>
  <c r="C701" i="139"/>
  <c r="C700" i="139"/>
  <c r="C699" i="139"/>
  <c r="C698" i="139"/>
  <c r="C697" i="139"/>
  <c r="C696" i="139"/>
  <c r="C695" i="139"/>
  <c r="C694" i="139"/>
  <c r="C693" i="139"/>
  <c r="C692" i="139"/>
  <c r="C691" i="139"/>
  <c r="C690" i="139"/>
  <c r="C689" i="139"/>
  <c r="C688" i="139"/>
  <c r="C687" i="139"/>
  <c r="C686" i="139"/>
  <c r="C685" i="139"/>
  <c r="C684" i="139"/>
  <c r="C683" i="139"/>
  <c r="C682" i="139"/>
  <c r="C681" i="139"/>
  <c r="C680" i="139"/>
  <c r="C679" i="139"/>
  <c r="C678" i="139"/>
  <c r="C677" i="139"/>
  <c r="C676" i="139"/>
  <c r="C675" i="139"/>
  <c r="C674" i="139"/>
  <c r="C673" i="139"/>
  <c r="C672" i="139"/>
  <c r="C671" i="139"/>
  <c r="C670" i="139"/>
  <c r="C669" i="139"/>
  <c r="C668" i="139"/>
  <c r="C667" i="139"/>
  <c r="C666" i="139"/>
  <c r="C665" i="139"/>
  <c r="C664" i="139"/>
  <c r="C663" i="139"/>
  <c r="C662" i="139"/>
  <c r="C661" i="139"/>
  <c r="C660" i="139"/>
  <c r="C659" i="139"/>
  <c r="C658" i="139"/>
  <c r="C657" i="139"/>
  <c r="C656" i="139"/>
  <c r="C655" i="139"/>
  <c r="C654" i="139"/>
  <c r="C653" i="139"/>
  <c r="C652" i="139"/>
  <c r="C651" i="139"/>
  <c r="C650" i="139"/>
  <c r="C649" i="139"/>
  <c r="C648" i="139"/>
  <c r="C647" i="139"/>
  <c r="C646" i="139"/>
  <c r="C645" i="139"/>
  <c r="C644" i="139"/>
  <c r="C643" i="139"/>
  <c r="C642" i="139"/>
  <c r="C641" i="139"/>
  <c r="C640" i="139"/>
  <c r="C639" i="139"/>
  <c r="C638" i="139"/>
  <c r="C637" i="139"/>
  <c r="C636" i="139"/>
  <c r="C635" i="139"/>
  <c r="C634" i="139"/>
  <c r="C633" i="139"/>
  <c r="C632" i="139"/>
  <c r="C631" i="139"/>
  <c r="C630" i="139"/>
  <c r="C629" i="139"/>
  <c r="C628" i="139"/>
  <c r="C627" i="139"/>
  <c r="C626" i="139"/>
  <c r="C625" i="139"/>
  <c r="C624" i="139"/>
  <c r="C623" i="139"/>
  <c r="C622" i="139"/>
  <c r="C621" i="139"/>
  <c r="C620" i="139"/>
  <c r="C619" i="139"/>
  <c r="C618" i="139"/>
  <c r="C617" i="139"/>
  <c r="C616" i="139"/>
  <c r="C615" i="139"/>
  <c r="C614" i="139"/>
  <c r="C613" i="139"/>
  <c r="C612" i="139"/>
  <c r="C611" i="139"/>
  <c r="C610" i="139"/>
  <c r="C609" i="139"/>
  <c r="C608" i="139"/>
  <c r="C607" i="139"/>
  <c r="C606" i="139"/>
  <c r="C605" i="139"/>
  <c r="C604" i="139"/>
  <c r="C603" i="139"/>
  <c r="C602" i="139"/>
  <c r="C601" i="139"/>
  <c r="C600" i="139"/>
  <c r="C599" i="139"/>
  <c r="C598" i="139"/>
  <c r="C597" i="139"/>
  <c r="C596" i="139"/>
  <c r="C595" i="139"/>
  <c r="C594" i="139"/>
  <c r="C593" i="139"/>
  <c r="C592" i="139"/>
  <c r="C591" i="139"/>
  <c r="C590" i="139"/>
  <c r="C589" i="139"/>
  <c r="C588" i="139"/>
  <c r="C587" i="139"/>
  <c r="C586" i="139"/>
  <c r="C585" i="139"/>
  <c r="C584" i="139"/>
  <c r="C583" i="139"/>
  <c r="C582" i="139"/>
  <c r="C581" i="139"/>
  <c r="C580" i="139"/>
  <c r="C579" i="139"/>
  <c r="C578" i="139"/>
  <c r="C577" i="139"/>
  <c r="C576" i="139"/>
  <c r="C575" i="139"/>
  <c r="C574" i="139"/>
  <c r="C573" i="139"/>
  <c r="C572" i="139"/>
  <c r="C571" i="139"/>
  <c r="C570" i="139"/>
  <c r="C569" i="139"/>
  <c r="C568" i="139"/>
  <c r="C567" i="139"/>
  <c r="C566" i="139"/>
  <c r="C565" i="139"/>
  <c r="C564" i="139"/>
  <c r="C563" i="139"/>
  <c r="C562" i="139"/>
  <c r="C561" i="139"/>
  <c r="C560" i="139"/>
  <c r="C559" i="139"/>
  <c r="C558" i="139"/>
  <c r="C557" i="139"/>
  <c r="C556" i="139"/>
  <c r="C555" i="139"/>
  <c r="C554" i="139"/>
  <c r="C553" i="139"/>
  <c r="C552" i="139"/>
  <c r="C551" i="139"/>
  <c r="C550" i="139"/>
  <c r="C549" i="139"/>
  <c r="C548" i="139"/>
  <c r="C547" i="139"/>
  <c r="C546" i="139"/>
  <c r="C545" i="139"/>
  <c r="C544" i="139"/>
  <c r="C543" i="139"/>
  <c r="C542" i="139"/>
  <c r="C541" i="139"/>
  <c r="C540" i="139"/>
  <c r="C539" i="139"/>
  <c r="C538" i="139"/>
  <c r="C537" i="139"/>
  <c r="C536" i="139"/>
  <c r="C535" i="139"/>
  <c r="C534" i="139"/>
  <c r="C533" i="139"/>
  <c r="C532" i="139"/>
  <c r="C531" i="139"/>
  <c r="C530" i="139"/>
  <c r="C529" i="139"/>
  <c r="C528" i="139"/>
  <c r="C527" i="139"/>
  <c r="C526" i="139"/>
  <c r="C525" i="139"/>
  <c r="C524" i="139"/>
  <c r="C523" i="139"/>
  <c r="C522" i="139"/>
  <c r="C521" i="139"/>
  <c r="C520" i="139"/>
  <c r="C519" i="139"/>
  <c r="C518" i="139"/>
  <c r="C517" i="139"/>
  <c r="C516" i="139"/>
  <c r="C515" i="139"/>
  <c r="C514" i="139"/>
  <c r="C513" i="139"/>
  <c r="C512" i="139"/>
  <c r="C511" i="139"/>
  <c r="C510" i="139"/>
  <c r="C509" i="139"/>
  <c r="C508" i="139"/>
  <c r="C507" i="139"/>
  <c r="C506" i="139"/>
  <c r="C505" i="139"/>
  <c r="C504" i="139"/>
  <c r="C503" i="139"/>
  <c r="C502" i="139"/>
  <c r="C501" i="139"/>
  <c r="C500" i="139"/>
  <c r="C499" i="139"/>
  <c r="C498" i="139"/>
  <c r="C497" i="139"/>
  <c r="C496" i="139"/>
  <c r="C495" i="139"/>
  <c r="C494" i="139"/>
  <c r="C493" i="139"/>
  <c r="C492" i="139"/>
  <c r="C491" i="139"/>
  <c r="C490" i="139"/>
  <c r="C489" i="139"/>
  <c r="C488" i="139"/>
  <c r="C487" i="139"/>
  <c r="C486" i="139"/>
  <c r="C485" i="139"/>
  <c r="C484" i="139"/>
  <c r="C483" i="139"/>
  <c r="C482" i="139"/>
  <c r="C481" i="139"/>
  <c r="C480" i="139"/>
  <c r="C479" i="139"/>
  <c r="C478" i="139"/>
  <c r="C477" i="139"/>
  <c r="C476" i="139"/>
  <c r="C475" i="139"/>
  <c r="C474" i="139"/>
  <c r="C473" i="139"/>
  <c r="C472" i="139"/>
  <c r="C471" i="139"/>
  <c r="C470" i="139"/>
  <c r="C469" i="139"/>
  <c r="C468" i="139"/>
  <c r="C467" i="139"/>
  <c r="C466" i="139"/>
  <c r="C465" i="139"/>
  <c r="C464" i="139"/>
  <c r="C463" i="139"/>
  <c r="C462" i="139"/>
  <c r="C461" i="139"/>
  <c r="C460" i="139"/>
  <c r="C459" i="139"/>
  <c r="C458" i="139"/>
  <c r="C457" i="139"/>
  <c r="C456" i="139"/>
  <c r="C455" i="139"/>
  <c r="C454" i="139"/>
  <c r="C453" i="139"/>
  <c r="C452" i="139"/>
  <c r="C451" i="139"/>
  <c r="C450" i="139"/>
  <c r="C449" i="139"/>
  <c r="C448" i="139"/>
  <c r="C447" i="139"/>
  <c r="C446" i="139"/>
  <c r="C445" i="139"/>
  <c r="C444" i="139"/>
  <c r="C443" i="139"/>
  <c r="C442" i="139"/>
  <c r="C441" i="139"/>
  <c r="C440" i="139"/>
  <c r="C439" i="139"/>
  <c r="C438" i="139"/>
  <c r="C437" i="139"/>
  <c r="C436" i="139"/>
  <c r="C435" i="139"/>
  <c r="C434" i="139"/>
  <c r="C433" i="139"/>
  <c r="C432" i="139"/>
  <c r="C431" i="139"/>
  <c r="C430" i="139"/>
  <c r="C429" i="139"/>
  <c r="C428" i="139"/>
  <c r="C427" i="139"/>
  <c r="C426" i="139"/>
  <c r="C425" i="139"/>
  <c r="C424" i="139"/>
  <c r="C423" i="139"/>
  <c r="C422" i="139"/>
  <c r="C421" i="139"/>
  <c r="C420" i="139"/>
  <c r="C419" i="139"/>
  <c r="C418" i="139"/>
  <c r="C417" i="139"/>
  <c r="C416" i="139"/>
  <c r="C415" i="139"/>
  <c r="C414" i="139"/>
  <c r="C413" i="139"/>
  <c r="C412" i="139"/>
  <c r="C411" i="139"/>
  <c r="C410" i="139"/>
  <c r="C409" i="139"/>
  <c r="C408" i="139"/>
  <c r="C407" i="139"/>
  <c r="C406" i="139"/>
  <c r="C405" i="139"/>
  <c r="C404" i="139"/>
  <c r="C403" i="139"/>
  <c r="C402" i="139"/>
  <c r="C401" i="139"/>
  <c r="C400" i="139"/>
  <c r="C399" i="139"/>
  <c r="C398" i="139"/>
  <c r="C397" i="139"/>
  <c r="C396" i="139"/>
  <c r="C395" i="139"/>
  <c r="C394" i="139"/>
  <c r="C393" i="139"/>
  <c r="C392" i="139"/>
  <c r="C391" i="139"/>
  <c r="C390" i="139"/>
  <c r="C389" i="139"/>
  <c r="C388" i="139"/>
  <c r="C387" i="139"/>
  <c r="C386" i="139"/>
  <c r="C385" i="139"/>
  <c r="C384" i="139"/>
  <c r="C383" i="139"/>
  <c r="C382" i="139"/>
  <c r="C381" i="139"/>
  <c r="C380" i="139"/>
  <c r="C379" i="139"/>
  <c r="C378" i="139"/>
  <c r="C377" i="139"/>
  <c r="C376" i="139"/>
  <c r="C375" i="139"/>
  <c r="C374" i="139"/>
  <c r="C373" i="139"/>
  <c r="C372" i="139"/>
  <c r="C371" i="139"/>
  <c r="C370" i="139"/>
  <c r="C369" i="139"/>
  <c r="C368" i="139"/>
  <c r="C367" i="139"/>
  <c r="C366" i="139"/>
  <c r="C365" i="139"/>
  <c r="C364" i="139"/>
  <c r="C363" i="139"/>
  <c r="C362" i="139"/>
  <c r="C361" i="139"/>
  <c r="C360" i="139"/>
  <c r="C359" i="139"/>
  <c r="C358" i="139"/>
  <c r="C357" i="139"/>
  <c r="C356" i="139"/>
  <c r="C355" i="139"/>
  <c r="C354" i="139"/>
  <c r="C353" i="139"/>
  <c r="C352" i="139"/>
  <c r="C351" i="139"/>
  <c r="C350" i="139"/>
  <c r="C349" i="139"/>
  <c r="C348" i="139"/>
  <c r="C347" i="139"/>
  <c r="C346" i="139"/>
  <c r="C345" i="139"/>
  <c r="C344" i="139"/>
  <c r="C343" i="139"/>
  <c r="C342" i="139"/>
  <c r="C341" i="139"/>
  <c r="C340" i="139"/>
  <c r="C339" i="139"/>
  <c r="C338" i="139"/>
  <c r="C337" i="139"/>
  <c r="C336" i="139"/>
  <c r="C335" i="139"/>
  <c r="C334" i="139"/>
  <c r="C333" i="139"/>
  <c r="C332" i="139"/>
  <c r="C331" i="139"/>
  <c r="C330" i="139"/>
  <c r="C329" i="139"/>
  <c r="C328" i="139"/>
  <c r="C327" i="139"/>
  <c r="C326" i="139"/>
  <c r="C325" i="139"/>
  <c r="C324" i="139"/>
  <c r="C323" i="139"/>
  <c r="C322" i="139"/>
  <c r="C321" i="139"/>
  <c r="C320" i="139"/>
  <c r="C319" i="139"/>
  <c r="C318" i="139"/>
  <c r="C317" i="139"/>
  <c r="C316" i="139"/>
  <c r="C315" i="139"/>
  <c r="C314" i="139"/>
  <c r="C313" i="139"/>
  <c r="C312" i="139"/>
  <c r="C311" i="139"/>
  <c r="C310" i="139"/>
  <c r="C309" i="139"/>
  <c r="C308" i="139"/>
  <c r="C307" i="139"/>
  <c r="C306" i="139"/>
  <c r="C305" i="139"/>
  <c r="C304" i="139"/>
  <c r="C303" i="139"/>
  <c r="C302" i="139"/>
  <c r="C301" i="139"/>
  <c r="C300" i="139"/>
  <c r="C299" i="139"/>
  <c r="C298" i="139"/>
  <c r="C297" i="139"/>
  <c r="C296" i="139"/>
  <c r="C295" i="139"/>
  <c r="C294" i="139"/>
  <c r="C293" i="139"/>
  <c r="C292" i="139"/>
  <c r="C291" i="139"/>
  <c r="C290" i="139"/>
  <c r="C289" i="139"/>
  <c r="C288" i="139"/>
  <c r="C287" i="139"/>
  <c r="C286" i="139"/>
  <c r="C285" i="139"/>
  <c r="C284" i="139"/>
  <c r="C283" i="139"/>
  <c r="C282" i="139"/>
  <c r="C281" i="139"/>
  <c r="C280" i="139"/>
  <c r="C279" i="139"/>
  <c r="C278" i="139"/>
  <c r="C277" i="139"/>
  <c r="C276" i="139"/>
  <c r="C275" i="139"/>
  <c r="C274" i="139"/>
  <c r="C273" i="139"/>
  <c r="C272" i="139"/>
  <c r="C271" i="139"/>
  <c r="C270" i="139"/>
  <c r="C269" i="139"/>
  <c r="C268" i="139"/>
  <c r="C267" i="139"/>
  <c r="C266" i="139"/>
  <c r="C265" i="139"/>
  <c r="C264" i="139"/>
  <c r="C263" i="139"/>
  <c r="C262" i="139"/>
  <c r="C261" i="139"/>
  <c r="C260" i="139"/>
  <c r="C259" i="139"/>
  <c r="C258" i="139"/>
  <c r="C257" i="139"/>
  <c r="C256" i="139"/>
  <c r="C255" i="139"/>
  <c r="C254" i="139"/>
  <c r="C253" i="139"/>
  <c r="C252" i="139"/>
  <c r="C251" i="139"/>
  <c r="C250" i="139"/>
  <c r="C249" i="139"/>
  <c r="C248" i="139"/>
  <c r="C247" i="139"/>
  <c r="C246" i="139"/>
  <c r="C245" i="139"/>
  <c r="C244" i="139"/>
  <c r="C243" i="139"/>
  <c r="C242" i="139"/>
  <c r="C241" i="139"/>
  <c r="C240" i="139"/>
  <c r="C239" i="139"/>
  <c r="C238" i="139"/>
  <c r="C237" i="139"/>
  <c r="C236" i="139"/>
  <c r="C235" i="139"/>
  <c r="C234" i="139"/>
  <c r="C233" i="139"/>
  <c r="C232" i="139"/>
  <c r="C231" i="139"/>
  <c r="C230" i="139"/>
  <c r="C229" i="139"/>
  <c r="C228" i="139"/>
  <c r="C227" i="139"/>
  <c r="C226" i="139"/>
  <c r="C225" i="139"/>
  <c r="C224" i="139"/>
  <c r="C223" i="139"/>
  <c r="C222" i="139"/>
  <c r="C221" i="139"/>
  <c r="C220" i="139"/>
  <c r="C219" i="139"/>
  <c r="C218" i="139"/>
  <c r="C217" i="139"/>
  <c r="C216" i="139"/>
  <c r="C215" i="139"/>
  <c r="C214" i="139"/>
  <c r="C213" i="139"/>
  <c r="C212" i="139"/>
  <c r="C211" i="139"/>
  <c r="C210" i="139"/>
  <c r="C209" i="139"/>
  <c r="C208" i="139"/>
  <c r="C207" i="139"/>
  <c r="C206" i="139"/>
  <c r="C205" i="139"/>
  <c r="C204" i="139"/>
  <c r="C203" i="139"/>
  <c r="C202" i="139"/>
  <c r="C201" i="139"/>
  <c r="C200" i="139"/>
  <c r="C199" i="139"/>
  <c r="C198" i="139"/>
  <c r="C197" i="139"/>
  <c r="C196" i="139"/>
  <c r="C195" i="139"/>
  <c r="C194" i="139"/>
  <c r="C193" i="139"/>
  <c r="C192" i="139"/>
  <c r="C191" i="139"/>
  <c r="C190" i="139"/>
  <c r="C189" i="139"/>
  <c r="C188" i="139"/>
  <c r="C187" i="139"/>
  <c r="C186" i="139"/>
  <c r="C185" i="139"/>
  <c r="C184" i="139"/>
  <c r="C183" i="139"/>
  <c r="C182" i="139"/>
  <c r="C181" i="139"/>
  <c r="C180" i="139"/>
  <c r="C179" i="139"/>
  <c r="C178" i="139"/>
  <c r="C177" i="139"/>
  <c r="C176" i="139"/>
  <c r="B175" i="139"/>
  <c r="B261" i="139" s="1"/>
  <c r="B347" i="139" s="1"/>
  <c r="B433" i="139" s="1"/>
  <c r="B519" i="139" s="1"/>
  <c r="B605" i="139" s="1"/>
  <c r="B691" i="139" s="1"/>
  <c r="B777" i="139" s="1"/>
  <c r="B863" i="139" s="1"/>
  <c r="B949" i="139" s="1"/>
  <c r="B1035" i="139" s="1"/>
  <c r="B1121" i="139" s="1"/>
  <c r="B1207" i="139" s="1"/>
  <c r="B1293" i="139" s="1"/>
  <c r="B1379" i="139" s="1"/>
  <c r="B1465" i="139" s="1"/>
  <c r="B1551" i="139" s="1"/>
  <c r="B1637" i="139" s="1"/>
  <c r="B1723" i="139" s="1"/>
  <c r="B1809" i="139" s="1"/>
  <c r="B1895" i="139" s="1"/>
  <c r="B1981" i="139" s="1"/>
  <c r="B2067" i="139" s="1"/>
  <c r="B2153" i="139" s="1"/>
  <c r="B2239" i="139" s="1"/>
  <c r="B2325" i="139" s="1"/>
  <c r="B2411" i="139" s="1"/>
  <c r="B2497" i="139" s="1"/>
  <c r="B2583" i="139" s="1"/>
  <c r="B2669" i="139" s="1"/>
  <c r="B2755" i="139" s="1"/>
  <c r="B2841" i="139" s="1"/>
  <c r="B2927" i="139" s="1"/>
  <c r="B3013" i="139" s="1"/>
  <c r="B3099" i="139" s="1"/>
  <c r="B3185" i="139" s="1"/>
  <c r="B3271" i="139" s="1"/>
  <c r="B3357" i="139" s="1"/>
  <c r="B3443" i="139" s="1"/>
  <c r="B3529" i="139" s="1"/>
  <c r="B3615" i="139" s="1"/>
  <c r="B3701" i="139" s="1"/>
  <c r="B3787" i="139" s="1"/>
  <c r="B3873" i="139" s="1"/>
  <c r="B3959" i="139" s="1"/>
  <c r="B4045" i="139" s="1"/>
  <c r="B4131" i="139" s="1"/>
  <c r="B4217" i="139" s="1"/>
  <c r="B4303" i="139" s="1"/>
  <c r="C175" i="139"/>
  <c r="B174" i="139"/>
  <c r="C174" i="139"/>
  <c r="B173" i="139"/>
  <c r="C173" i="139"/>
  <c r="B172" i="139"/>
  <c r="C172" i="139"/>
  <c r="B171" i="139"/>
  <c r="C171" i="139"/>
  <c r="B170" i="139"/>
  <c r="C170" i="139"/>
  <c r="B169" i="139"/>
  <c r="C169" i="139"/>
  <c r="B168" i="139"/>
  <c r="C168" i="139"/>
  <c r="B167" i="139"/>
  <c r="C167" i="139"/>
  <c r="B166" i="139"/>
  <c r="C166" i="139"/>
  <c r="B165" i="139"/>
  <c r="C165" i="139"/>
  <c r="B164" i="139"/>
  <c r="C164" i="139"/>
  <c r="B163" i="139"/>
  <c r="C163" i="139"/>
  <c r="B162" i="139"/>
  <c r="C162" i="139"/>
  <c r="B161" i="139"/>
  <c r="C161" i="139"/>
  <c r="B160" i="139"/>
  <c r="C160" i="139"/>
  <c r="B159" i="139"/>
  <c r="C159" i="139"/>
  <c r="B158" i="139"/>
  <c r="C158" i="139"/>
  <c r="B157" i="139"/>
  <c r="C157" i="139"/>
  <c r="B156" i="139"/>
  <c r="C156" i="139"/>
  <c r="B155" i="139"/>
  <c r="C155" i="139"/>
  <c r="B154" i="139"/>
  <c r="C154" i="139"/>
  <c r="B153" i="139"/>
  <c r="C153" i="139"/>
  <c r="B152" i="139"/>
  <c r="C152" i="139"/>
  <c r="B151" i="139"/>
  <c r="C151" i="139"/>
  <c r="B150" i="139"/>
  <c r="C150" i="139"/>
  <c r="B149" i="139"/>
  <c r="C149" i="139"/>
  <c r="B148" i="139"/>
  <c r="C148" i="139"/>
  <c r="B147" i="139"/>
  <c r="C147" i="139"/>
  <c r="B146" i="139"/>
  <c r="C146" i="139"/>
  <c r="B145" i="139"/>
  <c r="C145" i="139"/>
  <c r="B144" i="139"/>
  <c r="C144" i="139"/>
  <c r="B143" i="139"/>
  <c r="C143" i="139"/>
  <c r="B142" i="139"/>
  <c r="C142" i="139"/>
  <c r="B141" i="139"/>
  <c r="C141" i="139"/>
  <c r="B140" i="139"/>
  <c r="C140" i="139"/>
  <c r="B139" i="139"/>
  <c r="C139" i="139"/>
  <c r="B138" i="139"/>
  <c r="C138" i="139"/>
  <c r="B137" i="139"/>
  <c r="C137" i="139"/>
  <c r="B136" i="139"/>
  <c r="C136" i="139"/>
  <c r="B135" i="139"/>
  <c r="C135" i="139"/>
  <c r="B134" i="139"/>
  <c r="C134" i="139"/>
  <c r="B133" i="139"/>
  <c r="C133" i="139"/>
  <c r="B132" i="139"/>
  <c r="C132" i="139"/>
  <c r="B131" i="139"/>
  <c r="C131" i="139"/>
  <c r="B130" i="139"/>
  <c r="C130" i="139"/>
  <c r="B129" i="139"/>
  <c r="C129" i="139"/>
  <c r="B128" i="139"/>
  <c r="C128" i="139"/>
  <c r="B127" i="139"/>
  <c r="C127" i="139"/>
  <c r="B126" i="139"/>
  <c r="C126" i="139"/>
  <c r="B125" i="139"/>
  <c r="C125" i="139"/>
  <c r="B124" i="139"/>
  <c r="C124" i="139"/>
  <c r="B123" i="139"/>
  <c r="C123" i="139"/>
  <c r="B122" i="139"/>
  <c r="C122" i="139"/>
  <c r="B121" i="139"/>
  <c r="C121" i="139"/>
  <c r="B120" i="139"/>
  <c r="C120" i="139"/>
  <c r="B119" i="139"/>
  <c r="C119" i="139"/>
  <c r="B118" i="139"/>
  <c r="C118" i="139"/>
  <c r="B117" i="139"/>
  <c r="C117" i="139"/>
  <c r="B116" i="139"/>
  <c r="C116" i="139"/>
  <c r="B115" i="139"/>
  <c r="C115" i="139"/>
  <c r="B114" i="139"/>
  <c r="C114" i="139"/>
  <c r="B113" i="139"/>
  <c r="C113" i="139"/>
  <c r="B112" i="139"/>
  <c r="C112" i="139"/>
  <c r="B111" i="139"/>
  <c r="C111" i="139"/>
  <c r="B110" i="139"/>
  <c r="C110" i="139"/>
  <c r="B109" i="139"/>
  <c r="C109" i="139"/>
  <c r="B108" i="139"/>
  <c r="C108" i="139"/>
  <c r="B107" i="139"/>
  <c r="C107" i="139"/>
  <c r="B106" i="139"/>
  <c r="C106" i="139"/>
  <c r="B105" i="139"/>
  <c r="C105" i="139"/>
  <c r="B104" i="139"/>
  <c r="C104" i="139"/>
  <c r="B103" i="139"/>
  <c r="C103" i="139"/>
  <c r="B102" i="139"/>
  <c r="C102" i="139"/>
  <c r="B101" i="139"/>
  <c r="C101" i="139"/>
  <c r="B100" i="139"/>
  <c r="C100" i="139"/>
  <c r="B99" i="139"/>
  <c r="C99" i="139"/>
  <c r="B98" i="139"/>
  <c r="C98" i="139"/>
  <c r="B97" i="139"/>
  <c r="C97" i="139"/>
  <c r="B96" i="139"/>
  <c r="C96" i="139"/>
  <c r="B95" i="139"/>
  <c r="C95" i="139"/>
  <c r="B94" i="139"/>
  <c r="C94" i="139"/>
  <c r="B93" i="139"/>
  <c r="C93" i="139"/>
  <c r="B92" i="139"/>
  <c r="C92" i="139"/>
  <c r="B91" i="139"/>
  <c r="C91" i="139"/>
  <c r="B90" i="139"/>
  <c r="C90" i="139"/>
  <c r="IC89" i="139"/>
  <c r="C89" i="139"/>
  <c r="IC88" i="139"/>
  <c r="C88" i="139"/>
  <c r="IC87" i="139"/>
  <c r="C87" i="139"/>
  <c r="IC86" i="139"/>
  <c r="C86" i="139"/>
  <c r="IC85" i="139"/>
  <c r="C85" i="139"/>
  <c r="IC84" i="139"/>
  <c r="C84" i="139"/>
  <c r="IC83" i="139"/>
  <c r="C83" i="139"/>
  <c r="IC82" i="139"/>
  <c r="C82" i="139"/>
  <c r="IC81" i="139"/>
  <c r="C81" i="139"/>
  <c r="IC80" i="139"/>
  <c r="C80" i="139"/>
  <c r="IC79" i="139"/>
  <c r="C79" i="139"/>
  <c r="IC78" i="139"/>
  <c r="C78" i="139"/>
  <c r="IC77" i="139"/>
  <c r="C77" i="139"/>
  <c r="IC76" i="139"/>
  <c r="C76" i="139"/>
  <c r="IC75" i="139"/>
  <c r="C75" i="139"/>
  <c r="IC74" i="139"/>
  <c r="C74" i="139"/>
  <c r="IC73" i="139"/>
  <c r="C73" i="139"/>
  <c r="IC72" i="139"/>
  <c r="C72" i="139"/>
  <c r="IC71" i="139"/>
  <c r="C71" i="139"/>
  <c r="IC70" i="139"/>
  <c r="C70" i="139"/>
  <c r="IC69" i="139"/>
  <c r="C69" i="139"/>
  <c r="IC68" i="139"/>
  <c r="C68" i="139"/>
  <c r="IC67" i="139"/>
  <c r="C67" i="139"/>
  <c r="IC66" i="139"/>
  <c r="C66" i="139"/>
  <c r="IC65" i="139"/>
  <c r="C65" i="139"/>
  <c r="IC64" i="139"/>
  <c r="C64" i="139"/>
  <c r="IC63" i="139"/>
  <c r="C63" i="139"/>
  <c r="IC62" i="139"/>
  <c r="C62" i="139"/>
  <c r="IC61" i="139"/>
  <c r="C61" i="139"/>
  <c r="IC60" i="139"/>
  <c r="C60" i="139"/>
  <c r="IC59" i="139"/>
  <c r="C59" i="139"/>
  <c r="IC58" i="139"/>
  <c r="C58" i="139"/>
  <c r="IC57" i="139"/>
  <c r="C57" i="139"/>
  <c r="IC56" i="139"/>
  <c r="C56" i="139"/>
  <c r="IC55" i="139"/>
  <c r="C55" i="139"/>
  <c r="IC54" i="139"/>
  <c r="C54" i="139"/>
  <c r="IC53" i="139"/>
  <c r="C53" i="139"/>
  <c r="IC52" i="139"/>
  <c r="C52" i="139"/>
  <c r="IC51" i="139"/>
  <c r="C51" i="139"/>
  <c r="IC50" i="139"/>
  <c r="C50" i="139"/>
  <c r="IC49" i="139"/>
  <c r="C49" i="139"/>
  <c r="IC48" i="139"/>
  <c r="C48" i="139"/>
  <c r="IC47" i="139"/>
  <c r="C47" i="139"/>
  <c r="IC46" i="139"/>
  <c r="C46" i="139"/>
  <c r="IC45" i="139"/>
  <c r="C45" i="139"/>
  <c r="IC44" i="139"/>
  <c r="C44" i="139"/>
  <c r="IC43" i="139"/>
  <c r="C43" i="139"/>
  <c r="IC42" i="139"/>
  <c r="C42" i="139"/>
  <c r="IC41" i="139"/>
  <c r="C41" i="139"/>
  <c r="IC40" i="139"/>
  <c r="C40" i="139"/>
  <c r="IC39" i="139"/>
  <c r="C39" i="139"/>
  <c r="IC38" i="139"/>
  <c r="C38" i="139"/>
  <c r="IC37" i="139"/>
  <c r="C37" i="139"/>
  <c r="IC36" i="139"/>
  <c r="C36" i="139"/>
  <c r="IC35" i="139"/>
  <c r="C35" i="139"/>
  <c r="IC34" i="139"/>
  <c r="C34" i="139"/>
  <c r="IC33" i="139"/>
  <c r="C33" i="139"/>
  <c r="IC32" i="139"/>
  <c r="C32" i="139"/>
  <c r="IC31" i="139"/>
  <c r="C31" i="139"/>
  <c r="IC30" i="139"/>
  <c r="C30" i="139"/>
  <c r="IC29" i="139"/>
  <c r="C29" i="139"/>
  <c r="IC28" i="139"/>
  <c r="C28" i="139"/>
  <c r="IC27" i="139"/>
  <c r="C27" i="139"/>
  <c r="IC26" i="139"/>
  <c r="C26" i="139"/>
  <c r="IC25" i="139"/>
  <c r="C25" i="139"/>
  <c r="IC24" i="139"/>
  <c r="C24" i="139"/>
  <c r="IC23" i="139"/>
  <c r="C23" i="139"/>
  <c r="IC22" i="139"/>
  <c r="C22" i="139"/>
  <c r="IC21" i="139"/>
  <c r="C21" i="139"/>
  <c r="IC20" i="139"/>
  <c r="C20" i="139"/>
  <c r="IC19" i="139"/>
  <c r="C19" i="139"/>
  <c r="IC18" i="139"/>
  <c r="C18" i="139"/>
  <c r="IC17" i="139"/>
  <c r="C17" i="139"/>
  <c r="IC16" i="139"/>
  <c r="C16" i="139"/>
  <c r="IC15" i="139"/>
  <c r="C15" i="139"/>
  <c r="IC14" i="139"/>
  <c r="C14" i="139"/>
  <c r="IC13" i="139"/>
  <c r="C13" i="139"/>
  <c r="IC12" i="139"/>
  <c r="C12" i="139"/>
  <c r="IC11" i="139"/>
  <c r="C11" i="139"/>
  <c r="IC10" i="139"/>
  <c r="C10" i="139"/>
  <c r="IC9" i="139"/>
  <c r="C9" i="139"/>
  <c r="IC8" i="139"/>
  <c r="C8" i="139"/>
  <c r="IC7" i="139"/>
  <c r="C7" i="139"/>
  <c r="IC6" i="139"/>
  <c r="C6" i="139"/>
  <c r="IC5" i="139"/>
  <c r="C5" i="139"/>
  <c r="IC4" i="139"/>
  <c r="C4" i="139"/>
  <c r="B4303" i="138"/>
  <c r="B4302" i="138"/>
  <c r="B4301" i="138"/>
  <c r="B4300" i="138"/>
  <c r="B4299" i="138"/>
  <c r="B4298" i="138"/>
  <c r="B4297" i="138"/>
  <c r="B4296" i="138"/>
  <c r="B4295" i="138"/>
  <c r="B4294" i="138"/>
  <c r="B4293" i="138"/>
  <c r="B4292" i="138"/>
  <c r="B4291" i="138"/>
  <c r="B4290" i="138"/>
  <c r="B4289" i="138"/>
  <c r="B4288" i="138"/>
  <c r="B4287" i="138"/>
  <c r="B4286" i="138"/>
  <c r="B4285" i="138"/>
  <c r="B4284" i="138"/>
  <c r="B4283" i="138"/>
  <c r="B4282" i="138"/>
  <c r="B4281" i="138"/>
  <c r="B4280" i="138"/>
  <c r="B4279" i="138"/>
  <c r="B4278" i="138"/>
  <c r="B4277" i="138"/>
  <c r="B4276" i="138"/>
  <c r="B4275" i="138"/>
  <c r="B4274" i="138"/>
  <c r="B4273" i="138"/>
  <c r="B4272" i="138"/>
  <c r="B4271" i="138"/>
  <c r="B4270" i="138"/>
  <c r="B4269" i="138"/>
  <c r="B4268" i="138"/>
  <c r="B4267" i="138"/>
  <c r="B4266" i="138"/>
  <c r="B4265" i="138"/>
  <c r="B4264" i="138"/>
  <c r="B4263" i="138"/>
  <c r="B4262" i="138"/>
  <c r="B4261" i="138"/>
  <c r="B4260" i="138"/>
  <c r="B4259" i="138"/>
  <c r="B4258" i="138"/>
  <c r="B4257" i="138"/>
  <c r="B4256" i="138"/>
  <c r="B4255" i="138"/>
  <c r="B4254" i="138"/>
  <c r="B4253" i="138"/>
  <c r="B4252" i="138"/>
  <c r="B4251" i="138"/>
  <c r="B4250" i="138"/>
  <c r="B4249" i="138"/>
  <c r="B4248" i="138"/>
  <c r="B4247" i="138"/>
  <c r="B4246" i="138"/>
  <c r="B4245" i="138"/>
  <c r="B4244" i="138"/>
  <c r="B4243" i="138"/>
  <c r="B4242" i="138"/>
  <c r="B4241" i="138"/>
  <c r="B4240" i="138"/>
  <c r="B4239" i="138"/>
  <c r="B4238" i="138"/>
  <c r="B4237" i="138"/>
  <c r="B4236" i="138"/>
  <c r="B4235" i="138"/>
  <c r="B4234" i="138"/>
  <c r="B4233" i="138"/>
  <c r="B4232" i="138"/>
  <c r="B4231" i="138"/>
  <c r="B4230" i="138"/>
  <c r="B4229" i="138"/>
  <c r="B4228" i="138"/>
  <c r="B4227" i="138"/>
  <c r="B4226" i="138"/>
  <c r="B4225" i="138"/>
  <c r="B4224" i="138"/>
  <c r="B4223" i="138"/>
  <c r="B4222" i="138"/>
  <c r="B4221" i="138"/>
  <c r="B4220" i="138"/>
  <c r="B4219" i="138"/>
  <c r="B4218" i="138"/>
  <c r="B4217" i="138"/>
  <c r="B4216" i="138"/>
  <c r="B4215" i="138"/>
  <c r="B4214" i="138"/>
  <c r="B4213" i="138"/>
  <c r="B4212" i="138"/>
  <c r="B4211" i="138"/>
  <c r="B4210" i="138"/>
  <c r="B4209" i="138"/>
  <c r="B4208" i="138"/>
  <c r="B4207" i="138"/>
  <c r="B4206" i="138"/>
  <c r="B4205" i="138"/>
  <c r="B4204" i="138"/>
  <c r="B4203" i="138"/>
  <c r="B4202" i="138"/>
  <c r="B4201" i="138"/>
  <c r="B4200" i="138"/>
  <c r="B4199" i="138"/>
  <c r="B4198" i="138"/>
  <c r="B4197" i="138"/>
  <c r="B4196" i="138"/>
  <c r="B4195" i="138"/>
  <c r="B4194" i="138"/>
  <c r="B4193" i="138"/>
  <c r="B4192" i="138"/>
  <c r="B4191" i="138"/>
  <c r="B4190" i="138"/>
  <c r="B4189" i="138"/>
  <c r="B4188" i="138"/>
  <c r="B4187" i="138"/>
  <c r="B4186" i="138"/>
  <c r="B4185" i="138"/>
  <c r="B4184" i="138"/>
  <c r="B4183" i="138"/>
  <c r="B4182" i="138"/>
  <c r="B4181" i="138"/>
  <c r="B4180" i="138"/>
  <c r="B4179" i="138"/>
  <c r="B4178" i="138"/>
  <c r="B4177" i="138"/>
  <c r="B4176" i="138"/>
  <c r="B4175" i="138"/>
  <c r="B4174" i="138"/>
  <c r="B4173" i="138"/>
  <c r="B4172" i="138"/>
  <c r="B4171" i="138"/>
  <c r="B4170" i="138"/>
  <c r="B4169" i="138"/>
  <c r="B4168" i="138"/>
  <c r="B4167" i="138"/>
  <c r="B4166" i="138"/>
  <c r="B4165" i="138"/>
  <c r="B4164" i="138"/>
  <c r="B4163" i="138"/>
  <c r="B4162" i="138"/>
  <c r="B4161" i="138"/>
  <c r="B4160" i="138"/>
  <c r="B4159" i="138"/>
  <c r="B4158" i="138"/>
  <c r="B4157" i="138"/>
  <c r="B4156" i="138"/>
  <c r="B4155" i="138"/>
  <c r="B4154" i="138"/>
  <c r="B4153" i="138"/>
  <c r="B4152" i="138"/>
  <c r="B4151" i="138"/>
  <c r="B4150" i="138"/>
  <c r="B4149" i="138"/>
  <c r="B4148" i="138"/>
  <c r="B4147" i="138"/>
  <c r="B4146" i="138"/>
  <c r="B4145" i="138"/>
  <c r="B4144" i="138"/>
  <c r="B4143" i="138"/>
  <c r="B4142" i="138"/>
  <c r="B4141" i="138"/>
  <c r="B4140" i="138"/>
  <c r="B4139" i="138"/>
  <c r="B4138" i="138"/>
  <c r="B4137" i="138"/>
  <c r="B4136" i="138"/>
  <c r="B4135" i="138"/>
  <c r="B4134" i="138"/>
  <c r="B4133" i="138"/>
  <c r="B4132" i="138"/>
  <c r="B4131" i="138"/>
  <c r="B4130" i="138"/>
  <c r="B4129" i="138"/>
  <c r="B4128" i="138"/>
  <c r="B4127" i="138"/>
  <c r="B4126" i="138"/>
  <c r="B4125" i="138"/>
  <c r="B4124" i="138"/>
  <c r="B4123" i="138"/>
  <c r="B4122" i="138"/>
  <c r="B4121" i="138"/>
  <c r="B4120" i="138"/>
  <c r="B4119" i="138"/>
  <c r="B4118" i="138"/>
  <c r="B4117" i="138"/>
  <c r="B4116" i="138"/>
  <c r="B4115" i="138"/>
  <c r="B4114" i="138"/>
  <c r="B4113" i="138"/>
  <c r="B4112" i="138"/>
  <c r="B4111" i="138"/>
  <c r="B4110" i="138"/>
  <c r="B4109" i="138"/>
  <c r="B4108" i="138"/>
  <c r="B4107" i="138"/>
  <c r="B4106" i="138"/>
  <c r="B4105" i="138"/>
  <c r="B4104" i="138"/>
  <c r="B4103" i="138"/>
  <c r="B4102" i="138"/>
  <c r="B4101" i="138"/>
  <c r="B4100" i="138"/>
  <c r="B4099" i="138"/>
  <c r="B4098" i="138"/>
  <c r="B4097" i="138"/>
  <c r="B4096" i="138"/>
  <c r="B4095" i="138"/>
  <c r="B4094" i="138"/>
  <c r="B4093" i="138"/>
  <c r="B4092" i="138"/>
  <c r="B4091" i="138"/>
  <c r="B4090" i="138"/>
  <c r="B4089" i="138"/>
  <c r="B4088" i="138"/>
  <c r="B4087" i="138"/>
  <c r="B4086" i="138"/>
  <c r="B4085" i="138"/>
  <c r="B4084" i="138"/>
  <c r="B4083" i="138"/>
  <c r="B4082" i="138"/>
  <c r="B4081" i="138"/>
  <c r="B4080" i="138"/>
  <c r="B4079" i="138"/>
  <c r="B4078" i="138"/>
  <c r="B4077" i="138"/>
  <c r="B4076" i="138"/>
  <c r="B4075" i="138"/>
  <c r="B4074" i="138"/>
  <c r="B4073" i="138"/>
  <c r="B4072" i="138"/>
  <c r="B4071" i="138"/>
  <c r="B4070" i="138"/>
  <c r="B4069" i="138"/>
  <c r="B4068" i="138"/>
  <c r="B4067" i="138"/>
  <c r="B4066" i="138"/>
  <c r="B4065" i="138"/>
  <c r="B4064" i="138"/>
  <c r="B4063" i="138"/>
  <c r="B4062" i="138"/>
  <c r="B4061" i="138"/>
  <c r="B4060" i="138"/>
  <c r="B4059" i="138"/>
  <c r="B4058" i="138"/>
  <c r="B4057" i="138"/>
  <c r="B4056" i="138"/>
  <c r="B4055" i="138"/>
  <c r="B4054" i="138"/>
  <c r="B4053" i="138"/>
  <c r="B4052" i="138"/>
  <c r="B4051" i="138"/>
  <c r="B4050" i="138"/>
  <c r="B4049" i="138"/>
  <c r="B4048" i="138"/>
  <c r="B4047" i="138"/>
  <c r="B4046" i="138"/>
  <c r="B4045" i="138"/>
  <c r="B4044" i="138"/>
  <c r="B4043" i="138"/>
  <c r="B4042" i="138"/>
  <c r="B4041" i="138"/>
  <c r="B4040" i="138"/>
  <c r="B4039" i="138"/>
  <c r="B4038" i="138"/>
  <c r="B4037" i="138"/>
  <c r="B4036" i="138"/>
  <c r="B4035" i="138"/>
  <c r="B4034" i="138"/>
  <c r="B4033" i="138"/>
  <c r="B4032" i="138"/>
  <c r="B4031" i="138"/>
  <c r="B4030" i="138"/>
  <c r="B4029" i="138"/>
  <c r="B4028" i="138"/>
  <c r="B4027" i="138"/>
  <c r="B4026" i="138"/>
  <c r="B4025" i="138"/>
  <c r="B4024" i="138"/>
  <c r="B4023" i="138"/>
  <c r="B4022" i="138"/>
  <c r="B4021" i="138"/>
  <c r="B4020" i="138"/>
  <c r="B4019" i="138"/>
  <c r="B4018" i="138"/>
  <c r="B4017" i="138"/>
  <c r="B4016" i="138"/>
  <c r="B4015" i="138"/>
  <c r="B4014" i="138"/>
  <c r="B4013" i="138"/>
  <c r="B4012" i="138"/>
  <c r="B4011" i="138"/>
  <c r="B4010" i="138"/>
  <c r="B4009" i="138"/>
  <c r="B4008" i="138"/>
  <c r="B4007" i="138"/>
  <c r="B4006" i="138"/>
  <c r="B4005" i="138"/>
  <c r="B4004" i="138"/>
  <c r="B4003" i="138"/>
  <c r="B4002" i="138"/>
  <c r="B4001" i="138"/>
  <c r="B4000" i="138"/>
  <c r="B3999" i="138"/>
  <c r="B3998" i="138"/>
  <c r="B3997" i="138"/>
  <c r="B3996" i="138"/>
  <c r="B3995" i="138"/>
  <c r="B3994" i="138"/>
  <c r="B3993" i="138"/>
  <c r="B3992" i="138"/>
  <c r="B3991" i="138"/>
  <c r="B3990" i="138"/>
  <c r="B3989" i="138"/>
  <c r="B3988" i="138"/>
  <c r="B3987" i="138"/>
  <c r="B3986" i="138"/>
  <c r="B3985" i="138"/>
  <c r="B3984" i="138"/>
  <c r="B3983" i="138"/>
  <c r="B3982" i="138"/>
  <c r="B3981" i="138"/>
  <c r="B3980" i="138"/>
  <c r="B3979" i="138"/>
  <c r="B3978" i="138"/>
  <c r="B3977" i="138"/>
  <c r="B3976" i="138"/>
  <c r="B3975" i="138"/>
  <c r="B3974" i="138"/>
  <c r="B3973" i="138"/>
  <c r="B3972" i="138"/>
  <c r="B3971" i="138"/>
  <c r="B3970" i="138"/>
  <c r="B3969" i="138"/>
  <c r="B3968" i="138"/>
  <c r="B3967" i="138"/>
  <c r="B3966" i="138"/>
  <c r="B3965" i="138"/>
  <c r="B3964" i="138"/>
  <c r="B3963" i="138"/>
  <c r="B3962" i="138"/>
  <c r="B3961" i="138"/>
  <c r="B3960" i="138"/>
  <c r="B3959" i="138"/>
  <c r="B3958" i="138"/>
  <c r="B3957" i="138"/>
  <c r="B3956" i="138"/>
  <c r="B3955" i="138"/>
  <c r="B3954" i="138"/>
  <c r="B3953" i="138"/>
  <c r="B3952" i="138"/>
  <c r="B3951" i="138"/>
  <c r="B3950" i="138"/>
  <c r="B3949" i="138"/>
  <c r="B3948" i="138"/>
  <c r="B3947" i="138"/>
  <c r="B3946" i="138"/>
  <c r="B3945" i="138"/>
  <c r="B3944" i="138"/>
  <c r="B3943" i="138"/>
  <c r="B3942" i="138"/>
  <c r="B3941" i="138"/>
  <c r="B3940" i="138"/>
  <c r="B3939" i="138"/>
  <c r="B3938" i="138"/>
  <c r="B3937" i="138"/>
  <c r="B3936" i="138"/>
  <c r="B3935" i="138"/>
  <c r="B3934" i="138"/>
  <c r="B3933" i="138"/>
  <c r="B3932" i="138"/>
  <c r="B3931" i="138"/>
  <c r="B3930" i="138"/>
  <c r="B3929" i="138"/>
  <c r="B3928" i="138"/>
  <c r="B3927" i="138"/>
  <c r="B3926" i="138"/>
  <c r="B3925" i="138"/>
  <c r="B3924" i="138"/>
  <c r="B3923" i="138"/>
  <c r="B3922" i="138"/>
  <c r="B3921" i="138"/>
  <c r="B3920" i="138"/>
  <c r="B3919" i="138"/>
  <c r="B3918" i="138"/>
  <c r="B3917" i="138"/>
  <c r="B3916" i="138"/>
  <c r="B3915" i="138"/>
  <c r="B3914" i="138"/>
  <c r="B3913" i="138"/>
  <c r="B3912" i="138"/>
  <c r="B3911" i="138"/>
  <c r="B3910" i="138"/>
  <c r="B3909" i="138"/>
  <c r="B3908" i="138"/>
  <c r="B3907" i="138"/>
  <c r="B3906" i="138"/>
  <c r="B3905" i="138"/>
  <c r="B3904" i="138"/>
  <c r="B3903" i="138"/>
  <c r="B3902" i="138"/>
  <c r="B3901" i="138"/>
  <c r="B3900" i="138"/>
  <c r="B3899" i="138"/>
  <c r="B3898" i="138"/>
  <c r="B3897" i="138"/>
  <c r="B3896" i="138"/>
  <c r="B3895" i="138"/>
  <c r="B3894" i="138"/>
  <c r="B3893" i="138"/>
  <c r="B3892" i="138"/>
  <c r="B3891" i="138"/>
  <c r="B3890" i="138"/>
  <c r="B3889" i="138"/>
  <c r="B3888" i="138"/>
  <c r="B3887" i="138"/>
  <c r="B3886" i="138"/>
  <c r="B3885" i="138"/>
  <c r="B3884" i="138"/>
  <c r="B3883" i="138"/>
  <c r="B3882" i="138"/>
  <c r="B3881" i="138"/>
  <c r="B3880" i="138"/>
  <c r="B3879" i="138"/>
  <c r="B3878" i="138"/>
  <c r="B3877" i="138"/>
  <c r="B3876" i="138"/>
  <c r="B3875" i="138"/>
  <c r="B3874" i="138"/>
  <c r="B3873" i="138"/>
  <c r="B3872" i="138"/>
  <c r="B3871" i="138"/>
  <c r="B3870" i="138"/>
  <c r="B3869" i="138"/>
  <c r="B3868" i="138"/>
  <c r="B3867" i="138"/>
  <c r="B3866" i="138"/>
  <c r="B3865" i="138"/>
  <c r="B3864" i="138"/>
  <c r="B3863" i="138"/>
  <c r="B3862" i="138"/>
  <c r="B3861" i="138"/>
  <c r="B3860" i="138"/>
  <c r="B3859" i="138"/>
  <c r="B3858" i="138"/>
  <c r="B3857" i="138"/>
  <c r="B3856" i="138"/>
  <c r="B3855" i="138"/>
  <c r="B3854" i="138"/>
  <c r="B3853" i="138"/>
  <c r="B3852" i="138"/>
  <c r="B3851" i="138"/>
  <c r="B3850" i="138"/>
  <c r="B3849" i="138"/>
  <c r="B3848" i="138"/>
  <c r="B3847" i="138"/>
  <c r="B3846" i="138"/>
  <c r="B3845" i="138"/>
  <c r="B3844" i="138"/>
  <c r="B3843" i="138"/>
  <c r="B3842" i="138"/>
  <c r="B3841" i="138"/>
  <c r="B3840" i="138"/>
  <c r="B3839" i="138"/>
  <c r="B3838" i="138"/>
  <c r="B3837" i="138"/>
  <c r="B3836" i="138"/>
  <c r="B3835" i="138"/>
  <c r="B3834" i="138"/>
  <c r="B3833" i="138"/>
  <c r="B3832" i="138"/>
  <c r="B3831" i="138"/>
  <c r="B3830" i="138"/>
  <c r="B3829" i="138"/>
  <c r="B3828" i="138"/>
  <c r="B3827" i="138"/>
  <c r="B3826" i="138"/>
  <c r="B3825" i="138"/>
  <c r="B3824" i="138"/>
  <c r="B3823" i="138"/>
  <c r="B3822" i="138"/>
  <c r="B3821" i="138"/>
  <c r="B3820" i="138"/>
  <c r="B3819" i="138"/>
  <c r="B3818" i="138"/>
  <c r="B3817" i="138"/>
  <c r="B3816" i="138"/>
  <c r="B3815" i="138"/>
  <c r="B3814" i="138"/>
  <c r="B3813" i="138"/>
  <c r="B3812" i="138"/>
  <c r="B3811" i="138"/>
  <c r="B3810" i="138"/>
  <c r="B3809" i="138"/>
  <c r="B3808" i="138"/>
  <c r="B3807" i="138"/>
  <c r="B3806" i="138"/>
  <c r="B3805" i="138"/>
  <c r="B3804" i="138"/>
  <c r="B3803" i="138"/>
  <c r="B3802" i="138"/>
  <c r="B3801" i="138"/>
  <c r="B3800" i="138"/>
  <c r="B3799" i="138"/>
  <c r="B3798" i="138"/>
  <c r="B3797" i="138"/>
  <c r="B3796" i="138"/>
  <c r="B3795" i="138"/>
  <c r="B3794" i="138"/>
  <c r="B3793" i="138"/>
  <c r="B3792" i="138"/>
  <c r="B3791" i="138"/>
  <c r="B3790" i="138"/>
  <c r="B3789" i="138"/>
  <c r="B3788" i="138"/>
  <c r="B3787" i="138"/>
  <c r="B3786" i="138"/>
  <c r="B3785" i="138"/>
  <c r="B3784" i="138"/>
  <c r="B3783" i="138"/>
  <c r="B3782" i="138"/>
  <c r="B3781" i="138"/>
  <c r="B3780" i="138"/>
  <c r="B3779" i="138"/>
  <c r="B3778" i="138"/>
  <c r="B3777" i="138"/>
  <c r="B3776" i="138"/>
  <c r="B3775" i="138"/>
  <c r="B3774" i="138"/>
  <c r="B3773" i="138"/>
  <c r="B3772" i="138"/>
  <c r="B3771" i="138"/>
  <c r="B3770" i="138"/>
  <c r="B3769" i="138"/>
  <c r="B3768" i="138"/>
  <c r="B3767" i="138"/>
  <c r="B3766" i="138"/>
  <c r="B3765" i="138"/>
  <c r="B3764" i="138"/>
  <c r="B3763" i="138"/>
  <c r="B3762" i="138"/>
  <c r="B3761" i="138"/>
  <c r="B3760" i="138"/>
  <c r="B3759" i="138"/>
  <c r="B3758" i="138"/>
  <c r="B3757" i="138"/>
  <c r="B3756" i="138"/>
  <c r="B3755" i="138"/>
  <c r="B3754" i="138"/>
  <c r="B3753" i="138"/>
  <c r="B3752" i="138"/>
  <c r="B3751" i="138"/>
  <c r="B3750" i="138"/>
  <c r="B3749" i="138"/>
  <c r="B3748" i="138"/>
  <c r="B3747" i="138"/>
  <c r="B3746" i="138"/>
  <c r="B3745" i="138"/>
  <c r="B3744" i="138"/>
  <c r="B3743" i="138"/>
  <c r="B3742" i="138"/>
  <c r="B3741" i="138"/>
  <c r="B3740" i="138"/>
  <c r="B3739" i="138"/>
  <c r="B3738" i="138"/>
  <c r="B3737" i="138"/>
  <c r="B3736" i="138"/>
  <c r="B3735" i="138"/>
  <c r="B3734" i="138"/>
  <c r="B3733" i="138"/>
  <c r="B3732" i="138"/>
  <c r="B3731" i="138"/>
  <c r="B3730" i="138"/>
  <c r="B3729" i="138"/>
  <c r="B3728" i="138"/>
  <c r="B3727" i="138"/>
  <c r="B3726" i="138"/>
  <c r="B3725" i="138"/>
  <c r="B3724" i="138"/>
  <c r="B3723" i="138"/>
  <c r="B3722" i="138"/>
  <c r="B3721" i="138"/>
  <c r="B3720" i="138"/>
  <c r="B3719" i="138"/>
  <c r="B3718" i="138"/>
  <c r="B3717" i="138"/>
  <c r="B3716" i="138"/>
  <c r="B3715" i="138"/>
  <c r="B3714" i="138"/>
  <c r="B3713" i="138"/>
  <c r="B3712" i="138"/>
  <c r="B3711" i="138"/>
  <c r="B3710" i="138"/>
  <c r="B3709" i="138"/>
  <c r="B3708" i="138"/>
  <c r="B3707" i="138"/>
  <c r="B3706" i="138"/>
  <c r="B3705" i="138"/>
  <c r="B3704" i="138"/>
  <c r="B3703" i="138"/>
  <c r="B3702" i="138"/>
  <c r="B3701" i="138"/>
  <c r="B3700" i="138"/>
  <c r="B3699" i="138"/>
  <c r="B3698" i="138"/>
  <c r="B3697" i="138"/>
  <c r="B3696" i="138"/>
  <c r="B3695" i="138"/>
  <c r="B3694" i="138"/>
  <c r="B3693" i="138"/>
  <c r="B3692" i="138"/>
  <c r="B3691" i="138"/>
  <c r="B3690" i="138"/>
  <c r="B3689" i="138"/>
  <c r="B3688" i="138"/>
  <c r="B3687" i="138"/>
  <c r="B3686" i="138"/>
  <c r="B3685" i="138"/>
  <c r="B3684" i="138"/>
  <c r="B3683" i="138"/>
  <c r="B3682" i="138"/>
  <c r="B3681" i="138"/>
  <c r="B3680" i="138"/>
  <c r="B3679" i="138"/>
  <c r="B3678" i="138"/>
  <c r="B3677" i="138"/>
  <c r="B3676" i="138"/>
  <c r="B3675" i="138"/>
  <c r="B3674" i="138"/>
  <c r="B3673" i="138"/>
  <c r="B3672" i="138"/>
  <c r="B3671" i="138"/>
  <c r="B3670" i="138"/>
  <c r="B3669" i="138"/>
  <c r="B3668" i="138"/>
  <c r="B3667" i="138"/>
  <c r="B3666" i="138"/>
  <c r="B3665" i="138"/>
  <c r="B3664" i="138"/>
  <c r="B3663" i="138"/>
  <c r="B3662" i="138"/>
  <c r="B3661" i="138"/>
  <c r="B3660" i="138"/>
  <c r="B3659" i="138"/>
  <c r="B3658" i="138"/>
  <c r="B3657" i="138"/>
  <c r="B3656" i="138"/>
  <c r="B3655" i="138"/>
  <c r="B3654" i="138"/>
  <c r="B3653" i="138"/>
  <c r="B3652" i="138"/>
  <c r="B3651" i="138"/>
  <c r="B3650" i="138"/>
  <c r="B3649" i="138"/>
  <c r="B3648" i="138"/>
  <c r="B3647" i="138"/>
  <c r="B3646" i="138"/>
  <c r="B3645" i="138"/>
  <c r="B3644" i="138"/>
  <c r="B3643" i="138"/>
  <c r="B3642" i="138"/>
  <c r="B3641" i="138"/>
  <c r="B3640" i="138"/>
  <c r="B3639" i="138"/>
  <c r="B3638" i="138"/>
  <c r="B3637" i="138"/>
  <c r="B3636" i="138"/>
  <c r="B3635" i="138"/>
  <c r="B3634" i="138"/>
  <c r="B3633" i="138"/>
  <c r="B3632" i="138"/>
  <c r="B3631" i="138"/>
  <c r="B3630" i="138"/>
  <c r="B3629" i="138"/>
  <c r="B3628" i="138"/>
  <c r="B3627" i="138"/>
  <c r="B3626" i="138"/>
  <c r="B3625" i="138"/>
  <c r="B3624" i="138"/>
  <c r="B3623" i="138"/>
  <c r="B3622" i="138"/>
  <c r="B3621" i="138"/>
  <c r="B3620" i="138"/>
  <c r="B3619" i="138"/>
  <c r="B3618" i="138"/>
  <c r="B3617" i="138"/>
  <c r="B3616" i="138"/>
  <c r="B3615" i="138"/>
  <c r="B3614" i="138"/>
  <c r="B3613" i="138"/>
  <c r="B3612" i="138"/>
  <c r="B3611" i="138"/>
  <c r="B3610" i="138"/>
  <c r="B3609" i="138"/>
  <c r="B3608" i="138"/>
  <c r="B3607" i="138"/>
  <c r="B3606" i="138"/>
  <c r="B3605" i="138"/>
  <c r="B3604" i="138"/>
  <c r="B3603" i="138"/>
  <c r="B3602" i="138"/>
  <c r="B3601" i="138"/>
  <c r="B3600" i="138"/>
  <c r="B3599" i="138"/>
  <c r="B3598" i="138"/>
  <c r="B3597" i="138"/>
  <c r="B3596" i="138"/>
  <c r="B3595" i="138"/>
  <c r="B3594" i="138"/>
  <c r="B3593" i="138"/>
  <c r="B3592" i="138"/>
  <c r="B3591" i="138"/>
  <c r="B3590" i="138"/>
  <c r="B3589" i="138"/>
  <c r="B3588" i="138"/>
  <c r="B3587" i="138"/>
  <c r="B3586" i="138"/>
  <c r="B3585" i="138"/>
  <c r="B3584" i="138"/>
  <c r="B3583" i="138"/>
  <c r="B3582" i="138"/>
  <c r="B3581" i="138"/>
  <c r="B3580" i="138"/>
  <c r="B3579" i="138"/>
  <c r="B3578" i="138"/>
  <c r="B3577" i="138"/>
  <c r="B3576" i="138"/>
  <c r="B3575" i="138"/>
  <c r="B3574" i="138"/>
  <c r="B3573" i="138"/>
  <c r="B3572" i="138"/>
  <c r="B3571" i="138"/>
  <c r="B3570" i="138"/>
  <c r="B3569" i="138"/>
  <c r="B3568" i="138"/>
  <c r="B3567" i="138"/>
  <c r="B3566" i="138"/>
  <c r="B3565" i="138"/>
  <c r="B3564" i="138"/>
  <c r="B3563" i="138"/>
  <c r="B3562" i="138"/>
  <c r="B3561" i="138"/>
  <c r="B3560" i="138"/>
  <c r="B3559" i="138"/>
  <c r="B3558" i="138"/>
  <c r="B3557" i="138"/>
  <c r="B3556" i="138"/>
  <c r="B3555" i="138"/>
  <c r="B3554" i="138"/>
  <c r="B3553" i="138"/>
  <c r="B3552" i="138"/>
  <c r="B3551" i="138"/>
  <c r="B3550" i="138"/>
  <c r="B3549" i="138"/>
  <c r="B3548" i="138"/>
  <c r="B3547" i="138"/>
  <c r="B3546" i="138"/>
  <c r="B3545" i="138"/>
  <c r="B3544" i="138"/>
  <c r="B3543" i="138"/>
  <c r="B3542" i="138"/>
  <c r="B3541" i="138"/>
  <c r="B3540" i="138"/>
  <c r="B3539" i="138"/>
  <c r="B3538" i="138"/>
  <c r="B3537" i="138"/>
  <c r="B3536" i="138"/>
  <c r="B3535" i="138"/>
  <c r="B3534" i="138"/>
  <c r="B3533" i="138"/>
  <c r="B3532" i="138"/>
  <c r="B3531" i="138"/>
  <c r="B3530" i="138"/>
  <c r="B3529" i="138"/>
  <c r="B3528" i="138"/>
  <c r="B3527" i="138"/>
  <c r="B3526" i="138"/>
  <c r="B3525" i="138"/>
  <c r="B3524" i="138"/>
  <c r="B3523" i="138"/>
  <c r="B3522" i="138"/>
  <c r="B3521" i="138"/>
  <c r="B3520" i="138"/>
  <c r="B3519" i="138"/>
  <c r="B3518" i="138"/>
  <c r="B3517" i="138"/>
  <c r="B3516" i="138"/>
  <c r="B3515" i="138"/>
  <c r="B3514" i="138"/>
  <c r="B3513" i="138"/>
  <c r="B3512" i="138"/>
  <c r="B3511" i="138"/>
  <c r="B3510" i="138"/>
  <c r="B3509" i="138"/>
  <c r="B3508" i="138"/>
  <c r="B3507" i="138"/>
  <c r="B3506" i="138"/>
  <c r="B3505" i="138"/>
  <c r="B3504" i="138"/>
  <c r="B3503" i="138"/>
  <c r="B3502" i="138"/>
  <c r="B3501" i="138"/>
  <c r="B3500" i="138"/>
  <c r="B3499" i="138"/>
  <c r="B3498" i="138"/>
  <c r="B3497" i="138"/>
  <c r="B3496" i="138"/>
  <c r="B3495" i="138"/>
  <c r="B3494" i="138"/>
  <c r="B3493" i="138"/>
  <c r="B3492" i="138"/>
  <c r="B3491" i="138"/>
  <c r="B3490" i="138"/>
  <c r="B3489" i="138"/>
  <c r="B3488" i="138"/>
  <c r="B3487" i="138"/>
  <c r="B3486" i="138"/>
  <c r="B3485" i="138"/>
  <c r="B3484" i="138"/>
  <c r="B3483" i="138"/>
  <c r="B3482" i="138"/>
  <c r="B3481" i="138"/>
  <c r="B3480" i="138"/>
  <c r="B3479" i="138"/>
  <c r="B3478" i="138"/>
  <c r="B3477" i="138"/>
  <c r="B3476" i="138"/>
  <c r="B3475" i="138"/>
  <c r="B3474" i="138"/>
  <c r="B3473" i="138"/>
  <c r="B3472" i="138"/>
  <c r="B3471" i="138"/>
  <c r="B3470" i="138"/>
  <c r="B3469" i="138"/>
  <c r="B3468" i="138"/>
  <c r="B3467" i="138"/>
  <c r="B3466" i="138"/>
  <c r="B3465" i="138"/>
  <c r="B3464" i="138"/>
  <c r="B3463" i="138"/>
  <c r="B3462" i="138"/>
  <c r="B3461" i="138"/>
  <c r="B3460" i="138"/>
  <c r="B3459" i="138"/>
  <c r="B3458" i="138"/>
  <c r="B3457" i="138"/>
  <c r="B3456" i="138"/>
  <c r="B3455" i="138"/>
  <c r="B3454" i="138"/>
  <c r="B3453" i="138"/>
  <c r="B3452" i="138"/>
  <c r="B3451" i="138"/>
  <c r="B3450" i="138"/>
  <c r="B3449" i="138"/>
  <c r="B3448" i="138"/>
  <c r="B3447" i="138"/>
  <c r="B3446" i="138"/>
  <c r="B3445" i="138"/>
  <c r="B3444" i="138"/>
  <c r="B3443" i="138"/>
  <c r="B3442" i="138"/>
  <c r="B3441" i="138"/>
  <c r="B3440" i="138"/>
  <c r="B3439" i="138"/>
  <c r="B3438" i="138"/>
  <c r="B3437" i="138"/>
  <c r="B3436" i="138"/>
  <c r="B3435" i="138"/>
  <c r="B3434" i="138"/>
  <c r="B3433" i="138"/>
  <c r="B3432" i="138"/>
  <c r="B3431" i="138"/>
  <c r="B3430" i="138"/>
  <c r="B3429" i="138"/>
  <c r="B3428" i="138"/>
  <c r="B3427" i="138"/>
  <c r="B3426" i="138"/>
  <c r="B3425" i="138"/>
  <c r="B3424" i="138"/>
  <c r="B3423" i="138"/>
  <c r="B3422" i="138"/>
  <c r="B3421" i="138"/>
  <c r="B3420" i="138"/>
  <c r="B3419" i="138"/>
  <c r="B3418" i="138"/>
  <c r="B3417" i="138"/>
  <c r="B3416" i="138"/>
  <c r="B3415" i="138"/>
  <c r="B3414" i="138"/>
  <c r="B3413" i="138"/>
  <c r="B3412" i="138"/>
  <c r="B3411" i="138"/>
  <c r="B3410" i="138"/>
  <c r="B3409" i="138"/>
  <c r="B3408" i="138"/>
  <c r="B3407" i="138"/>
  <c r="B3406" i="138"/>
  <c r="B3405" i="138"/>
  <c r="B3404" i="138"/>
  <c r="B3403" i="138"/>
  <c r="B3402" i="138"/>
  <c r="B3401" i="138"/>
  <c r="B3400" i="138"/>
  <c r="B3399" i="138"/>
  <c r="B3398" i="138"/>
  <c r="B3397" i="138"/>
  <c r="B3396" i="138"/>
  <c r="B3395" i="138"/>
  <c r="B3394" i="138"/>
  <c r="B3393" i="138"/>
  <c r="B3392" i="138"/>
  <c r="B3391" i="138"/>
  <c r="B3390" i="138"/>
  <c r="B3389" i="138"/>
  <c r="B3388" i="138"/>
  <c r="B3387" i="138"/>
  <c r="B3386" i="138"/>
  <c r="B3385" i="138"/>
  <c r="B3384" i="138"/>
  <c r="B3383" i="138"/>
  <c r="B3382" i="138"/>
  <c r="B3381" i="138"/>
  <c r="B3380" i="138"/>
  <c r="B3379" i="138"/>
  <c r="B3378" i="138"/>
  <c r="B3377" i="138"/>
  <c r="B3376" i="138"/>
  <c r="B3375" i="138"/>
  <c r="B3374" i="138"/>
  <c r="B3373" i="138"/>
  <c r="B3372" i="138"/>
  <c r="B3371" i="138"/>
  <c r="B3370" i="138"/>
  <c r="B3369" i="138"/>
  <c r="B3368" i="138"/>
  <c r="B3367" i="138"/>
  <c r="B3366" i="138"/>
  <c r="B3365" i="138"/>
  <c r="B3364" i="138"/>
  <c r="B3363" i="138"/>
  <c r="B3362" i="138"/>
  <c r="B3361" i="138"/>
  <c r="B3360" i="138"/>
  <c r="B3359" i="138"/>
  <c r="B3358" i="138"/>
  <c r="B3357" i="138"/>
  <c r="B3356" i="138"/>
  <c r="B3355" i="138"/>
  <c r="B3354" i="138"/>
  <c r="B3353" i="138"/>
  <c r="B3352" i="138"/>
  <c r="B3351" i="138"/>
  <c r="B3350" i="138"/>
  <c r="B3349" i="138"/>
  <c r="B3348" i="138"/>
  <c r="B3347" i="138"/>
  <c r="B3346" i="138"/>
  <c r="B3345" i="138"/>
  <c r="B3344" i="138"/>
  <c r="B3343" i="138"/>
  <c r="B3342" i="138"/>
  <c r="B3341" i="138"/>
  <c r="B3340" i="138"/>
  <c r="B3339" i="138"/>
  <c r="B3338" i="138"/>
  <c r="B3337" i="138"/>
  <c r="B3336" i="138"/>
  <c r="B3335" i="138"/>
  <c r="B3334" i="138"/>
  <c r="B3333" i="138"/>
  <c r="B3332" i="138"/>
  <c r="B3331" i="138"/>
  <c r="B3330" i="138"/>
  <c r="B3329" i="138"/>
  <c r="B3328" i="138"/>
  <c r="B3327" i="138"/>
  <c r="B3326" i="138"/>
  <c r="B3325" i="138"/>
  <c r="B3324" i="138"/>
  <c r="B3323" i="138"/>
  <c r="B3322" i="138"/>
  <c r="B3321" i="138"/>
  <c r="B3320" i="138"/>
  <c r="B3319" i="138"/>
  <c r="B3318" i="138"/>
  <c r="B3317" i="138"/>
  <c r="B3316" i="138"/>
  <c r="B3315" i="138"/>
  <c r="B3314" i="138"/>
  <c r="B3313" i="138"/>
  <c r="B3312" i="138"/>
  <c r="B3311" i="138"/>
  <c r="B3310" i="138"/>
  <c r="B3309" i="138"/>
  <c r="B3308" i="138"/>
  <c r="B3307" i="138"/>
  <c r="B3306" i="138"/>
  <c r="B3305" i="138"/>
  <c r="B3304" i="138"/>
  <c r="B3303" i="138"/>
  <c r="B3302" i="138"/>
  <c r="B3301" i="138"/>
  <c r="B3300" i="138"/>
  <c r="B3299" i="138"/>
  <c r="B3298" i="138"/>
  <c r="B3297" i="138"/>
  <c r="B3296" i="138"/>
  <c r="B3295" i="138"/>
  <c r="B3294" i="138"/>
  <c r="B3293" i="138"/>
  <c r="B3292" i="138"/>
  <c r="B3291" i="138"/>
  <c r="B3290" i="138"/>
  <c r="B3289" i="138"/>
  <c r="B3288" i="138"/>
  <c r="B3287" i="138"/>
  <c r="B3286" i="138"/>
  <c r="B3285" i="138"/>
  <c r="B3284" i="138"/>
  <c r="B3283" i="138"/>
  <c r="B3282" i="138"/>
  <c r="B3281" i="138"/>
  <c r="B3280" i="138"/>
  <c r="B3279" i="138"/>
  <c r="B3278" i="138"/>
  <c r="B3277" i="138"/>
  <c r="B3276" i="138"/>
  <c r="B3275" i="138"/>
  <c r="B3274" i="138"/>
  <c r="B3273" i="138"/>
  <c r="B3272" i="138"/>
  <c r="B3271" i="138"/>
  <c r="B3270" i="138"/>
  <c r="B3269" i="138"/>
  <c r="B3268" i="138"/>
  <c r="B3267" i="138"/>
  <c r="B3266" i="138"/>
  <c r="B3265" i="138"/>
  <c r="B3264" i="138"/>
  <c r="B3263" i="138"/>
  <c r="B3262" i="138"/>
  <c r="B3261" i="138"/>
  <c r="B3260" i="138"/>
  <c r="B3259" i="138"/>
  <c r="B3258" i="138"/>
  <c r="B3257" i="138"/>
  <c r="B3256" i="138"/>
  <c r="B3255" i="138"/>
  <c r="B3254" i="138"/>
  <c r="B3253" i="138"/>
  <c r="B3252" i="138"/>
  <c r="B3251" i="138"/>
  <c r="B3250" i="138"/>
  <c r="B3249" i="138"/>
  <c r="B3248" i="138"/>
  <c r="B3247" i="138"/>
  <c r="B3246" i="138"/>
  <c r="B3245" i="138"/>
  <c r="B3244" i="138"/>
  <c r="B3243" i="138"/>
  <c r="B3242" i="138"/>
  <c r="B3241" i="138"/>
  <c r="B3240" i="138"/>
  <c r="B3239" i="138"/>
  <c r="B3238" i="138"/>
  <c r="B3237" i="138"/>
  <c r="B3236" i="138"/>
  <c r="B3235" i="138"/>
  <c r="B3234" i="138"/>
  <c r="B3233" i="138"/>
  <c r="B3232" i="138"/>
  <c r="B3231" i="138"/>
  <c r="B3230" i="138"/>
  <c r="B3229" i="138"/>
  <c r="B3228" i="138"/>
  <c r="B3227" i="138"/>
  <c r="B3226" i="138"/>
  <c r="B3225" i="138"/>
  <c r="B3224" i="138"/>
  <c r="B3223" i="138"/>
  <c r="B3222" i="138"/>
  <c r="B3221" i="138"/>
  <c r="B3220" i="138"/>
  <c r="B3219" i="138"/>
  <c r="B3218" i="138"/>
  <c r="B3217" i="138"/>
  <c r="B3216" i="138"/>
  <c r="B3215" i="138"/>
  <c r="B3214" i="138"/>
  <c r="B3213" i="138"/>
  <c r="B3212" i="138"/>
  <c r="B3211" i="138"/>
  <c r="B3210" i="138"/>
  <c r="B3209" i="138"/>
  <c r="B3208" i="138"/>
  <c r="B3207" i="138"/>
  <c r="B3206" i="138"/>
  <c r="B3205" i="138"/>
  <c r="B3204" i="138"/>
  <c r="B3203" i="138"/>
  <c r="B3202" i="138"/>
  <c r="B3201" i="138"/>
  <c r="B3200" i="138"/>
  <c r="B3199" i="138"/>
  <c r="B3198" i="138"/>
  <c r="B3197" i="138"/>
  <c r="B3196" i="138"/>
  <c r="B3195" i="138"/>
  <c r="B3194" i="138"/>
  <c r="B3193" i="138"/>
  <c r="B3192" i="138"/>
  <c r="B3191" i="138"/>
  <c r="B3190" i="138"/>
  <c r="B3189" i="138"/>
  <c r="B3188" i="138"/>
  <c r="B3187" i="138"/>
  <c r="B3186" i="138"/>
  <c r="B3185" i="138"/>
  <c r="B3184" i="138"/>
  <c r="B3183" i="138"/>
  <c r="B3182" i="138"/>
  <c r="B3181" i="138"/>
  <c r="B3180" i="138"/>
  <c r="B3179" i="138"/>
  <c r="B3178" i="138"/>
  <c r="B3177" i="138"/>
  <c r="B3176" i="138"/>
  <c r="B3175" i="138"/>
  <c r="B3174" i="138"/>
  <c r="B3173" i="138"/>
  <c r="B3172" i="138"/>
  <c r="B3171" i="138"/>
  <c r="B3170" i="138"/>
  <c r="B3169" i="138"/>
  <c r="B3168" i="138"/>
  <c r="B3167" i="138"/>
  <c r="B3166" i="138"/>
  <c r="B3165" i="138"/>
  <c r="B3164" i="138"/>
  <c r="B3163" i="138"/>
  <c r="B3162" i="138"/>
  <c r="B3161" i="138"/>
  <c r="B3160" i="138"/>
  <c r="B3159" i="138"/>
  <c r="B3158" i="138"/>
  <c r="B3157" i="138"/>
  <c r="B3156" i="138"/>
  <c r="B3155" i="138"/>
  <c r="B3154" i="138"/>
  <c r="B3153" i="138"/>
  <c r="B3152" i="138"/>
  <c r="B3151" i="138"/>
  <c r="B3150" i="138"/>
  <c r="B3149" i="138"/>
  <c r="B3148" i="138"/>
  <c r="B3147" i="138"/>
  <c r="B3146" i="138"/>
  <c r="B3145" i="138"/>
  <c r="B3144" i="138"/>
  <c r="B3143" i="138"/>
  <c r="B3142" i="138"/>
  <c r="B3141" i="138"/>
  <c r="B3140" i="138"/>
  <c r="B3139" i="138"/>
  <c r="B3138" i="138"/>
  <c r="B3137" i="138"/>
  <c r="B3136" i="138"/>
  <c r="B3135" i="138"/>
  <c r="B3134" i="138"/>
  <c r="B3133" i="138"/>
  <c r="B3132" i="138"/>
  <c r="B3131" i="138"/>
  <c r="B3130" i="138"/>
  <c r="B3129" i="138"/>
  <c r="B3128" i="138"/>
  <c r="B3127" i="138"/>
  <c r="B3126" i="138"/>
  <c r="B3125" i="138"/>
  <c r="B3124" i="138"/>
  <c r="B3123" i="138"/>
  <c r="B3122" i="138"/>
  <c r="B3121" i="138"/>
  <c r="B3120" i="138"/>
  <c r="B3119" i="138"/>
  <c r="B3118" i="138"/>
  <c r="B3117" i="138"/>
  <c r="B3116" i="138"/>
  <c r="B3115" i="138"/>
  <c r="B3114" i="138"/>
  <c r="B3113" i="138"/>
  <c r="B3112" i="138"/>
  <c r="B3111" i="138"/>
  <c r="B3110" i="138"/>
  <c r="B3109" i="138"/>
  <c r="B3108" i="138"/>
  <c r="B3107" i="138"/>
  <c r="B3106" i="138"/>
  <c r="B3105" i="138"/>
  <c r="B3104" i="138"/>
  <c r="B3103" i="138"/>
  <c r="B3102" i="138"/>
  <c r="B3101" i="138"/>
  <c r="B3100" i="138"/>
  <c r="B3099" i="138"/>
  <c r="B3098" i="138"/>
  <c r="B3097" i="138"/>
  <c r="B3096" i="138"/>
  <c r="B3095" i="138"/>
  <c r="B3094" i="138"/>
  <c r="B3093" i="138"/>
  <c r="B3092" i="138"/>
  <c r="B3091" i="138"/>
  <c r="B3090" i="138"/>
  <c r="B3089" i="138"/>
  <c r="B3088" i="138"/>
  <c r="B3087" i="138"/>
  <c r="B3086" i="138"/>
  <c r="B3085" i="138"/>
  <c r="B3084" i="138"/>
  <c r="B3083" i="138"/>
  <c r="B3082" i="138"/>
  <c r="B3081" i="138"/>
  <c r="B3080" i="138"/>
  <c r="B3079" i="138"/>
  <c r="B3078" i="138"/>
  <c r="B3077" i="138"/>
  <c r="B3076" i="138"/>
  <c r="B3075" i="138"/>
  <c r="B3074" i="138"/>
  <c r="B3073" i="138"/>
  <c r="B3072" i="138"/>
  <c r="B3071" i="138"/>
  <c r="B3070" i="138"/>
  <c r="B3069" i="138"/>
  <c r="B3068" i="138"/>
  <c r="B3067" i="138"/>
  <c r="B3066" i="138"/>
  <c r="B3065" i="138"/>
  <c r="B3064" i="138"/>
  <c r="B3063" i="138"/>
  <c r="B3062" i="138"/>
  <c r="B3061" i="138"/>
  <c r="B3060" i="138"/>
  <c r="B3059" i="138"/>
  <c r="B3058" i="138"/>
  <c r="B3057" i="138"/>
  <c r="B3056" i="138"/>
  <c r="B3055" i="138"/>
  <c r="B3054" i="138"/>
  <c r="B3053" i="138"/>
  <c r="B3052" i="138"/>
  <c r="B3051" i="138"/>
  <c r="B3050" i="138"/>
  <c r="B3049" i="138"/>
  <c r="B3048" i="138"/>
  <c r="B3047" i="138"/>
  <c r="B3046" i="138"/>
  <c r="B3045" i="138"/>
  <c r="B3044" i="138"/>
  <c r="B3043" i="138"/>
  <c r="B3042" i="138"/>
  <c r="B3041" i="138"/>
  <c r="B3040" i="138"/>
  <c r="B3039" i="138"/>
  <c r="B3038" i="138"/>
  <c r="B3037" i="138"/>
  <c r="B3036" i="138"/>
  <c r="B3035" i="138"/>
  <c r="B3034" i="138"/>
  <c r="B3033" i="138"/>
  <c r="B3032" i="138"/>
  <c r="B3031" i="138"/>
  <c r="B3030" i="138"/>
  <c r="B3029" i="138"/>
  <c r="B3028" i="138"/>
  <c r="B3027" i="138"/>
  <c r="B3026" i="138"/>
  <c r="B3025" i="138"/>
  <c r="B3024" i="138"/>
  <c r="B3023" i="138"/>
  <c r="B3022" i="138"/>
  <c r="B3021" i="138"/>
  <c r="B3020" i="138"/>
  <c r="B3019" i="138"/>
  <c r="B3018" i="138"/>
  <c r="B3017" i="138"/>
  <c r="B3016" i="138"/>
  <c r="B3015" i="138"/>
  <c r="B3014" i="138"/>
  <c r="B3013" i="138"/>
  <c r="B3012" i="138"/>
  <c r="B3011" i="138"/>
  <c r="B3010" i="138"/>
  <c r="B3009" i="138"/>
  <c r="B3008" i="138"/>
  <c r="B3007" i="138"/>
  <c r="B3006" i="138"/>
  <c r="B3005" i="138"/>
  <c r="B3004" i="138"/>
  <c r="B3003" i="138"/>
  <c r="B3002" i="138"/>
  <c r="B3001" i="138"/>
  <c r="B3000" i="138"/>
  <c r="B2999" i="138"/>
  <c r="B2998" i="138"/>
  <c r="B2997" i="138"/>
  <c r="B2996" i="138"/>
  <c r="B2995" i="138"/>
  <c r="B2994" i="138"/>
  <c r="B2993" i="138"/>
  <c r="B2992" i="138"/>
  <c r="B2991" i="138"/>
  <c r="B2990" i="138"/>
  <c r="B2989" i="138"/>
  <c r="B2988" i="138"/>
  <c r="B2987" i="138"/>
  <c r="B2986" i="138"/>
  <c r="B2985" i="138"/>
  <c r="B2984" i="138"/>
  <c r="B2983" i="138"/>
  <c r="B2982" i="138"/>
  <c r="B2981" i="138"/>
  <c r="B2980" i="138"/>
  <c r="B2979" i="138"/>
  <c r="B2978" i="138"/>
  <c r="B2977" i="138"/>
  <c r="B2976" i="138"/>
  <c r="B2975" i="138"/>
  <c r="B2974" i="138"/>
  <c r="B2973" i="138"/>
  <c r="B2972" i="138"/>
  <c r="B2971" i="138"/>
  <c r="B2970" i="138"/>
  <c r="B2969" i="138"/>
  <c r="B2968" i="138"/>
  <c r="B2967" i="138"/>
  <c r="B2966" i="138"/>
  <c r="B2965" i="138"/>
  <c r="B2964" i="138"/>
  <c r="B2963" i="138"/>
  <c r="B2962" i="138"/>
  <c r="B2961" i="138"/>
  <c r="B2960" i="138"/>
  <c r="B2959" i="138"/>
  <c r="B2958" i="138"/>
  <c r="B2957" i="138"/>
  <c r="B2956" i="138"/>
  <c r="B2955" i="138"/>
  <c r="B2954" i="138"/>
  <c r="B2953" i="138"/>
  <c r="B2952" i="138"/>
  <c r="B2951" i="138"/>
  <c r="B2950" i="138"/>
  <c r="B2949" i="138"/>
  <c r="B2948" i="138"/>
  <c r="B2947" i="138"/>
  <c r="B2946" i="138"/>
  <c r="B2945" i="138"/>
  <c r="B2944" i="138"/>
  <c r="B2943" i="138"/>
  <c r="B2942" i="138"/>
  <c r="B2941" i="138"/>
  <c r="B2940" i="138"/>
  <c r="B2939" i="138"/>
  <c r="B2938" i="138"/>
  <c r="B2937" i="138"/>
  <c r="B2936" i="138"/>
  <c r="B2935" i="138"/>
  <c r="B2934" i="138"/>
  <c r="B2933" i="138"/>
  <c r="B2932" i="138"/>
  <c r="B2931" i="138"/>
  <c r="B2930" i="138"/>
  <c r="B2929" i="138"/>
  <c r="B2928" i="138"/>
  <c r="B2927" i="138"/>
  <c r="B2926" i="138"/>
  <c r="B2925" i="138"/>
  <c r="B2924" i="138"/>
  <c r="B2923" i="138"/>
  <c r="B2922" i="138"/>
  <c r="B2921" i="138"/>
  <c r="B2920" i="138"/>
  <c r="B2919" i="138"/>
  <c r="B2918" i="138"/>
  <c r="B2917" i="138"/>
  <c r="B2916" i="138"/>
  <c r="B2915" i="138"/>
  <c r="B2914" i="138"/>
  <c r="B2913" i="138"/>
  <c r="B2912" i="138"/>
  <c r="B2911" i="138"/>
  <c r="B2910" i="138"/>
  <c r="B2909" i="138"/>
  <c r="B2908" i="138"/>
  <c r="B2907" i="138"/>
  <c r="B2906" i="138"/>
  <c r="B2905" i="138"/>
  <c r="B2904" i="138"/>
  <c r="B2903" i="138"/>
  <c r="B2902" i="138"/>
  <c r="B2901" i="138"/>
  <c r="B2900" i="138"/>
  <c r="B2899" i="138"/>
  <c r="B2898" i="138"/>
  <c r="B2897" i="138"/>
  <c r="B2896" i="138"/>
  <c r="B2895" i="138"/>
  <c r="B2894" i="138"/>
  <c r="B2893" i="138"/>
  <c r="B2892" i="138"/>
  <c r="B2891" i="138"/>
  <c r="B2890" i="138"/>
  <c r="B2889" i="138"/>
  <c r="B2888" i="138"/>
  <c r="B2887" i="138"/>
  <c r="B2886" i="138"/>
  <c r="B2885" i="138"/>
  <c r="B2884" i="138"/>
  <c r="B2883" i="138"/>
  <c r="B2882" i="138"/>
  <c r="B2881" i="138"/>
  <c r="B2880" i="138"/>
  <c r="B2879" i="138"/>
  <c r="B2878" i="138"/>
  <c r="B2877" i="138"/>
  <c r="B2876" i="138"/>
  <c r="B2875" i="138"/>
  <c r="B2874" i="138"/>
  <c r="B2873" i="138"/>
  <c r="B2872" i="138"/>
  <c r="B2871" i="138"/>
  <c r="B2870" i="138"/>
  <c r="B2869" i="138"/>
  <c r="B2868" i="138"/>
  <c r="B2867" i="138"/>
  <c r="B2866" i="138"/>
  <c r="B2865" i="138"/>
  <c r="B2864" i="138"/>
  <c r="B2863" i="138"/>
  <c r="B2862" i="138"/>
  <c r="B2861" i="138"/>
  <c r="B2860" i="138"/>
  <c r="B2859" i="138"/>
  <c r="B2858" i="138"/>
  <c r="B2857" i="138"/>
  <c r="B2856" i="138"/>
  <c r="B2855" i="138"/>
  <c r="B2854" i="138"/>
  <c r="B2853" i="138"/>
  <c r="B2852" i="138"/>
  <c r="B2851" i="138"/>
  <c r="B2850" i="138"/>
  <c r="B2849" i="138"/>
  <c r="B2848" i="138"/>
  <c r="B2847" i="138"/>
  <c r="B2846" i="138"/>
  <c r="B2845" i="138"/>
  <c r="B2844" i="138"/>
  <c r="B2843" i="138"/>
  <c r="B2842" i="138"/>
  <c r="B2841" i="138"/>
  <c r="B2840" i="138"/>
  <c r="B2839" i="138"/>
  <c r="B2838" i="138"/>
  <c r="B2837" i="138"/>
  <c r="B2836" i="138"/>
  <c r="B2835" i="138"/>
  <c r="B2834" i="138"/>
  <c r="B2833" i="138"/>
  <c r="B2832" i="138"/>
  <c r="B2831" i="138"/>
  <c r="B2830" i="138"/>
  <c r="B2829" i="138"/>
  <c r="B2828" i="138"/>
  <c r="B2827" i="138"/>
  <c r="B2826" i="138"/>
  <c r="B2825" i="138"/>
  <c r="B2824" i="138"/>
  <c r="B2823" i="138"/>
  <c r="B2822" i="138"/>
  <c r="B2821" i="138"/>
  <c r="B2820" i="138"/>
  <c r="B2819" i="138"/>
  <c r="B2818" i="138"/>
  <c r="B2817" i="138"/>
  <c r="B2816" i="138"/>
  <c r="B2815" i="138"/>
  <c r="B2814" i="138"/>
  <c r="B2813" i="138"/>
  <c r="B2812" i="138"/>
  <c r="B2811" i="138"/>
  <c r="B2810" i="138"/>
  <c r="B2809" i="138"/>
  <c r="B2808" i="138"/>
  <c r="B2807" i="138"/>
  <c r="B2806" i="138"/>
  <c r="B2805" i="138"/>
  <c r="B2804" i="138"/>
  <c r="B2803" i="138"/>
  <c r="B2802" i="138"/>
  <c r="B2801" i="138"/>
  <c r="B2800" i="138"/>
  <c r="B2799" i="138"/>
  <c r="B2798" i="138"/>
  <c r="B2797" i="138"/>
  <c r="B2796" i="138"/>
  <c r="B2795" i="138"/>
  <c r="B2794" i="138"/>
  <c r="B2793" i="138"/>
  <c r="B2792" i="138"/>
  <c r="B2791" i="138"/>
  <c r="B2790" i="138"/>
  <c r="B2789" i="138"/>
  <c r="B2788" i="138"/>
  <c r="B2787" i="138"/>
  <c r="B2786" i="138"/>
  <c r="B2785" i="138"/>
  <c r="B2784" i="138"/>
  <c r="B2783" i="138"/>
  <c r="B2782" i="138"/>
  <c r="B2781" i="138"/>
  <c r="B2780" i="138"/>
  <c r="B2779" i="138"/>
  <c r="B2778" i="138"/>
  <c r="B2777" i="138"/>
  <c r="B2776" i="138"/>
  <c r="B2775" i="138"/>
  <c r="B2774" i="138"/>
  <c r="B2773" i="138"/>
  <c r="B2772" i="138"/>
  <c r="B2771" i="138"/>
  <c r="B2770" i="138"/>
  <c r="B2769" i="138"/>
  <c r="B2768" i="138"/>
  <c r="B2767" i="138"/>
  <c r="B2766" i="138"/>
  <c r="B2765" i="138"/>
  <c r="B2764" i="138"/>
  <c r="B2763" i="138"/>
  <c r="B2762" i="138"/>
  <c r="B2761" i="138"/>
  <c r="B2760" i="138"/>
  <c r="B2759" i="138"/>
  <c r="B2758" i="138"/>
  <c r="B2757" i="138"/>
  <c r="B2756" i="138"/>
  <c r="B2755" i="138"/>
  <c r="B2754" i="138"/>
  <c r="B2753" i="138"/>
  <c r="B2752" i="138"/>
  <c r="B2751" i="138"/>
  <c r="B2750" i="138"/>
  <c r="B2749" i="138"/>
  <c r="B2748" i="138"/>
  <c r="B2747" i="138"/>
  <c r="B2746" i="138"/>
  <c r="B2745" i="138"/>
  <c r="B2744" i="138"/>
  <c r="B2743" i="138"/>
  <c r="B2742" i="138"/>
  <c r="B2741" i="138"/>
  <c r="B2740" i="138"/>
  <c r="B2739" i="138"/>
  <c r="B2738" i="138"/>
  <c r="B2737" i="138"/>
  <c r="B2736" i="138"/>
  <c r="B2735" i="138"/>
  <c r="B2734" i="138"/>
  <c r="B2733" i="138"/>
  <c r="B2732" i="138"/>
  <c r="B2731" i="138"/>
  <c r="B2730" i="138"/>
  <c r="B2729" i="138"/>
  <c r="B2728" i="138"/>
  <c r="B2727" i="138"/>
  <c r="B2726" i="138"/>
  <c r="B2725" i="138"/>
  <c r="B2724" i="138"/>
  <c r="B2723" i="138"/>
  <c r="B2722" i="138"/>
  <c r="B2721" i="138"/>
  <c r="B2720" i="138"/>
  <c r="B2719" i="138"/>
  <c r="B2718" i="138"/>
  <c r="B2717" i="138"/>
  <c r="B2716" i="138"/>
  <c r="B2715" i="138"/>
  <c r="B2714" i="138"/>
  <c r="B2713" i="138"/>
  <c r="B2712" i="138"/>
  <c r="B2711" i="138"/>
  <c r="B2710" i="138"/>
  <c r="B2709" i="138"/>
  <c r="B2708" i="138"/>
  <c r="B2707" i="138"/>
  <c r="B2706" i="138"/>
  <c r="B2705" i="138"/>
  <c r="B2704" i="138"/>
  <c r="B2703" i="138"/>
  <c r="B2702" i="138"/>
  <c r="B2701" i="138"/>
  <c r="B2700" i="138"/>
  <c r="B2699" i="138"/>
  <c r="B2698" i="138"/>
  <c r="B2697" i="138"/>
  <c r="B2696" i="138"/>
  <c r="B2695" i="138"/>
  <c r="B2694" i="138"/>
  <c r="B2693" i="138"/>
  <c r="B2692" i="138"/>
  <c r="B2691" i="138"/>
  <c r="B2690" i="138"/>
  <c r="B2689" i="138"/>
  <c r="B2688" i="138"/>
  <c r="B2687" i="138"/>
  <c r="B2686" i="138"/>
  <c r="B2685" i="138"/>
  <c r="B2684" i="138"/>
  <c r="B2683" i="138"/>
  <c r="B2682" i="138"/>
  <c r="B2681" i="138"/>
  <c r="B2680" i="138"/>
  <c r="B2679" i="138"/>
  <c r="B2678" i="138"/>
  <c r="B2677" i="138"/>
  <c r="B2676" i="138"/>
  <c r="B2675" i="138"/>
  <c r="B2674" i="138"/>
  <c r="B2673" i="138"/>
  <c r="B2672" i="138"/>
  <c r="B2671" i="138"/>
  <c r="B2670" i="138"/>
  <c r="B2669" i="138"/>
  <c r="B2668" i="138"/>
  <c r="B2667" i="138"/>
  <c r="B2666" i="138"/>
  <c r="B2665" i="138"/>
  <c r="B2664" i="138"/>
  <c r="B2663" i="138"/>
  <c r="B2662" i="138"/>
  <c r="B2661" i="138"/>
  <c r="B2660" i="138"/>
  <c r="B2659" i="138"/>
  <c r="B2658" i="138"/>
  <c r="B2657" i="138"/>
  <c r="B2656" i="138"/>
  <c r="B2655" i="138"/>
  <c r="B2654" i="138"/>
  <c r="B2653" i="138"/>
  <c r="B2652" i="138"/>
  <c r="B2651" i="138"/>
  <c r="B2650" i="138"/>
  <c r="B2649" i="138"/>
  <c r="B2648" i="138"/>
  <c r="B2647" i="138"/>
  <c r="B2646" i="138"/>
  <c r="B2645" i="138"/>
  <c r="B2644" i="138"/>
  <c r="B2643" i="138"/>
  <c r="B2642" i="138"/>
  <c r="B2641" i="138"/>
  <c r="B2640" i="138"/>
  <c r="B2639" i="138"/>
  <c r="B2638" i="138"/>
  <c r="B2637" i="138"/>
  <c r="B2636" i="138"/>
  <c r="B2635" i="138"/>
  <c r="B2634" i="138"/>
  <c r="B2633" i="138"/>
  <c r="B2632" i="138"/>
  <c r="B2631" i="138"/>
  <c r="B2630" i="138"/>
  <c r="B2629" i="138"/>
  <c r="B2628" i="138"/>
  <c r="B2627" i="138"/>
  <c r="B2626" i="138"/>
  <c r="B2625" i="138"/>
  <c r="B2624" i="138"/>
  <c r="B2623" i="138"/>
  <c r="B2622" i="138"/>
  <c r="B2621" i="138"/>
  <c r="B2620" i="138"/>
  <c r="B2619" i="138"/>
  <c r="B2618" i="138"/>
  <c r="B2617" i="138"/>
  <c r="B2616" i="138"/>
  <c r="B2615" i="138"/>
  <c r="B2614" i="138"/>
  <c r="B2613" i="138"/>
  <c r="B2612" i="138"/>
  <c r="B2611" i="138"/>
  <c r="B2610" i="138"/>
  <c r="B2609" i="138"/>
  <c r="B2608" i="138"/>
  <c r="B2607" i="138"/>
  <c r="B2606" i="138"/>
  <c r="B2605" i="138"/>
  <c r="B2604" i="138"/>
  <c r="B2603" i="138"/>
  <c r="B2602" i="138"/>
  <c r="B2601" i="138"/>
  <c r="B2600" i="138"/>
  <c r="B2599" i="138"/>
  <c r="B2598" i="138"/>
  <c r="B2597" i="138"/>
  <c r="B2596" i="138"/>
  <c r="B2595" i="138"/>
  <c r="B2594" i="138"/>
  <c r="B2593" i="138"/>
  <c r="B2592" i="138"/>
  <c r="B2591" i="138"/>
  <c r="B2590" i="138"/>
  <c r="B2589" i="138"/>
  <c r="B2588" i="138"/>
  <c r="B2587" i="138"/>
  <c r="B2586" i="138"/>
  <c r="B2585" i="138"/>
  <c r="B2584" i="138"/>
  <c r="B2583" i="138"/>
  <c r="B2582" i="138"/>
  <c r="B2581" i="138"/>
  <c r="B2580" i="138"/>
  <c r="B2579" i="138"/>
  <c r="B2578" i="138"/>
  <c r="B2577" i="138"/>
  <c r="B2576" i="138"/>
  <c r="B2575" i="138"/>
  <c r="B2574" i="138"/>
  <c r="B2573" i="138"/>
  <c r="B2572" i="138"/>
  <c r="B2571" i="138"/>
  <c r="B2570" i="138"/>
  <c r="B2569" i="138"/>
  <c r="B2568" i="138"/>
  <c r="B2567" i="138"/>
  <c r="B2566" i="138"/>
  <c r="B2565" i="138"/>
  <c r="B2564" i="138"/>
  <c r="B2563" i="138"/>
  <c r="B2562" i="138"/>
  <c r="B2561" i="138"/>
  <c r="B2560" i="138"/>
  <c r="B2559" i="138"/>
  <c r="B2558" i="138"/>
  <c r="B2557" i="138"/>
  <c r="B2556" i="138"/>
  <c r="B2555" i="138"/>
  <c r="B2554" i="138"/>
  <c r="B2553" i="138"/>
  <c r="B2552" i="138"/>
  <c r="B2551" i="138"/>
  <c r="B2550" i="138"/>
  <c r="B2549" i="138"/>
  <c r="B2548" i="138"/>
  <c r="B2547" i="138"/>
  <c r="B2546" i="138"/>
  <c r="B2545" i="138"/>
  <c r="B2544" i="138"/>
  <c r="B2543" i="138"/>
  <c r="B2542" i="138"/>
  <c r="B2541" i="138"/>
  <c r="B2540" i="138"/>
  <c r="B2539" i="138"/>
  <c r="B2538" i="138"/>
  <c r="B2537" i="138"/>
  <c r="B2536" i="138"/>
  <c r="B2535" i="138"/>
  <c r="B2534" i="138"/>
  <c r="B2533" i="138"/>
  <c r="B2532" i="138"/>
  <c r="B2531" i="138"/>
  <c r="B2530" i="138"/>
  <c r="B2529" i="138"/>
  <c r="B2528" i="138"/>
  <c r="B2527" i="138"/>
  <c r="B2526" i="138"/>
  <c r="B2525" i="138"/>
  <c r="B2524" i="138"/>
  <c r="B2523" i="138"/>
  <c r="B2522" i="138"/>
  <c r="B2521" i="138"/>
  <c r="B2520" i="138"/>
  <c r="B2519" i="138"/>
  <c r="B2518" i="138"/>
  <c r="B2517" i="138"/>
  <c r="B2516" i="138"/>
  <c r="B2515" i="138"/>
  <c r="B2514" i="138"/>
  <c r="B2513" i="138"/>
  <c r="B2512" i="138"/>
  <c r="B2511" i="138"/>
  <c r="B2510" i="138"/>
  <c r="B2509" i="138"/>
  <c r="B2508" i="138"/>
  <c r="B2507" i="138"/>
  <c r="B2506" i="138"/>
  <c r="B2505" i="138"/>
  <c r="B2504" i="138"/>
  <c r="B2503" i="138"/>
  <c r="B2502" i="138"/>
  <c r="B2501" i="138"/>
  <c r="B2500" i="138"/>
  <c r="B2499" i="138"/>
  <c r="B2498" i="138"/>
  <c r="B2497" i="138"/>
  <c r="B2496" i="138"/>
  <c r="B2495" i="138"/>
  <c r="B2494" i="138"/>
  <c r="B2493" i="138"/>
  <c r="B2492" i="138"/>
  <c r="B2491" i="138"/>
  <c r="B2490" i="138"/>
  <c r="B2489" i="138"/>
  <c r="B2488" i="138"/>
  <c r="B2487" i="138"/>
  <c r="B2486" i="138"/>
  <c r="B2485" i="138"/>
  <c r="B2484" i="138"/>
  <c r="B2483" i="138"/>
  <c r="B2482" i="138"/>
  <c r="B2481" i="138"/>
  <c r="B2480" i="138"/>
  <c r="B2479" i="138"/>
  <c r="B2478" i="138"/>
  <c r="B2477" i="138"/>
  <c r="B2476" i="138"/>
  <c r="B2475" i="138"/>
  <c r="B2474" i="138"/>
  <c r="B2473" i="138"/>
  <c r="B2472" i="138"/>
  <c r="B2471" i="138"/>
  <c r="B2470" i="138"/>
  <c r="B2469" i="138"/>
  <c r="B2468" i="138"/>
  <c r="B2467" i="138"/>
  <c r="B2466" i="138"/>
  <c r="B2465" i="138"/>
  <c r="B2464" i="138"/>
  <c r="B2463" i="138"/>
  <c r="B2462" i="138"/>
  <c r="B2461" i="138"/>
  <c r="B2460" i="138"/>
  <c r="B2459" i="138"/>
  <c r="B2458" i="138"/>
  <c r="B2457" i="138"/>
  <c r="B2456" i="138"/>
  <c r="B2455" i="138"/>
  <c r="B2454" i="138"/>
  <c r="B2453" i="138"/>
  <c r="B2452" i="138"/>
  <c r="B2451" i="138"/>
  <c r="B2450" i="138"/>
  <c r="B2449" i="138"/>
  <c r="B2448" i="138"/>
  <c r="B2447" i="138"/>
  <c r="B2446" i="138"/>
  <c r="B2445" i="138"/>
  <c r="B2444" i="138"/>
  <c r="B2443" i="138"/>
  <c r="B2442" i="138"/>
  <c r="B2441" i="138"/>
  <c r="B2440" i="138"/>
  <c r="B2439" i="138"/>
  <c r="B2438" i="138"/>
  <c r="B2437" i="138"/>
  <c r="B2436" i="138"/>
  <c r="B2435" i="138"/>
  <c r="B2434" i="138"/>
  <c r="B2433" i="138"/>
  <c r="B2432" i="138"/>
  <c r="B2431" i="138"/>
  <c r="B2430" i="138"/>
  <c r="B2429" i="138"/>
  <c r="B2428" i="138"/>
  <c r="B2427" i="138"/>
  <c r="B2426" i="138"/>
  <c r="B2425" i="138"/>
  <c r="B2424" i="138"/>
  <c r="B2423" i="138"/>
  <c r="B2422" i="138"/>
  <c r="B2421" i="138"/>
  <c r="B2420" i="138"/>
  <c r="B2419" i="138"/>
  <c r="B2418" i="138"/>
  <c r="B2417" i="138"/>
  <c r="B2416" i="138"/>
  <c r="B2415" i="138"/>
  <c r="B2414" i="138"/>
  <c r="B2413" i="138"/>
  <c r="B2412" i="138"/>
  <c r="B2411" i="138"/>
  <c r="B2410" i="138"/>
  <c r="B2409" i="138"/>
  <c r="B2408" i="138"/>
  <c r="B2407" i="138"/>
  <c r="B2406" i="138"/>
  <c r="B2405" i="138"/>
  <c r="B2404" i="138"/>
  <c r="B2403" i="138"/>
  <c r="B2402" i="138"/>
  <c r="B2401" i="138"/>
  <c r="B2400" i="138"/>
  <c r="B2399" i="138"/>
  <c r="B2398" i="138"/>
  <c r="B2397" i="138"/>
  <c r="B2396" i="138"/>
  <c r="B2395" i="138"/>
  <c r="B2394" i="138"/>
  <c r="B2393" i="138"/>
  <c r="B2392" i="138"/>
  <c r="B2391" i="138"/>
  <c r="B2390" i="138"/>
  <c r="B2389" i="138"/>
  <c r="B2388" i="138"/>
  <c r="B2387" i="138"/>
  <c r="B2386" i="138"/>
  <c r="B2385" i="138"/>
  <c r="B2384" i="138"/>
  <c r="B2383" i="138"/>
  <c r="B2382" i="138"/>
  <c r="B2381" i="138"/>
  <c r="B2380" i="138"/>
  <c r="B2379" i="138"/>
  <c r="B2378" i="138"/>
  <c r="B2377" i="138"/>
  <c r="B2376" i="138"/>
  <c r="B2375" i="138"/>
  <c r="B2374" i="138"/>
  <c r="B2373" i="138"/>
  <c r="B2372" i="138"/>
  <c r="B2371" i="138"/>
  <c r="B2370" i="138"/>
  <c r="B2369" i="138"/>
  <c r="B2368" i="138"/>
  <c r="B2367" i="138"/>
  <c r="B2366" i="138"/>
  <c r="B2365" i="138"/>
  <c r="B2364" i="138"/>
  <c r="B2363" i="138"/>
  <c r="B2362" i="138"/>
  <c r="B2361" i="138"/>
  <c r="B2360" i="138"/>
  <c r="B2359" i="138"/>
  <c r="B2358" i="138"/>
  <c r="B2357" i="138"/>
  <c r="B2356" i="138"/>
  <c r="B2355" i="138"/>
  <c r="B2354" i="138"/>
  <c r="B2353" i="138"/>
  <c r="B2352" i="138"/>
  <c r="B2351" i="138"/>
  <c r="B2350" i="138"/>
  <c r="B2349" i="138"/>
  <c r="B2348" i="138"/>
  <c r="B2347" i="138"/>
  <c r="B2346" i="138"/>
  <c r="B2345" i="138"/>
  <c r="B2344" i="138"/>
  <c r="B2343" i="138"/>
  <c r="B2342" i="138"/>
  <c r="B2341" i="138"/>
  <c r="B2340" i="138"/>
  <c r="B2339" i="138"/>
  <c r="B2338" i="138"/>
  <c r="B2337" i="138"/>
  <c r="B2336" i="138"/>
  <c r="B2335" i="138"/>
  <c r="B2334" i="138"/>
  <c r="B2333" i="138"/>
  <c r="B2332" i="138"/>
  <c r="B2331" i="138"/>
  <c r="B2330" i="138"/>
  <c r="B2329" i="138"/>
  <c r="B2328" i="138"/>
  <c r="B2327" i="138"/>
  <c r="B2326" i="138"/>
  <c r="B2325" i="138"/>
  <c r="B2324" i="138"/>
  <c r="B2323" i="138"/>
  <c r="B2322" i="138"/>
  <c r="B2321" i="138"/>
  <c r="B2320" i="138"/>
  <c r="B2319" i="138"/>
  <c r="B2318" i="138"/>
  <c r="B2317" i="138"/>
  <c r="B2316" i="138"/>
  <c r="B2315" i="138"/>
  <c r="B2314" i="138"/>
  <c r="B2313" i="138"/>
  <c r="B2312" i="138"/>
  <c r="B2311" i="138"/>
  <c r="B2310" i="138"/>
  <c r="B2309" i="138"/>
  <c r="B2308" i="138"/>
  <c r="B2307" i="138"/>
  <c r="B2306" i="138"/>
  <c r="B2305" i="138"/>
  <c r="B2304" i="138"/>
  <c r="B2303" i="138"/>
  <c r="B2302" i="138"/>
  <c r="B2301" i="138"/>
  <c r="B2300" i="138"/>
  <c r="B2299" i="138"/>
  <c r="B2298" i="138"/>
  <c r="B2297" i="138"/>
  <c r="B2296" i="138"/>
  <c r="B2295" i="138"/>
  <c r="B2294" i="138"/>
  <c r="B2293" i="138"/>
  <c r="B2292" i="138"/>
  <c r="B2291" i="138"/>
  <c r="B2290" i="138"/>
  <c r="B2289" i="138"/>
  <c r="B2288" i="138"/>
  <c r="B2287" i="138"/>
  <c r="B2286" i="138"/>
  <c r="B2285" i="138"/>
  <c r="B2284" i="138"/>
  <c r="B2283" i="138"/>
  <c r="B2282" i="138"/>
  <c r="B2281" i="138"/>
  <c r="B2280" i="138"/>
  <c r="B2279" i="138"/>
  <c r="B2278" i="138"/>
  <c r="B2277" i="138"/>
  <c r="B2276" i="138"/>
  <c r="B2275" i="138"/>
  <c r="B2274" i="138"/>
  <c r="B2273" i="138"/>
  <c r="B2272" i="138"/>
  <c r="B2271" i="138"/>
  <c r="B2270" i="138"/>
  <c r="B2269" i="138"/>
  <c r="B2268" i="138"/>
  <c r="B2267" i="138"/>
  <c r="B2266" i="138"/>
  <c r="B2265" i="138"/>
  <c r="B2264" i="138"/>
  <c r="B2263" i="138"/>
  <c r="B2262" i="138"/>
  <c r="B2261" i="138"/>
  <c r="B2260" i="138"/>
  <c r="B2259" i="138"/>
  <c r="B2258" i="138"/>
  <c r="B2257" i="138"/>
  <c r="B2256" i="138"/>
  <c r="B2255" i="138"/>
  <c r="B2254" i="138"/>
  <c r="B2253" i="138"/>
  <c r="B2252" i="138"/>
  <c r="B2251" i="138"/>
  <c r="B2250" i="138"/>
  <c r="B2249" i="138"/>
  <c r="B2248" i="138"/>
  <c r="B2247" i="138"/>
  <c r="B2246" i="138"/>
  <c r="B2245" i="138"/>
  <c r="B2244" i="138"/>
  <c r="B2243" i="138"/>
  <c r="B2242" i="138"/>
  <c r="B2241" i="138"/>
  <c r="B2240" i="138"/>
  <c r="B2239" i="138"/>
  <c r="B2238" i="138"/>
  <c r="B2237" i="138"/>
  <c r="B2236" i="138"/>
  <c r="B2235" i="138"/>
  <c r="B2234" i="138"/>
  <c r="B2233" i="138"/>
  <c r="B2232" i="138"/>
  <c r="B2231" i="138"/>
  <c r="B2230" i="138"/>
  <c r="B2229" i="138"/>
  <c r="B2228" i="138"/>
  <c r="B2227" i="138"/>
  <c r="B2226" i="138"/>
  <c r="B2225" i="138"/>
  <c r="B2224" i="138"/>
  <c r="B2223" i="138"/>
  <c r="B2222" i="138"/>
  <c r="B2221" i="138"/>
  <c r="B2220" i="138"/>
  <c r="B2219" i="138"/>
  <c r="B2218" i="138"/>
  <c r="B2217" i="138"/>
  <c r="B2216" i="138"/>
  <c r="B2215" i="138"/>
  <c r="B2214" i="138"/>
  <c r="B2213" i="138"/>
  <c r="B2212" i="138"/>
  <c r="B2211" i="138"/>
  <c r="B2210" i="138"/>
  <c r="B2209" i="138"/>
  <c r="B2208" i="138"/>
  <c r="B2207" i="138"/>
  <c r="B2206" i="138"/>
  <c r="B2205" i="138"/>
  <c r="B2204" i="138"/>
  <c r="B2203" i="138"/>
  <c r="B2202" i="138"/>
  <c r="B2201" i="138"/>
  <c r="B2200" i="138"/>
  <c r="B2199" i="138"/>
  <c r="B2198" i="138"/>
  <c r="B2197" i="138"/>
  <c r="B2196" i="138"/>
  <c r="B2195" i="138"/>
  <c r="B2194" i="138"/>
  <c r="B2193" i="138"/>
  <c r="B2192" i="138"/>
  <c r="B2191" i="138"/>
  <c r="B2190" i="138"/>
  <c r="B2189" i="138"/>
  <c r="B2188" i="138"/>
  <c r="B2187" i="138"/>
  <c r="B2186" i="138"/>
  <c r="B2185" i="138"/>
  <c r="B2184" i="138"/>
  <c r="B2183" i="138"/>
  <c r="B2182" i="138"/>
  <c r="B2181" i="138"/>
  <c r="B2180" i="138"/>
  <c r="B2179" i="138"/>
  <c r="B2178" i="138"/>
  <c r="B2177" i="138"/>
  <c r="B2176" i="138"/>
  <c r="B2175" i="138"/>
  <c r="B2174" i="138"/>
  <c r="B2173" i="138"/>
  <c r="B2172" i="138"/>
  <c r="B2171" i="138"/>
  <c r="B2170" i="138"/>
  <c r="B2169" i="138"/>
  <c r="B2168" i="138"/>
  <c r="B2167" i="138"/>
  <c r="B2166" i="138"/>
  <c r="B2165" i="138"/>
  <c r="B2164" i="138"/>
  <c r="B2163" i="138"/>
  <c r="B2162" i="138"/>
  <c r="B2161" i="138"/>
  <c r="B2160" i="138"/>
  <c r="B2159" i="138"/>
  <c r="B2158" i="138"/>
  <c r="B2157" i="138"/>
  <c r="B2156" i="138"/>
  <c r="B2155" i="138"/>
  <c r="B2154" i="138"/>
  <c r="B2153" i="138"/>
  <c r="B2152" i="138"/>
  <c r="B2151" i="138"/>
  <c r="B2150" i="138"/>
  <c r="B2149" i="138"/>
  <c r="B2148" i="138"/>
  <c r="B2147" i="138"/>
  <c r="B2146" i="138"/>
  <c r="B2145" i="138"/>
  <c r="B2144" i="138"/>
  <c r="B2143" i="138"/>
  <c r="B2142" i="138"/>
  <c r="B2141" i="138"/>
  <c r="B2140" i="138"/>
  <c r="B2139" i="138"/>
  <c r="B2138" i="138"/>
  <c r="B2137" i="138"/>
  <c r="B2136" i="138"/>
  <c r="B2135" i="138"/>
  <c r="B2134" i="138"/>
  <c r="B2133" i="138"/>
  <c r="B2132" i="138"/>
  <c r="B2131" i="138"/>
  <c r="B2130" i="138"/>
  <c r="B2129" i="138"/>
  <c r="B2128" i="138"/>
  <c r="B2127" i="138"/>
  <c r="B2126" i="138"/>
  <c r="B2125" i="138"/>
  <c r="B2124" i="138"/>
  <c r="B2123" i="138"/>
  <c r="B2122" i="138"/>
  <c r="B2121" i="138"/>
  <c r="B2120" i="138"/>
  <c r="B2119" i="138"/>
  <c r="B2118" i="138"/>
  <c r="B2117" i="138"/>
  <c r="B2116" i="138"/>
  <c r="B2115" i="138"/>
  <c r="B2114" i="138"/>
  <c r="B2113" i="138"/>
  <c r="B2112" i="138"/>
  <c r="B2111" i="138"/>
  <c r="B2110" i="138"/>
  <c r="B2109" i="138"/>
  <c r="B2108" i="138"/>
  <c r="B2107" i="138"/>
  <c r="B2106" i="138"/>
  <c r="B2105" i="138"/>
  <c r="B2104" i="138"/>
  <c r="B2103" i="138"/>
  <c r="B2102" i="138"/>
  <c r="B2101" i="138"/>
  <c r="B2100" i="138"/>
  <c r="B2099" i="138"/>
  <c r="B2098" i="138"/>
  <c r="B2097" i="138"/>
  <c r="B2096" i="138"/>
  <c r="B2095" i="138"/>
  <c r="B2094" i="138"/>
  <c r="B2093" i="138"/>
  <c r="B2092" i="138"/>
  <c r="B2091" i="138"/>
  <c r="B2090" i="138"/>
  <c r="B2089" i="138"/>
  <c r="B2088" i="138"/>
  <c r="B2087" i="138"/>
  <c r="B2086" i="138"/>
  <c r="B2085" i="138"/>
  <c r="B2084" i="138"/>
  <c r="B2083" i="138"/>
  <c r="B2082" i="138"/>
  <c r="B2081" i="138"/>
  <c r="B2080" i="138"/>
  <c r="B2079" i="138"/>
  <c r="B2078" i="138"/>
  <c r="B2077" i="138"/>
  <c r="B2076" i="138"/>
  <c r="B2075" i="138"/>
  <c r="B2074" i="138"/>
  <c r="B2073" i="138"/>
  <c r="B2072" i="138"/>
  <c r="B2071" i="138"/>
  <c r="B2070" i="138"/>
  <c r="B2069" i="138"/>
  <c r="B2068" i="138"/>
  <c r="B2067" i="138"/>
  <c r="B2066" i="138"/>
  <c r="B2065" i="138"/>
  <c r="B2064" i="138"/>
  <c r="B2063" i="138"/>
  <c r="B2062" i="138"/>
  <c r="B2061" i="138"/>
  <c r="B2060" i="138"/>
  <c r="B2059" i="138"/>
  <c r="B2058" i="138"/>
  <c r="B2057" i="138"/>
  <c r="B2056" i="138"/>
  <c r="B2055" i="138"/>
  <c r="B2054" i="138"/>
  <c r="B2053" i="138"/>
  <c r="B2052" i="138"/>
  <c r="B2051" i="138"/>
  <c r="B2050" i="138"/>
  <c r="B2049" i="138"/>
  <c r="B2048" i="138"/>
  <c r="B2047" i="138"/>
  <c r="B2046" i="138"/>
  <c r="B2045" i="138"/>
  <c r="B2044" i="138"/>
  <c r="B2043" i="138"/>
  <c r="B2042" i="138"/>
  <c r="B2041" i="138"/>
  <c r="B2040" i="138"/>
  <c r="B2039" i="138"/>
  <c r="B2038" i="138"/>
  <c r="B2037" i="138"/>
  <c r="B2036" i="138"/>
  <c r="B2035" i="138"/>
  <c r="B2034" i="138"/>
  <c r="B2033" i="138"/>
  <c r="B2032" i="138"/>
  <c r="B2031" i="138"/>
  <c r="B2030" i="138"/>
  <c r="B2029" i="138"/>
  <c r="B2028" i="138"/>
  <c r="B2027" i="138"/>
  <c r="B2026" i="138"/>
  <c r="B2025" i="138"/>
  <c r="B2024" i="138"/>
  <c r="B2023" i="138"/>
  <c r="B2022" i="138"/>
  <c r="B2021" i="138"/>
  <c r="B2020" i="138"/>
  <c r="B2019" i="138"/>
  <c r="B2018" i="138"/>
  <c r="B2017" i="138"/>
  <c r="B2016" i="138"/>
  <c r="B2015" i="138"/>
  <c r="B2014" i="138"/>
  <c r="B2013" i="138"/>
  <c r="B2012" i="138"/>
  <c r="B2011" i="138"/>
  <c r="B2010" i="138"/>
  <c r="B2009" i="138"/>
  <c r="B2008" i="138"/>
  <c r="B2007" i="138"/>
  <c r="B2006" i="138"/>
  <c r="B2005" i="138"/>
  <c r="B2004" i="138"/>
  <c r="B2003" i="138"/>
  <c r="B2002" i="138"/>
  <c r="B2001" i="138"/>
  <c r="B2000" i="138"/>
  <c r="B1999" i="138"/>
  <c r="B1998" i="138"/>
  <c r="B1997" i="138"/>
  <c r="B1996" i="138"/>
  <c r="B1995" i="138"/>
  <c r="B1994" i="138"/>
  <c r="B1993" i="138"/>
  <c r="B1992" i="138"/>
  <c r="B1991" i="138"/>
  <c r="B1990" i="138"/>
  <c r="B1989" i="138"/>
  <c r="B1988" i="138"/>
  <c r="B1987" i="138"/>
  <c r="B1986" i="138"/>
  <c r="B1985" i="138"/>
  <c r="B1984" i="138"/>
  <c r="B1983" i="138"/>
  <c r="B1982" i="138"/>
  <c r="B1981" i="138"/>
  <c r="B1980" i="138"/>
  <c r="B1979" i="138"/>
  <c r="B1978" i="138"/>
  <c r="B1977" i="138"/>
  <c r="B1976" i="138"/>
  <c r="B1975" i="138"/>
  <c r="B1974" i="138"/>
  <c r="B1973" i="138"/>
  <c r="B1972" i="138"/>
  <c r="B1971" i="138"/>
  <c r="B1970" i="138"/>
  <c r="B1969" i="138"/>
  <c r="B1968" i="138"/>
  <c r="B1967" i="138"/>
  <c r="B1966" i="138"/>
  <c r="B1965" i="138"/>
  <c r="B1964" i="138"/>
  <c r="B1963" i="138"/>
  <c r="B1962" i="138"/>
  <c r="B1961" i="138"/>
  <c r="B1960" i="138"/>
  <c r="B1959" i="138"/>
  <c r="B1958" i="138"/>
  <c r="B1957" i="138"/>
  <c r="B1956" i="138"/>
  <c r="B1955" i="138"/>
  <c r="B1954" i="138"/>
  <c r="B1953" i="138"/>
  <c r="B1952" i="138"/>
  <c r="B1951" i="138"/>
  <c r="B1950" i="138"/>
  <c r="B1949" i="138"/>
  <c r="B1948" i="138"/>
  <c r="B1947" i="138"/>
  <c r="B1946" i="138"/>
  <c r="B1945" i="138"/>
  <c r="B1944" i="138"/>
  <c r="B1943" i="138"/>
  <c r="B1942" i="138"/>
  <c r="B1941" i="138"/>
  <c r="B1940" i="138"/>
  <c r="B1939" i="138"/>
  <c r="B1938" i="138"/>
  <c r="B1937" i="138"/>
  <c r="B1936" i="138"/>
  <c r="B1935" i="138"/>
  <c r="B1934" i="138"/>
  <c r="B1933" i="138"/>
  <c r="B1932" i="138"/>
  <c r="B1931" i="138"/>
  <c r="B1930" i="138"/>
  <c r="B1929" i="138"/>
  <c r="B1928" i="138"/>
  <c r="B1927" i="138"/>
  <c r="B1926" i="138"/>
  <c r="B1925" i="138"/>
  <c r="B1924" i="138"/>
  <c r="B1923" i="138"/>
  <c r="B1922" i="138"/>
  <c r="B1921" i="138"/>
  <c r="B1920" i="138"/>
  <c r="B1919" i="138"/>
  <c r="B1918" i="138"/>
  <c r="B1917" i="138"/>
  <c r="B1916" i="138"/>
  <c r="B1915" i="138"/>
  <c r="B1914" i="138"/>
  <c r="B1913" i="138"/>
  <c r="B1912" i="138"/>
  <c r="B1911" i="138"/>
  <c r="B1910" i="138"/>
  <c r="B1909" i="138"/>
  <c r="B1908" i="138"/>
  <c r="B1907" i="138"/>
  <c r="B1906" i="138"/>
  <c r="B1905" i="138"/>
  <c r="B1904" i="138"/>
  <c r="B1903" i="138"/>
  <c r="B1902" i="138"/>
  <c r="B1901" i="138"/>
  <c r="B1900" i="138"/>
  <c r="B1899" i="138"/>
  <c r="B1898" i="138"/>
  <c r="B1897" i="138"/>
  <c r="B1896" i="138"/>
  <c r="B1895" i="138"/>
  <c r="B1894" i="138"/>
  <c r="B1893" i="138"/>
  <c r="B1892" i="138"/>
  <c r="B1891" i="138"/>
  <c r="B1890" i="138"/>
  <c r="B1889" i="138"/>
  <c r="B1888" i="138"/>
  <c r="B1887" i="138"/>
  <c r="B1886" i="138"/>
  <c r="B1885" i="138"/>
  <c r="B1884" i="138"/>
  <c r="B1883" i="138"/>
  <c r="B1882" i="138"/>
  <c r="B1881" i="138"/>
  <c r="B1880" i="138"/>
  <c r="B1879" i="138"/>
  <c r="B1878" i="138"/>
  <c r="B1877" i="138"/>
  <c r="B1876" i="138"/>
  <c r="B1875" i="138"/>
  <c r="B1874" i="138"/>
  <c r="B1873" i="138"/>
  <c r="B1872" i="138"/>
  <c r="B1871" i="138"/>
  <c r="B1870" i="138"/>
  <c r="B1869" i="138"/>
  <c r="B1868" i="138"/>
  <c r="B1867" i="138"/>
  <c r="B1866" i="138"/>
  <c r="B1865" i="138"/>
  <c r="B1864" i="138"/>
  <c r="B1863" i="138"/>
  <c r="B1862" i="138"/>
  <c r="B1861" i="138"/>
  <c r="B1860" i="138"/>
  <c r="B1859" i="138"/>
  <c r="B1858" i="138"/>
  <c r="B1857" i="138"/>
  <c r="B1856" i="138"/>
  <c r="B1855" i="138"/>
  <c r="B1854" i="138"/>
  <c r="B1853" i="138"/>
  <c r="B1852" i="138"/>
  <c r="B1851" i="138"/>
  <c r="B1850" i="138"/>
  <c r="B1849" i="138"/>
  <c r="B1848" i="138"/>
  <c r="B1847" i="138"/>
  <c r="B1846" i="138"/>
  <c r="B1845" i="138"/>
  <c r="B1844" i="138"/>
  <c r="B1843" i="138"/>
  <c r="B1842" i="138"/>
  <c r="B1841" i="138"/>
  <c r="B1840" i="138"/>
  <c r="B1839" i="138"/>
  <c r="B1838" i="138"/>
  <c r="B1837" i="138"/>
  <c r="B1836" i="138"/>
  <c r="B1835" i="138"/>
  <c r="B1834" i="138"/>
  <c r="B1833" i="138"/>
  <c r="B1832" i="138"/>
  <c r="B1831" i="138"/>
  <c r="B1830" i="138"/>
  <c r="B1829" i="138"/>
  <c r="B1828" i="138"/>
  <c r="B1827" i="138"/>
  <c r="B1826" i="138"/>
  <c r="B1825" i="138"/>
  <c r="B1824" i="138"/>
  <c r="B1823" i="138"/>
  <c r="B1822" i="138"/>
  <c r="B1821" i="138"/>
  <c r="B1820" i="138"/>
  <c r="B1819" i="138"/>
  <c r="B1818" i="138"/>
  <c r="B1817" i="138"/>
  <c r="B1816" i="138"/>
  <c r="B1815" i="138"/>
  <c r="B1814" i="138"/>
  <c r="B1813" i="138"/>
  <c r="B1812" i="138"/>
  <c r="B1811" i="138"/>
  <c r="B1810" i="138"/>
  <c r="B1809" i="138"/>
  <c r="B1808" i="138"/>
  <c r="B1807" i="138"/>
  <c r="B1806" i="138"/>
  <c r="B1805" i="138"/>
  <c r="B1804" i="138"/>
  <c r="B1803" i="138"/>
  <c r="B1802" i="138"/>
  <c r="B1801" i="138"/>
  <c r="B1800" i="138"/>
  <c r="B1799" i="138"/>
  <c r="B1798" i="138"/>
  <c r="B1797" i="138"/>
  <c r="B1796" i="138"/>
  <c r="B1795" i="138"/>
  <c r="B1794" i="138"/>
  <c r="B1793" i="138"/>
  <c r="B1792" i="138"/>
  <c r="B1791" i="138"/>
  <c r="B1790" i="138"/>
  <c r="B1789" i="138"/>
  <c r="B1788" i="138"/>
  <c r="B1787" i="138"/>
  <c r="B1786" i="138"/>
  <c r="B1785" i="138"/>
  <c r="B1784" i="138"/>
  <c r="B1783" i="138"/>
  <c r="B1782" i="138"/>
  <c r="B1781" i="138"/>
  <c r="B1780" i="138"/>
  <c r="B1779" i="138"/>
  <c r="B1778" i="138"/>
  <c r="B1777" i="138"/>
  <c r="B1776" i="138"/>
  <c r="B1775" i="138"/>
  <c r="B1774" i="138"/>
  <c r="B1773" i="138"/>
  <c r="B1772" i="138"/>
  <c r="B1771" i="138"/>
  <c r="B1770" i="138"/>
  <c r="B1769" i="138"/>
  <c r="B1768" i="138"/>
  <c r="B1767" i="138"/>
  <c r="B1766" i="138"/>
  <c r="B1765" i="138"/>
  <c r="B1764" i="138"/>
  <c r="B1763" i="138"/>
  <c r="B1762" i="138"/>
  <c r="B1761" i="138"/>
  <c r="B1760" i="138"/>
  <c r="B1759" i="138"/>
  <c r="B1758" i="138"/>
  <c r="B1757" i="138"/>
  <c r="B1756" i="138"/>
  <c r="B1755" i="138"/>
  <c r="B1754" i="138"/>
  <c r="B1753" i="138"/>
  <c r="B1752" i="138"/>
  <c r="B1751" i="138"/>
  <c r="B1750" i="138"/>
  <c r="B1749" i="138"/>
  <c r="B1748" i="138"/>
  <c r="B1747" i="138"/>
  <c r="B1746" i="138"/>
  <c r="B1745" i="138"/>
  <c r="B1744" i="138"/>
  <c r="B1743" i="138"/>
  <c r="B1742" i="138"/>
  <c r="B1741" i="138"/>
  <c r="B1740" i="138"/>
  <c r="B1739" i="138"/>
  <c r="B1738" i="138"/>
  <c r="B1737" i="138"/>
  <c r="B1736" i="138"/>
  <c r="B1735" i="138"/>
  <c r="B1734" i="138"/>
  <c r="B1733" i="138"/>
  <c r="B1732" i="138"/>
  <c r="B1731" i="138"/>
  <c r="B1730" i="138"/>
  <c r="B1729" i="138"/>
  <c r="B1728" i="138"/>
  <c r="B1727" i="138"/>
  <c r="B1726" i="138"/>
  <c r="B1725" i="138"/>
  <c r="B1724" i="138"/>
  <c r="B1723" i="138"/>
  <c r="B1722" i="138"/>
  <c r="B1721" i="138"/>
  <c r="B1720" i="138"/>
  <c r="B1719" i="138"/>
  <c r="B1718" i="138"/>
  <c r="B1717" i="138"/>
  <c r="B1716" i="138"/>
  <c r="B1715" i="138"/>
  <c r="B1714" i="138"/>
  <c r="B1713" i="138"/>
  <c r="B1712" i="138"/>
  <c r="B1711" i="138"/>
  <c r="B1710" i="138"/>
  <c r="B1709" i="138"/>
  <c r="B1708" i="138"/>
  <c r="B1707" i="138"/>
  <c r="B1706" i="138"/>
  <c r="B1705" i="138"/>
  <c r="B1704" i="138"/>
  <c r="B1703" i="138"/>
  <c r="B1702" i="138"/>
  <c r="B1701" i="138"/>
  <c r="B1700" i="138"/>
  <c r="B1699" i="138"/>
  <c r="B1698" i="138"/>
  <c r="B1697" i="138"/>
  <c r="B1696" i="138"/>
  <c r="B1695" i="138"/>
  <c r="B1694" i="138"/>
  <c r="B1693" i="138"/>
  <c r="B1692" i="138"/>
  <c r="B1691" i="138"/>
  <c r="B1690" i="138"/>
  <c r="B1689" i="138"/>
  <c r="B1688" i="138"/>
  <c r="B1687" i="138"/>
  <c r="B1686" i="138"/>
  <c r="B1685" i="138"/>
  <c r="B1684" i="138"/>
  <c r="B1683" i="138"/>
  <c r="B1682" i="138"/>
  <c r="B1681" i="138"/>
  <c r="B1680" i="138"/>
  <c r="B1679" i="138"/>
  <c r="B1678" i="138"/>
  <c r="B1677" i="138"/>
  <c r="B1676" i="138"/>
  <c r="B1675" i="138"/>
  <c r="B1674" i="138"/>
  <c r="B1673" i="138"/>
  <c r="B1672" i="138"/>
  <c r="B1671" i="138"/>
  <c r="B1670" i="138"/>
  <c r="B1669" i="138"/>
  <c r="B1668" i="138"/>
  <c r="B1667" i="138"/>
  <c r="B1666" i="138"/>
  <c r="B1665" i="138"/>
  <c r="B1664" i="138"/>
  <c r="B1663" i="138"/>
  <c r="B1662" i="138"/>
  <c r="B1661" i="138"/>
  <c r="B1660" i="138"/>
  <c r="B1659" i="138"/>
  <c r="B1658" i="138"/>
  <c r="B1657" i="138"/>
  <c r="B1656" i="138"/>
  <c r="B1655" i="138"/>
  <c r="B1654" i="138"/>
  <c r="B1653" i="138"/>
  <c r="B1652" i="138"/>
  <c r="B1651" i="138"/>
  <c r="B1650" i="138"/>
  <c r="B1649" i="138"/>
  <c r="B1648" i="138"/>
  <c r="B1647" i="138"/>
  <c r="B1646" i="138"/>
  <c r="B1645" i="138"/>
  <c r="B1644" i="138"/>
  <c r="B1643" i="138"/>
  <c r="B1642" i="138"/>
  <c r="B1641" i="138"/>
  <c r="B1640" i="138"/>
  <c r="B1639" i="138"/>
  <c r="B1638" i="138"/>
  <c r="B1637" i="138"/>
  <c r="B1636" i="138"/>
  <c r="B1635" i="138"/>
  <c r="B1634" i="138"/>
  <c r="B1633" i="138"/>
  <c r="B1632" i="138"/>
  <c r="B1631" i="138"/>
  <c r="B1630" i="138"/>
  <c r="B1629" i="138"/>
  <c r="B1628" i="138"/>
  <c r="B1627" i="138"/>
  <c r="B1626" i="138"/>
  <c r="B1625" i="138"/>
  <c r="B1624" i="138"/>
  <c r="B1623" i="138"/>
  <c r="B1622" i="138"/>
  <c r="B1621" i="138"/>
  <c r="B1620" i="138"/>
  <c r="B1619" i="138"/>
  <c r="B1618" i="138"/>
  <c r="B1617" i="138"/>
  <c r="B1616" i="138"/>
  <c r="B1615" i="138"/>
  <c r="B1614" i="138"/>
  <c r="B1613" i="138"/>
  <c r="B1612" i="138"/>
  <c r="B1611" i="138"/>
  <c r="B1610" i="138"/>
  <c r="B1609" i="138"/>
  <c r="B1608" i="138"/>
  <c r="B1607" i="138"/>
  <c r="B1606" i="138"/>
  <c r="B1605" i="138"/>
  <c r="B1604" i="138"/>
  <c r="B1603" i="138"/>
  <c r="B1602" i="138"/>
  <c r="B1601" i="138"/>
  <c r="B1600" i="138"/>
  <c r="B1599" i="138"/>
  <c r="B1598" i="138"/>
  <c r="B1597" i="138"/>
  <c r="B1596" i="138"/>
  <c r="B1595" i="138"/>
  <c r="B1594" i="138"/>
  <c r="B1593" i="138"/>
  <c r="B1592" i="138"/>
  <c r="B1591" i="138"/>
  <c r="B1590" i="138"/>
  <c r="B1589" i="138"/>
  <c r="B1588" i="138"/>
  <c r="B1587" i="138"/>
  <c r="B1586" i="138"/>
  <c r="B1585" i="138"/>
  <c r="B1584" i="138"/>
  <c r="B1583" i="138"/>
  <c r="B1582" i="138"/>
  <c r="B1581" i="138"/>
  <c r="B1580" i="138"/>
  <c r="B1579" i="138"/>
  <c r="B1578" i="138"/>
  <c r="B1577" i="138"/>
  <c r="B1576" i="138"/>
  <c r="B1575" i="138"/>
  <c r="B1574" i="138"/>
  <c r="B1573" i="138"/>
  <c r="B1572" i="138"/>
  <c r="B1571" i="138"/>
  <c r="B1570" i="138"/>
  <c r="B1569" i="138"/>
  <c r="B1568" i="138"/>
  <c r="B1567" i="138"/>
  <c r="B1566" i="138"/>
  <c r="B1565" i="138"/>
  <c r="B1564" i="138"/>
  <c r="B1563" i="138"/>
  <c r="B1562" i="138"/>
  <c r="B1561" i="138"/>
  <c r="B1560" i="138"/>
  <c r="B1559" i="138"/>
  <c r="B1558" i="138"/>
  <c r="B1557" i="138"/>
  <c r="B1556" i="138"/>
  <c r="B1555" i="138"/>
  <c r="B1554" i="138"/>
  <c r="B1553" i="138"/>
  <c r="B1552" i="138"/>
  <c r="B1551" i="138"/>
  <c r="B1550" i="138"/>
  <c r="B1549" i="138"/>
  <c r="B1548" i="138"/>
  <c r="B1547" i="138"/>
  <c r="B1546" i="138"/>
  <c r="B1545" i="138"/>
  <c r="B1544" i="138"/>
  <c r="B1543" i="138"/>
  <c r="B1542" i="138"/>
  <c r="B1541" i="138"/>
  <c r="B1540" i="138"/>
  <c r="B1539" i="138"/>
  <c r="B1538" i="138"/>
  <c r="B1537" i="138"/>
  <c r="B1536" i="138"/>
  <c r="B1535" i="138"/>
  <c r="B1534" i="138"/>
  <c r="B1533" i="138"/>
  <c r="B1532" i="138"/>
  <c r="B1531" i="138"/>
  <c r="B1530" i="138"/>
  <c r="B1529" i="138"/>
  <c r="B1528" i="138"/>
  <c r="B1527" i="138"/>
  <c r="B1526" i="138"/>
  <c r="B1525" i="138"/>
  <c r="B1524" i="138"/>
  <c r="B1523" i="138"/>
  <c r="B1522" i="138"/>
  <c r="B1521" i="138"/>
  <c r="B1520" i="138"/>
  <c r="B1519" i="138"/>
  <c r="B1518" i="138"/>
  <c r="B1517" i="138"/>
  <c r="B1516" i="138"/>
  <c r="B1515" i="138"/>
  <c r="B1514" i="138"/>
  <c r="B1513" i="138"/>
  <c r="B1512" i="138"/>
  <c r="B1511" i="138"/>
  <c r="B1510" i="138"/>
  <c r="B1509" i="138"/>
  <c r="B1508" i="138"/>
  <c r="B1507" i="138"/>
  <c r="B1506" i="138"/>
  <c r="B1505" i="138"/>
  <c r="B1504" i="138"/>
  <c r="B1503" i="138"/>
  <c r="B1502" i="138"/>
  <c r="B1501" i="138"/>
  <c r="B1500" i="138"/>
  <c r="B1499" i="138"/>
  <c r="B1498" i="138"/>
  <c r="B1497" i="138"/>
  <c r="B1496" i="138"/>
  <c r="B1495" i="138"/>
  <c r="B1494" i="138"/>
  <c r="B1493" i="138"/>
  <c r="B1492" i="138"/>
  <c r="B1491" i="138"/>
  <c r="B1490" i="138"/>
  <c r="B1489" i="138"/>
  <c r="B1488" i="138"/>
  <c r="B1487" i="138"/>
  <c r="B1486" i="138"/>
  <c r="B1485" i="138"/>
  <c r="B1484" i="138"/>
  <c r="B1483" i="138"/>
  <c r="B1482" i="138"/>
  <c r="B1481" i="138"/>
  <c r="B1480" i="138"/>
  <c r="B1479" i="138"/>
  <c r="B1478" i="138"/>
  <c r="B1477" i="138"/>
  <c r="B1476" i="138"/>
  <c r="B1475" i="138"/>
  <c r="B1474" i="138"/>
  <c r="B1473" i="138"/>
  <c r="B1472" i="138"/>
  <c r="B1471" i="138"/>
  <c r="B1470" i="138"/>
  <c r="B1469" i="138"/>
  <c r="B1468" i="138"/>
  <c r="B1467" i="138"/>
  <c r="B1466" i="138"/>
  <c r="B1465" i="138"/>
  <c r="B1464" i="138"/>
  <c r="B1463" i="138"/>
  <c r="B1462" i="138"/>
  <c r="B1461" i="138"/>
  <c r="B1460" i="138"/>
  <c r="B1459" i="138"/>
  <c r="B1458" i="138"/>
  <c r="B1457" i="138"/>
  <c r="B1456" i="138"/>
  <c r="B1455" i="138"/>
  <c r="B1454" i="138"/>
  <c r="B1453" i="138"/>
  <c r="B1452" i="138"/>
  <c r="B1451" i="138"/>
  <c r="B1450" i="138"/>
  <c r="B1449" i="138"/>
  <c r="B1448" i="138"/>
  <c r="B1447" i="138"/>
  <c r="B1446" i="138"/>
  <c r="B1445" i="138"/>
  <c r="B1444" i="138"/>
  <c r="B1443" i="138"/>
  <c r="B1442" i="138"/>
  <c r="B1441" i="138"/>
  <c r="B1440" i="138"/>
  <c r="B1439" i="138"/>
  <c r="B1438" i="138"/>
  <c r="B1437" i="138"/>
  <c r="B1436" i="138"/>
  <c r="B1435" i="138"/>
  <c r="B1434" i="138"/>
  <c r="B1433" i="138"/>
  <c r="B1432" i="138"/>
  <c r="B1431" i="138"/>
  <c r="B1430" i="138"/>
  <c r="B1429" i="138"/>
  <c r="B1428" i="138"/>
  <c r="B1427" i="138"/>
  <c r="B1426" i="138"/>
  <c r="B1425" i="138"/>
  <c r="B1424" i="138"/>
  <c r="B1423" i="138"/>
  <c r="B1422" i="138"/>
  <c r="B1421" i="138"/>
  <c r="B1420" i="138"/>
  <c r="B1419" i="138"/>
  <c r="B1418" i="138"/>
  <c r="B1417" i="138"/>
  <c r="B1416" i="138"/>
  <c r="B1415" i="138"/>
  <c r="B1414" i="138"/>
  <c r="B1413" i="138"/>
  <c r="B1412" i="138"/>
  <c r="B1411" i="138"/>
  <c r="B1410" i="138"/>
  <c r="B1409" i="138"/>
  <c r="B1408" i="138"/>
  <c r="B1407" i="138"/>
  <c r="B1406" i="138"/>
  <c r="B1405" i="138"/>
  <c r="B1404" i="138"/>
  <c r="B1403" i="138"/>
  <c r="B1402" i="138"/>
  <c r="B1401" i="138"/>
  <c r="B1400" i="138"/>
  <c r="B1399" i="138"/>
  <c r="B1398" i="138"/>
  <c r="B1397" i="138"/>
  <c r="B1396" i="138"/>
  <c r="B1395" i="138"/>
  <c r="B1394" i="138"/>
  <c r="B1393" i="138"/>
  <c r="B1392" i="138"/>
  <c r="B1391" i="138"/>
  <c r="B1390" i="138"/>
  <c r="B1389" i="138"/>
  <c r="B1388" i="138"/>
  <c r="B1387" i="138"/>
  <c r="B1386" i="138"/>
  <c r="B1385" i="138"/>
  <c r="B1384" i="138"/>
  <c r="B1383" i="138"/>
  <c r="B1382" i="138"/>
  <c r="B1381" i="138"/>
  <c r="B1380" i="138"/>
  <c r="B1379" i="138"/>
  <c r="B1378" i="138"/>
  <c r="B1377" i="138"/>
  <c r="B1376" i="138"/>
  <c r="B1375" i="138"/>
  <c r="B1374" i="138"/>
  <c r="B1373" i="138"/>
  <c r="B1372" i="138"/>
  <c r="B1371" i="138"/>
  <c r="B1370" i="138"/>
  <c r="B1369" i="138"/>
  <c r="B1368" i="138"/>
  <c r="B1367" i="138"/>
  <c r="B1366" i="138"/>
  <c r="B1365" i="138"/>
  <c r="B1364" i="138"/>
  <c r="B1363" i="138"/>
  <c r="B1362" i="138"/>
  <c r="B1361" i="138"/>
  <c r="B1360" i="138"/>
  <c r="B1359" i="138"/>
  <c r="B1358" i="138"/>
  <c r="B1357" i="138"/>
  <c r="B1356" i="138"/>
  <c r="B1355" i="138"/>
  <c r="B1354" i="138"/>
  <c r="B1353" i="138"/>
  <c r="B1352" i="138"/>
  <c r="B1351" i="138"/>
  <c r="B1350" i="138"/>
  <c r="B1349" i="138"/>
  <c r="B1348" i="138"/>
  <c r="B1347" i="138"/>
  <c r="B1346" i="138"/>
  <c r="B1345" i="138"/>
  <c r="B1344" i="138"/>
  <c r="B1343" i="138"/>
  <c r="B1342" i="138"/>
  <c r="B1341" i="138"/>
  <c r="B1340" i="138"/>
  <c r="B1339" i="138"/>
  <c r="B1338" i="138"/>
  <c r="B1337" i="138"/>
  <c r="B1336" i="138"/>
  <c r="B1335" i="138"/>
  <c r="B1334" i="138"/>
  <c r="B1333" i="138"/>
  <c r="B1332" i="138"/>
  <c r="B1331" i="138"/>
  <c r="B1330" i="138"/>
  <c r="B1329" i="138"/>
  <c r="B1328" i="138"/>
  <c r="B1327" i="138"/>
  <c r="B1326" i="138"/>
  <c r="B1325" i="138"/>
  <c r="B1324" i="138"/>
  <c r="B1323" i="138"/>
  <c r="B1322" i="138"/>
  <c r="B1321" i="138"/>
  <c r="B1320" i="138"/>
  <c r="B1319" i="138"/>
  <c r="B1318" i="138"/>
  <c r="B1317" i="138"/>
  <c r="B1316" i="138"/>
  <c r="B1315" i="138"/>
  <c r="B1314" i="138"/>
  <c r="B1313" i="138"/>
  <c r="B1312" i="138"/>
  <c r="B1311" i="138"/>
  <c r="B1310" i="138"/>
  <c r="B1309" i="138"/>
  <c r="B1308" i="138"/>
  <c r="B1307" i="138"/>
  <c r="B1306" i="138"/>
  <c r="B1305" i="138"/>
  <c r="B1304" i="138"/>
  <c r="B1303" i="138"/>
  <c r="B1302" i="138"/>
  <c r="B1301" i="138"/>
  <c r="B1300" i="138"/>
  <c r="B1299" i="138"/>
  <c r="B1298" i="138"/>
  <c r="B1297" i="138"/>
  <c r="B1296" i="138"/>
  <c r="B1295" i="138"/>
  <c r="B1294" i="138"/>
  <c r="B1293" i="138"/>
  <c r="B1292" i="138"/>
  <c r="B1291" i="138"/>
  <c r="B1290" i="138"/>
  <c r="B1289" i="138"/>
  <c r="B1288" i="138"/>
  <c r="B1287" i="138"/>
  <c r="B1286" i="138"/>
  <c r="B1285" i="138"/>
  <c r="B1284" i="138"/>
  <c r="B1283" i="138"/>
  <c r="B1282" i="138"/>
  <c r="B1281" i="138"/>
  <c r="B1280" i="138"/>
  <c r="B1279" i="138"/>
  <c r="B1278" i="138"/>
  <c r="B1277" i="138"/>
  <c r="B1276" i="138"/>
  <c r="B1275" i="138"/>
  <c r="B1274" i="138"/>
  <c r="B1273" i="138"/>
  <c r="B1272" i="138"/>
  <c r="B1271" i="138"/>
  <c r="B1270" i="138"/>
  <c r="B1269" i="138"/>
  <c r="B1268" i="138"/>
  <c r="B1267" i="138"/>
  <c r="B1266" i="138"/>
  <c r="B1265" i="138"/>
  <c r="B1264" i="138"/>
  <c r="B1263" i="138"/>
  <c r="B1262" i="138"/>
  <c r="B1261" i="138"/>
  <c r="B1260" i="138"/>
  <c r="B1259" i="138"/>
  <c r="B1258" i="138"/>
  <c r="B1257" i="138"/>
  <c r="B1256" i="138"/>
  <c r="B1255" i="138"/>
  <c r="B1254" i="138"/>
  <c r="B1253" i="138"/>
  <c r="B1252" i="138"/>
  <c r="B1251" i="138"/>
  <c r="B1250" i="138"/>
  <c r="B1249" i="138"/>
  <c r="B1248" i="138"/>
  <c r="B1247" i="138"/>
  <c r="B1246" i="138"/>
  <c r="B1245" i="138"/>
  <c r="B1244" i="138"/>
  <c r="B1243" i="138"/>
  <c r="B1242" i="138"/>
  <c r="B1241" i="138"/>
  <c r="B1240" i="138"/>
  <c r="B1239" i="138"/>
  <c r="B1238" i="138"/>
  <c r="B1237" i="138"/>
  <c r="B1236" i="138"/>
  <c r="B1235" i="138"/>
  <c r="B1234" i="138"/>
  <c r="B1233" i="138"/>
  <c r="B1232" i="138"/>
  <c r="B1231" i="138"/>
  <c r="B1230" i="138"/>
  <c r="B1229" i="138"/>
  <c r="B1228" i="138"/>
  <c r="B1227" i="138"/>
  <c r="B1226" i="138"/>
  <c r="B1225" i="138"/>
  <c r="B1224" i="138"/>
  <c r="B1223" i="138"/>
  <c r="B1222" i="138"/>
  <c r="B1221" i="138"/>
  <c r="B1220" i="138"/>
  <c r="B1219" i="138"/>
  <c r="B1218" i="138"/>
  <c r="B1217" i="138"/>
  <c r="B1216" i="138"/>
  <c r="B1215" i="138"/>
  <c r="B1214" i="138"/>
  <c r="B1213" i="138"/>
  <c r="B1212" i="138"/>
  <c r="B1211" i="138"/>
  <c r="B1210" i="138"/>
  <c r="B1209" i="138"/>
  <c r="B1208" i="138"/>
  <c r="B1207" i="138"/>
  <c r="B1206" i="138"/>
  <c r="B1205" i="138"/>
  <c r="B1204" i="138"/>
  <c r="B1203" i="138"/>
  <c r="B1202" i="138"/>
  <c r="B1201" i="138"/>
  <c r="B1200" i="138"/>
  <c r="B1199" i="138"/>
  <c r="B1198" i="138"/>
  <c r="B1197" i="138"/>
  <c r="B1196" i="138"/>
  <c r="B1195" i="138"/>
  <c r="B1194" i="138"/>
  <c r="B1193" i="138"/>
  <c r="B1192" i="138"/>
  <c r="B1191" i="138"/>
  <c r="B1190" i="138"/>
  <c r="B1189" i="138"/>
  <c r="B1188" i="138"/>
  <c r="B1187" i="138"/>
  <c r="B1186" i="138"/>
  <c r="B1185" i="138"/>
  <c r="B1184" i="138"/>
  <c r="B1183" i="138"/>
  <c r="B1182" i="138"/>
  <c r="B1181" i="138"/>
  <c r="B1180" i="138"/>
  <c r="B1179" i="138"/>
  <c r="B1178" i="138"/>
  <c r="B1177" i="138"/>
  <c r="B1176" i="138"/>
  <c r="B1175" i="138"/>
  <c r="B1174" i="138"/>
  <c r="B1173" i="138"/>
  <c r="B1172" i="138"/>
  <c r="B1171" i="138"/>
  <c r="B1170" i="138"/>
  <c r="B1169" i="138"/>
  <c r="B1168" i="138"/>
  <c r="B1167" i="138"/>
  <c r="B1166" i="138"/>
  <c r="B1165" i="138"/>
  <c r="B1164" i="138"/>
  <c r="B1163" i="138"/>
  <c r="B1162" i="138"/>
  <c r="B1161" i="138"/>
  <c r="B1160" i="138"/>
  <c r="B1159" i="138"/>
  <c r="B1158" i="138"/>
  <c r="B1157" i="138"/>
  <c r="B1156" i="138"/>
  <c r="B1155" i="138"/>
  <c r="B1154" i="138"/>
  <c r="B1153" i="138"/>
  <c r="B1152" i="138"/>
  <c r="B1151" i="138"/>
  <c r="B1150" i="138"/>
  <c r="B1149" i="138"/>
  <c r="B1148" i="138"/>
  <c r="B1147" i="138"/>
  <c r="B1146" i="138"/>
  <c r="B1145" i="138"/>
  <c r="B1144" i="138"/>
  <c r="B1143" i="138"/>
  <c r="B1142" i="138"/>
  <c r="B1141" i="138"/>
  <c r="B1140" i="138"/>
  <c r="B1139" i="138"/>
  <c r="B1138" i="138"/>
  <c r="B1137" i="138"/>
  <c r="B1136" i="138"/>
  <c r="B1135" i="138"/>
  <c r="B1134" i="138"/>
  <c r="B1133" i="138"/>
  <c r="B1132" i="138"/>
  <c r="B1131" i="138"/>
  <c r="B1130" i="138"/>
  <c r="B1129" i="138"/>
  <c r="B1128" i="138"/>
  <c r="B1127" i="138"/>
  <c r="B1126" i="138"/>
  <c r="B1125" i="138"/>
  <c r="B1124" i="138"/>
  <c r="B1123" i="138"/>
  <c r="B1122" i="138"/>
  <c r="B1121" i="138"/>
  <c r="B1120" i="138"/>
  <c r="B1119" i="138"/>
  <c r="B1118" i="138"/>
  <c r="B1117" i="138"/>
  <c r="B1116" i="138"/>
  <c r="B1115" i="138"/>
  <c r="B1114" i="138"/>
  <c r="B1113" i="138"/>
  <c r="B1112" i="138"/>
  <c r="B1111" i="138"/>
  <c r="B1110" i="138"/>
  <c r="B1109" i="138"/>
  <c r="B1108" i="138"/>
  <c r="B1107" i="138"/>
  <c r="B1106" i="138"/>
  <c r="B1105" i="138"/>
  <c r="B1104" i="138"/>
  <c r="B1103" i="138"/>
  <c r="B1102" i="138"/>
  <c r="B1101" i="138"/>
  <c r="B1100" i="138"/>
  <c r="B1099" i="138"/>
  <c r="B1098" i="138"/>
  <c r="B1097" i="138"/>
  <c r="B1096" i="138"/>
  <c r="B1095" i="138"/>
  <c r="B1094" i="138"/>
  <c r="B1093" i="138"/>
  <c r="B1092" i="138"/>
  <c r="B1091" i="138"/>
  <c r="B1090" i="138"/>
  <c r="B1089" i="138"/>
  <c r="B1088" i="138"/>
  <c r="B1087" i="138"/>
  <c r="B1086" i="138"/>
  <c r="B1085" i="138"/>
  <c r="B1084" i="138"/>
  <c r="B1083" i="138"/>
  <c r="B1082" i="138"/>
  <c r="B1081" i="138"/>
  <c r="B1080" i="138"/>
  <c r="B1079" i="138"/>
  <c r="B1078" i="138"/>
  <c r="B1077" i="138"/>
  <c r="B1076" i="138"/>
  <c r="B1075" i="138"/>
  <c r="B1074" i="138"/>
  <c r="B1073" i="138"/>
  <c r="B1072" i="138"/>
  <c r="B1071" i="138"/>
  <c r="B1070" i="138"/>
  <c r="B1069" i="138"/>
  <c r="B1068" i="138"/>
  <c r="B1067" i="138"/>
  <c r="B1066" i="138"/>
  <c r="B1065" i="138"/>
  <c r="B1064" i="138"/>
  <c r="B1063" i="138"/>
  <c r="B1062" i="138"/>
  <c r="B1061" i="138"/>
  <c r="B1060" i="138"/>
  <c r="B1059" i="138"/>
  <c r="B1058" i="138"/>
  <c r="B1057" i="138"/>
  <c r="B1056" i="138"/>
  <c r="B1055" i="138"/>
  <c r="B1054" i="138"/>
  <c r="B1053" i="138"/>
  <c r="B1052" i="138"/>
  <c r="B1051" i="138"/>
  <c r="B1050" i="138"/>
  <c r="B1049" i="138"/>
  <c r="B1048" i="138"/>
  <c r="B1047" i="138"/>
  <c r="B1046" i="138"/>
  <c r="B1045" i="138"/>
  <c r="B1044" i="138"/>
  <c r="B1043" i="138"/>
  <c r="B1042" i="138"/>
  <c r="B1041" i="138"/>
  <c r="B1040" i="138"/>
  <c r="B1039" i="138"/>
  <c r="B1038" i="138"/>
  <c r="B1037" i="138"/>
  <c r="B1036" i="138"/>
  <c r="B1035" i="138"/>
  <c r="B1034" i="138"/>
  <c r="B1033" i="138"/>
  <c r="B1032" i="138"/>
  <c r="B1031" i="138"/>
  <c r="B1030" i="138"/>
  <c r="B1029" i="138"/>
  <c r="B1028" i="138"/>
  <c r="B1027" i="138"/>
  <c r="B1026" i="138"/>
  <c r="B1025" i="138"/>
  <c r="B1024" i="138"/>
  <c r="B1023" i="138"/>
  <c r="B1022" i="138"/>
  <c r="B1021" i="138"/>
  <c r="B1020" i="138"/>
  <c r="B1019" i="138"/>
  <c r="B1018" i="138"/>
  <c r="B1017" i="138"/>
  <c r="B1016" i="138"/>
  <c r="B1015" i="138"/>
  <c r="B1014" i="138"/>
  <c r="B1013" i="138"/>
  <c r="B1012" i="138"/>
  <c r="B1011" i="138"/>
  <c r="B1010" i="138"/>
  <c r="B1009" i="138"/>
  <c r="B1008" i="138"/>
  <c r="B1007" i="138"/>
  <c r="B1006" i="138"/>
  <c r="B1005" i="138"/>
  <c r="B1004" i="138"/>
  <c r="B1003" i="138"/>
  <c r="B1002" i="138"/>
  <c r="B1001" i="138"/>
  <c r="B1000" i="138"/>
  <c r="B999" i="138"/>
  <c r="B998" i="138"/>
  <c r="B997" i="138"/>
  <c r="B996" i="138"/>
  <c r="B995" i="138"/>
  <c r="B994" i="138"/>
  <c r="B993" i="138"/>
  <c r="B992" i="138"/>
  <c r="B991" i="138"/>
  <c r="B990" i="138"/>
  <c r="B989" i="138"/>
  <c r="B988" i="138"/>
  <c r="B987" i="138"/>
  <c r="B986" i="138"/>
  <c r="B985" i="138"/>
  <c r="B984" i="138"/>
  <c r="B983" i="138"/>
  <c r="B982" i="138"/>
  <c r="B981" i="138"/>
  <c r="B980" i="138"/>
  <c r="B979" i="138"/>
  <c r="B978" i="138"/>
  <c r="B977" i="138"/>
  <c r="B976" i="138"/>
  <c r="B975" i="138"/>
  <c r="B974" i="138"/>
  <c r="B973" i="138"/>
  <c r="B972" i="138"/>
  <c r="B971" i="138"/>
  <c r="B970" i="138"/>
  <c r="B969" i="138"/>
  <c r="B968" i="138"/>
  <c r="B967" i="138"/>
  <c r="B966" i="138"/>
  <c r="B965" i="138"/>
  <c r="B964" i="138"/>
  <c r="B963" i="138"/>
  <c r="B962" i="138"/>
  <c r="B961" i="138"/>
  <c r="B960" i="138"/>
  <c r="B959" i="138"/>
  <c r="B958" i="138"/>
  <c r="B957" i="138"/>
  <c r="B956" i="138"/>
  <c r="B955" i="138"/>
  <c r="B954" i="138"/>
  <c r="B953" i="138"/>
  <c r="B952" i="138"/>
  <c r="B951" i="138"/>
  <c r="B950" i="138"/>
  <c r="B949" i="138"/>
  <c r="B948" i="138"/>
  <c r="B947" i="138"/>
  <c r="B946" i="138"/>
  <c r="B945" i="138"/>
  <c r="B944" i="138"/>
  <c r="B943" i="138"/>
  <c r="B942" i="138"/>
  <c r="B941" i="138"/>
  <c r="B940" i="138"/>
  <c r="B939" i="138"/>
  <c r="B938" i="138"/>
  <c r="B937" i="138"/>
  <c r="B936" i="138"/>
  <c r="B935" i="138"/>
  <c r="B934" i="138"/>
  <c r="B933" i="138"/>
  <c r="B932" i="138"/>
  <c r="B931" i="138"/>
  <c r="B930" i="138"/>
  <c r="B929" i="138"/>
  <c r="B928" i="138"/>
  <c r="B927" i="138"/>
  <c r="B926" i="138"/>
  <c r="B925" i="138"/>
  <c r="B924" i="138"/>
  <c r="B923" i="138"/>
  <c r="B922" i="138"/>
  <c r="B921" i="138"/>
  <c r="B920" i="138"/>
  <c r="B919" i="138"/>
  <c r="B918" i="138"/>
  <c r="B917" i="138"/>
  <c r="B916" i="138"/>
  <c r="B915" i="138"/>
  <c r="B914" i="138"/>
  <c r="B913" i="138"/>
  <c r="B912" i="138"/>
  <c r="B911" i="138"/>
  <c r="B910" i="138"/>
  <c r="B909" i="138"/>
  <c r="B908" i="138"/>
  <c r="B907" i="138"/>
  <c r="B906" i="138"/>
  <c r="B905" i="138"/>
  <c r="B904" i="138"/>
  <c r="B903" i="138"/>
  <c r="B902" i="138"/>
  <c r="B901" i="138"/>
  <c r="B900" i="138"/>
  <c r="B899" i="138"/>
  <c r="B898" i="138"/>
  <c r="B897" i="138"/>
  <c r="B896" i="138"/>
  <c r="B895" i="138"/>
  <c r="B894" i="138"/>
  <c r="B893" i="138"/>
  <c r="B892" i="138"/>
  <c r="B891" i="138"/>
  <c r="B890" i="138"/>
  <c r="B889" i="138"/>
  <c r="B888" i="138"/>
  <c r="B887" i="138"/>
  <c r="B886" i="138"/>
  <c r="B885" i="138"/>
  <c r="B884" i="138"/>
  <c r="B883" i="138"/>
  <c r="B882" i="138"/>
  <c r="B881" i="138"/>
  <c r="B880" i="138"/>
  <c r="B879" i="138"/>
  <c r="B878" i="138"/>
  <c r="B877" i="138"/>
  <c r="B876" i="138"/>
  <c r="B875" i="138"/>
  <c r="B874" i="138"/>
  <c r="B873" i="138"/>
  <c r="B872" i="138"/>
  <c r="B871" i="138"/>
  <c r="B870" i="138"/>
  <c r="B869" i="138"/>
  <c r="B868" i="138"/>
  <c r="B867" i="138"/>
  <c r="B866" i="138"/>
  <c r="B865" i="138"/>
  <c r="B864" i="138"/>
  <c r="B863" i="138"/>
  <c r="B862" i="138"/>
  <c r="B861" i="138"/>
  <c r="B860" i="138"/>
  <c r="B859" i="138"/>
  <c r="B858" i="138"/>
  <c r="B857" i="138"/>
  <c r="B856" i="138"/>
  <c r="B855" i="138"/>
  <c r="B854" i="138"/>
  <c r="B853" i="138"/>
  <c r="B852" i="138"/>
  <c r="B851" i="138"/>
  <c r="B850" i="138"/>
  <c r="B849" i="138"/>
  <c r="B848" i="138"/>
  <c r="B847" i="138"/>
  <c r="B846" i="138"/>
  <c r="B845" i="138"/>
  <c r="B844" i="138"/>
  <c r="B843" i="138"/>
  <c r="B842" i="138"/>
  <c r="B841" i="138"/>
  <c r="B840" i="138"/>
  <c r="B839" i="138"/>
  <c r="B838" i="138"/>
  <c r="B837" i="138"/>
  <c r="B836" i="138"/>
  <c r="B835" i="138"/>
  <c r="B834" i="138"/>
  <c r="B833" i="138"/>
  <c r="B832" i="138"/>
  <c r="B831" i="138"/>
  <c r="B830" i="138"/>
  <c r="B829" i="138"/>
  <c r="B828" i="138"/>
  <c r="B827" i="138"/>
  <c r="B826" i="138"/>
  <c r="B825" i="138"/>
  <c r="B824" i="138"/>
  <c r="B823" i="138"/>
  <c r="B822" i="138"/>
  <c r="B821" i="138"/>
  <c r="B820" i="138"/>
  <c r="B819" i="138"/>
  <c r="B818" i="138"/>
  <c r="B817" i="138"/>
  <c r="B816" i="138"/>
  <c r="B815" i="138"/>
  <c r="B814" i="138"/>
  <c r="B813" i="138"/>
  <c r="B812" i="138"/>
  <c r="B811" i="138"/>
  <c r="B810" i="138"/>
  <c r="B809" i="138"/>
  <c r="B808" i="138"/>
  <c r="B807" i="138"/>
  <c r="B806" i="138"/>
  <c r="B805" i="138"/>
  <c r="B804" i="138"/>
  <c r="B803" i="138"/>
  <c r="B802" i="138"/>
  <c r="B801" i="138"/>
  <c r="B800" i="138"/>
  <c r="B799" i="138"/>
  <c r="B798" i="138"/>
  <c r="B797" i="138"/>
  <c r="B796" i="138"/>
  <c r="B795" i="138"/>
  <c r="B794" i="138"/>
  <c r="B793" i="138"/>
  <c r="B792" i="138"/>
  <c r="B791" i="138"/>
  <c r="B790" i="138"/>
  <c r="B789" i="138"/>
  <c r="B788" i="138"/>
  <c r="B787" i="138"/>
  <c r="B786" i="138"/>
  <c r="B785" i="138"/>
  <c r="B784" i="138"/>
  <c r="B783" i="138"/>
  <c r="B782" i="138"/>
  <c r="B781" i="138"/>
  <c r="B780" i="138"/>
  <c r="B779" i="138"/>
  <c r="B778" i="138"/>
  <c r="B777" i="138"/>
  <c r="B776" i="138"/>
  <c r="B775" i="138"/>
  <c r="B774" i="138"/>
  <c r="B773" i="138"/>
  <c r="B772" i="138"/>
  <c r="B771" i="138"/>
  <c r="B770" i="138"/>
  <c r="B769" i="138"/>
  <c r="B768" i="138"/>
  <c r="B767" i="138"/>
  <c r="B766" i="138"/>
  <c r="B765" i="138"/>
  <c r="B764" i="138"/>
  <c r="B763" i="138"/>
  <c r="B762" i="138"/>
  <c r="B761" i="138"/>
  <c r="B760" i="138"/>
  <c r="B759" i="138"/>
  <c r="B758" i="138"/>
  <c r="B757" i="138"/>
  <c r="B756" i="138"/>
  <c r="B755" i="138"/>
  <c r="B754" i="138"/>
  <c r="B753" i="138"/>
  <c r="B752" i="138"/>
  <c r="B751" i="138"/>
  <c r="B750" i="138"/>
  <c r="B749" i="138"/>
  <c r="B748" i="138"/>
  <c r="B747" i="138"/>
  <c r="B746" i="138"/>
  <c r="B745" i="138"/>
  <c r="B744" i="138"/>
  <c r="B743" i="138"/>
  <c r="B742" i="138"/>
  <c r="B741" i="138"/>
  <c r="B740" i="138"/>
  <c r="B739" i="138"/>
  <c r="B738" i="138"/>
  <c r="B737" i="138"/>
  <c r="B736" i="138"/>
  <c r="B735" i="138"/>
  <c r="B734" i="138"/>
  <c r="B733" i="138"/>
  <c r="B732" i="138"/>
  <c r="B731" i="138"/>
  <c r="B730" i="138"/>
  <c r="B729" i="138"/>
  <c r="B728" i="138"/>
  <c r="B727" i="138"/>
  <c r="B726" i="138"/>
  <c r="B725" i="138"/>
  <c r="B724" i="138"/>
  <c r="B723" i="138"/>
  <c r="B722" i="138"/>
  <c r="B721" i="138"/>
  <c r="B720" i="138"/>
  <c r="B719" i="138"/>
  <c r="B718" i="138"/>
  <c r="B717" i="138"/>
  <c r="B716" i="138"/>
  <c r="B715" i="138"/>
  <c r="B714" i="138"/>
  <c r="B713" i="138"/>
  <c r="B712" i="138"/>
  <c r="B711" i="138"/>
  <c r="B710" i="138"/>
  <c r="B709" i="138"/>
  <c r="B708" i="138"/>
  <c r="B707" i="138"/>
  <c r="B706" i="138"/>
  <c r="B705" i="138"/>
  <c r="B704" i="138"/>
  <c r="B703" i="138"/>
  <c r="B702" i="138"/>
  <c r="B701" i="138"/>
  <c r="B700" i="138"/>
  <c r="B699" i="138"/>
  <c r="B698" i="138"/>
  <c r="B697" i="138"/>
  <c r="B696" i="138"/>
  <c r="B695" i="138"/>
  <c r="B694" i="138"/>
  <c r="B693" i="138"/>
  <c r="B692" i="138"/>
  <c r="B691" i="138"/>
  <c r="B690" i="138"/>
  <c r="B689" i="138"/>
  <c r="B688" i="138"/>
  <c r="B687" i="138"/>
  <c r="B686" i="138"/>
  <c r="B685" i="138"/>
  <c r="B684" i="138"/>
  <c r="B683" i="138"/>
  <c r="B682" i="138"/>
  <c r="B681" i="138"/>
  <c r="B680" i="138"/>
  <c r="B679" i="138"/>
  <c r="B678" i="138"/>
  <c r="B677" i="138"/>
  <c r="B676" i="138"/>
  <c r="B675" i="138"/>
  <c r="B674" i="138"/>
  <c r="B673" i="138"/>
  <c r="B672" i="138"/>
  <c r="B671" i="138"/>
  <c r="B670" i="138"/>
  <c r="B669" i="138"/>
  <c r="B668" i="138"/>
  <c r="B667" i="138"/>
  <c r="B666" i="138"/>
  <c r="B665" i="138"/>
  <c r="B664" i="138"/>
  <c r="B663" i="138"/>
  <c r="B662" i="138"/>
  <c r="B661" i="138"/>
  <c r="B660" i="138"/>
  <c r="B659" i="138"/>
  <c r="B658" i="138"/>
  <c r="B657" i="138"/>
  <c r="B656" i="138"/>
  <c r="B655" i="138"/>
  <c r="B654" i="138"/>
  <c r="B653" i="138"/>
  <c r="B652" i="138"/>
  <c r="B651" i="138"/>
  <c r="B650" i="138"/>
  <c r="B649" i="138"/>
  <c r="B648" i="138"/>
  <c r="B647" i="138"/>
  <c r="B646" i="138"/>
  <c r="B645" i="138"/>
  <c r="B644" i="138"/>
  <c r="B643" i="138"/>
  <c r="B642" i="138"/>
  <c r="B641" i="138"/>
  <c r="B640" i="138"/>
  <c r="B639" i="138"/>
  <c r="B638" i="138"/>
  <c r="B637" i="138"/>
  <c r="B636" i="138"/>
  <c r="B635" i="138"/>
  <c r="B634" i="138"/>
  <c r="B633" i="138"/>
  <c r="B632" i="138"/>
  <c r="B631" i="138"/>
  <c r="B630" i="138"/>
  <c r="B629" i="138"/>
  <c r="B628" i="138"/>
  <c r="B627" i="138"/>
  <c r="B626" i="138"/>
  <c r="B625" i="138"/>
  <c r="B624" i="138"/>
  <c r="B623" i="138"/>
  <c r="B622" i="138"/>
  <c r="B621" i="138"/>
  <c r="B620" i="138"/>
  <c r="B619" i="138"/>
  <c r="B618" i="138"/>
  <c r="B617" i="138"/>
  <c r="B616" i="138"/>
  <c r="B615" i="138"/>
  <c r="B614" i="138"/>
  <c r="B613" i="138"/>
  <c r="B612" i="138"/>
  <c r="B611" i="138"/>
  <c r="B610" i="138"/>
  <c r="B609" i="138"/>
  <c r="B608" i="138"/>
  <c r="B607" i="138"/>
  <c r="B606" i="138"/>
  <c r="B605" i="138"/>
  <c r="B604" i="138"/>
  <c r="B603" i="138"/>
  <c r="B602" i="138"/>
  <c r="B601" i="138"/>
  <c r="B600" i="138"/>
  <c r="B599" i="138"/>
  <c r="B598" i="138"/>
  <c r="B597" i="138"/>
  <c r="B596" i="138"/>
  <c r="B595" i="138"/>
  <c r="B594" i="138"/>
  <c r="B593" i="138"/>
  <c r="B592" i="138"/>
  <c r="B591" i="138"/>
  <c r="B590" i="138"/>
  <c r="B589" i="138"/>
  <c r="B588" i="138"/>
  <c r="B587" i="138"/>
  <c r="B586" i="138"/>
  <c r="B585" i="138"/>
  <c r="B584" i="138"/>
  <c r="B583" i="138"/>
  <c r="B582" i="138"/>
  <c r="B581" i="138"/>
  <c r="B580" i="138"/>
  <c r="B579" i="138"/>
  <c r="B578" i="138"/>
  <c r="B577" i="138"/>
  <c r="B576" i="138"/>
  <c r="B575" i="138"/>
  <c r="B574" i="138"/>
  <c r="B573" i="138"/>
  <c r="B572" i="138"/>
  <c r="B571" i="138"/>
  <c r="B570" i="138"/>
  <c r="B569" i="138"/>
  <c r="B568" i="138"/>
  <c r="B567" i="138"/>
  <c r="B566" i="138"/>
  <c r="B565" i="138"/>
  <c r="B564" i="138"/>
  <c r="B563" i="138"/>
  <c r="B562" i="138"/>
  <c r="B561" i="138"/>
  <c r="B560" i="138"/>
  <c r="B559" i="138"/>
  <c r="B558" i="138"/>
  <c r="B557" i="138"/>
  <c r="B556" i="138"/>
  <c r="B555" i="138"/>
  <c r="B554" i="138"/>
  <c r="B553" i="138"/>
  <c r="B552" i="138"/>
  <c r="B551" i="138"/>
  <c r="B550" i="138"/>
  <c r="B549" i="138"/>
  <c r="B548" i="138"/>
  <c r="B547" i="138"/>
  <c r="B546" i="138"/>
  <c r="B545" i="138"/>
  <c r="B544" i="138"/>
  <c r="B543" i="138"/>
  <c r="B542" i="138"/>
  <c r="B541" i="138"/>
  <c r="B540" i="138"/>
  <c r="B539" i="138"/>
  <c r="B538" i="138"/>
  <c r="B537" i="138"/>
  <c r="B536" i="138"/>
  <c r="B535" i="138"/>
  <c r="B534" i="138"/>
  <c r="B533" i="138"/>
  <c r="B532" i="138"/>
  <c r="B531" i="138"/>
  <c r="B530" i="138"/>
  <c r="B529" i="138"/>
  <c r="B528" i="138"/>
  <c r="B527" i="138"/>
  <c r="B526" i="138"/>
  <c r="B525" i="138"/>
  <c r="B524" i="138"/>
  <c r="B523" i="138"/>
  <c r="B522" i="138"/>
  <c r="B521" i="138"/>
  <c r="B520" i="138"/>
  <c r="B519" i="138"/>
  <c r="B518" i="138"/>
  <c r="B517" i="138"/>
  <c r="B516" i="138"/>
  <c r="B515" i="138"/>
  <c r="B514" i="138"/>
  <c r="B513" i="138"/>
  <c r="B512" i="138"/>
  <c r="B511" i="138"/>
  <c r="B510" i="138"/>
  <c r="B509" i="138"/>
  <c r="B508" i="138"/>
  <c r="B507" i="138"/>
  <c r="B506" i="138"/>
  <c r="B505" i="138"/>
  <c r="B504" i="138"/>
  <c r="B503" i="138"/>
  <c r="B502" i="138"/>
  <c r="B501" i="138"/>
  <c r="B500" i="138"/>
  <c r="B499" i="138"/>
  <c r="B498" i="138"/>
  <c r="B497" i="138"/>
  <c r="B496" i="138"/>
  <c r="B495" i="138"/>
  <c r="B494" i="138"/>
  <c r="B493" i="138"/>
  <c r="B492" i="138"/>
  <c r="B491" i="138"/>
  <c r="B490" i="138"/>
  <c r="B489" i="138"/>
  <c r="B488" i="138"/>
  <c r="B487" i="138"/>
  <c r="B486" i="138"/>
  <c r="B485" i="138"/>
  <c r="B484" i="138"/>
  <c r="B483" i="138"/>
  <c r="B482" i="138"/>
  <c r="B481" i="138"/>
  <c r="B480" i="138"/>
  <c r="B479" i="138"/>
  <c r="B478" i="138"/>
  <c r="B477" i="138"/>
  <c r="B476" i="138"/>
  <c r="B475" i="138"/>
  <c r="B474" i="138"/>
  <c r="B473" i="138"/>
  <c r="B472" i="138"/>
  <c r="B471" i="138"/>
  <c r="B470" i="138"/>
  <c r="B469" i="138"/>
  <c r="B468" i="138"/>
  <c r="B467" i="138"/>
  <c r="B466" i="138"/>
  <c r="B465" i="138"/>
  <c r="B464" i="138"/>
  <c r="B463" i="138"/>
  <c r="B462" i="138"/>
  <c r="B461" i="138"/>
  <c r="B460" i="138"/>
  <c r="B459" i="138"/>
  <c r="B458" i="138"/>
  <c r="B457" i="138"/>
  <c r="B456" i="138"/>
  <c r="B455" i="138"/>
  <c r="B454" i="138"/>
  <c r="B453" i="138"/>
  <c r="B452" i="138"/>
  <c r="B451" i="138"/>
  <c r="B450" i="138"/>
  <c r="B449" i="138"/>
  <c r="B448" i="138"/>
  <c r="B447" i="138"/>
  <c r="B446" i="138"/>
  <c r="B445" i="138"/>
  <c r="B444" i="138"/>
  <c r="B443" i="138"/>
  <c r="B442" i="138"/>
  <c r="B441" i="138"/>
  <c r="B440" i="138"/>
  <c r="B439" i="138"/>
  <c r="B438" i="138"/>
  <c r="B437" i="138"/>
  <c r="B436" i="138"/>
  <c r="B435" i="138"/>
  <c r="B434" i="138"/>
  <c r="B433" i="138"/>
  <c r="B432" i="138"/>
  <c r="B431" i="138"/>
  <c r="B430" i="138"/>
  <c r="B429" i="138"/>
  <c r="B428" i="138"/>
  <c r="B427" i="138"/>
  <c r="B426" i="138"/>
  <c r="B425" i="138"/>
  <c r="B424" i="138"/>
  <c r="B423" i="138"/>
  <c r="B422" i="138"/>
  <c r="B421" i="138"/>
  <c r="B420" i="138"/>
  <c r="B419" i="138"/>
  <c r="B418" i="138"/>
  <c r="B417" i="138"/>
  <c r="B416" i="138"/>
  <c r="B415" i="138"/>
  <c r="B414" i="138"/>
  <c r="B413" i="138"/>
  <c r="B412" i="138"/>
  <c r="B411" i="138"/>
  <c r="B410" i="138"/>
  <c r="B409" i="138"/>
  <c r="B408" i="138"/>
  <c r="B407" i="138"/>
  <c r="B406" i="138"/>
  <c r="B405" i="138"/>
  <c r="B404" i="138"/>
  <c r="B403" i="138"/>
  <c r="B402" i="138"/>
  <c r="B401" i="138"/>
  <c r="B400" i="138"/>
  <c r="B399" i="138"/>
  <c r="B398" i="138"/>
  <c r="B397" i="138"/>
  <c r="B396" i="138"/>
  <c r="B395" i="138"/>
  <c r="B394" i="138"/>
  <c r="B393" i="138"/>
  <c r="B392" i="138"/>
  <c r="B391" i="138"/>
  <c r="B390" i="138"/>
  <c r="B389" i="138"/>
  <c r="B388" i="138"/>
  <c r="B387" i="138"/>
  <c r="B386" i="138"/>
  <c r="B385" i="138"/>
  <c r="B384" i="138"/>
  <c r="B383" i="138"/>
  <c r="B382" i="138"/>
  <c r="B381" i="138"/>
  <c r="B380" i="138"/>
  <c r="B379" i="138"/>
  <c r="B378" i="138"/>
  <c r="B377" i="138"/>
  <c r="B376" i="138"/>
  <c r="B375" i="138"/>
  <c r="B374" i="138"/>
  <c r="B373" i="138"/>
  <c r="B372" i="138"/>
  <c r="B371" i="138"/>
  <c r="B370" i="138"/>
  <c r="B369" i="138"/>
  <c r="B368" i="138"/>
  <c r="B367" i="138"/>
  <c r="B366" i="138"/>
  <c r="B365" i="138"/>
  <c r="B364" i="138"/>
  <c r="B363" i="138"/>
  <c r="B362" i="138"/>
  <c r="B361" i="138"/>
  <c r="B360" i="138"/>
  <c r="B359" i="138"/>
  <c r="B358" i="138"/>
  <c r="B357" i="138"/>
  <c r="B356" i="138"/>
  <c r="B355" i="138"/>
  <c r="B354" i="138"/>
  <c r="B353" i="138"/>
  <c r="B352" i="138"/>
  <c r="B351" i="138"/>
  <c r="B350" i="138"/>
  <c r="B349" i="138"/>
  <c r="B348" i="138"/>
  <c r="B347" i="138"/>
  <c r="B346" i="138"/>
  <c r="B345" i="138"/>
  <c r="B344" i="138"/>
  <c r="B343" i="138"/>
  <c r="B342" i="138"/>
  <c r="B341" i="138"/>
  <c r="B340" i="138"/>
  <c r="B339" i="138"/>
  <c r="B338" i="138"/>
  <c r="B337" i="138"/>
  <c r="B336" i="138"/>
  <c r="B335" i="138"/>
  <c r="B334" i="138"/>
  <c r="B333" i="138"/>
  <c r="B332" i="138"/>
  <c r="B331" i="138"/>
  <c r="B330" i="138"/>
  <c r="B329" i="138"/>
  <c r="B328" i="138"/>
  <c r="B327" i="138"/>
  <c r="B326" i="138"/>
  <c r="B325" i="138"/>
  <c r="B324" i="138"/>
  <c r="B323" i="138"/>
  <c r="B322" i="138"/>
  <c r="B321" i="138"/>
  <c r="B320" i="138"/>
  <c r="B319" i="138"/>
  <c r="B318" i="138"/>
  <c r="B317" i="138"/>
  <c r="B316" i="138"/>
  <c r="B315" i="138"/>
  <c r="B314" i="138"/>
  <c r="B313" i="138"/>
  <c r="B312" i="138"/>
  <c r="B311" i="138"/>
  <c r="B310" i="138"/>
  <c r="B309" i="138"/>
  <c r="B308" i="138"/>
  <c r="B307" i="138"/>
  <c r="B306" i="138"/>
  <c r="B305" i="138"/>
  <c r="B304" i="138"/>
  <c r="B303" i="138"/>
  <c r="B302" i="138"/>
  <c r="B301" i="138"/>
  <c r="B300" i="138"/>
  <c r="B299" i="138"/>
  <c r="B298" i="138"/>
  <c r="B297" i="138"/>
  <c r="B296" i="138"/>
  <c r="B295" i="138"/>
  <c r="B294" i="138"/>
  <c r="B293" i="138"/>
  <c r="B292" i="138"/>
  <c r="B291" i="138"/>
  <c r="B290" i="138"/>
  <c r="B289" i="138"/>
  <c r="B288" i="138"/>
  <c r="B287" i="138"/>
  <c r="B286" i="138"/>
  <c r="B285" i="138"/>
  <c r="B284" i="138"/>
  <c r="B283" i="138"/>
  <c r="B282" i="138"/>
  <c r="B281" i="138"/>
  <c r="B280" i="138"/>
  <c r="B279" i="138"/>
  <c r="B278" i="138"/>
  <c r="B277" i="138"/>
  <c r="B276" i="138"/>
  <c r="B275" i="138"/>
  <c r="B274" i="138"/>
  <c r="B273" i="138"/>
  <c r="B272" i="138"/>
  <c r="B271" i="138"/>
  <c r="B270" i="138"/>
  <c r="B269" i="138"/>
  <c r="B268" i="138"/>
  <c r="B267" i="138"/>
  <c r="B266" i="138"/>
  <c r="B265" i="138"/>
  <c r="B264" i="138"/>
  <c r="B263" i="138"/>
  <c r="B262" i="138"/>
  <c r="B261" i="138"/>
  <c r="B260" i="138"/>
  <c r="B259" i="138"/>
  <c r="B258" i="138"/>
  <c r="B257" i="138"/>
  <c r="B256" i="138"/>
  <c r="B255" i="138"/>
  <c r="B254" i="138"/>
  <c r="B253" i="138"/>
  <c r="B252" i="138"/>
  <c r="B251" i="138"/>
  <c r="B250" i="138"/>
  <c r="B249" i="138"/>
  <c r="B248" i="138"/>
  <c r="B247" i="138"/>
  <c r="B246" i="138"/>
  <c r="B245" i="138"/>
  <c r="B244" i="138"/>
  <c r="B243" i="138"/>
  <c r="B242" i="138"/>
  <c r="B241" i="138"/>
  <c r="B240" i="138"/>
  <c r="B239" i="138"/>
  <c r="B238" i="138"/>
  <c r="B237" i="138"/>
  <c r="B236" i="138"/>
  <c r="B235" i="138"/>
  <c r="B234" i="138"/>
  <c r="B233" i="138"/>
  <c r="B232" i="138"/>
  <c r="B231" i="138"/>
  <c r="B230" i="138"/>
  <c r="B229" i="138"/>
  <c r="B228" i="138"/>
  <c r="B227" i="138"/>
  <c r="B226" i="138"/>
  <c r="B225" i="138"/>
  <c r="B224" i="138"/>
  <c r="B223" i="138"/>
  <c r="B222" i="138"/>
  <c r="B221" i="138"/>
  <c r="B220" i="138"/>
  <c r="B219" i="138"/>
  <c r="B218" i="138"/>
  <c r="B217" i="138"/>
  <c r="B216" i="138"/>
  <c r="B215" i="138"/>
  <c r="B214" i="138"/>
  <c r="B213" i="138"/>
  <c r="B212" i="138"/>
  <c r="B211" i="138"/>
  <c r="B210" i="138"/>
  <c r="B209" i="138"/>
  <c r="B208" i="138"/>
  <c r="B207" i="138"/>
  <c r="B206" i="138"/>
  <c r="B205" i="138"/>
  <c r="B204" i="138"/>
  <c r="B203" i="138"/>
  <c r="B202" i="138"/>
  <c r="B201" i="138"/>
  <c r="B200" i="138"/>
  <c r="B199" i="138"/>
  <c r="B198" i="138"/>
  <c r="B197" i="138"/>
  <c r="B196" i="138"/>
  <c r="B195" i="138"/>
  <c r="B194" i="138"/>
  <c r="B193" i="138"/>
  <c r="B192" i="138"/>
  <c r="B191" i="138"/>
  <c r="B190" i="138"/>
  <c r="B189" i="138"/>
  <c r="B188" i="138"/>
  <c r="B187" i="138"/>
  <c r="B186" i="138"/>
  <c r="B185" i="138"/>
  <c r="B184" i="138"/>
  <c r="B183" i="138"/>
  <c r="B182" i="138"/>
  <c r="B181" i="138"/>
  <c r="B180" i="138"/>
  <c r="B179" i="138"/>
  <c r="B178" i="138"/>
  <c r="B177" i="138"/>
  <c r="B176" i="138"/>
  <c r="F175" i="138"/>
  <c r="F261" i="138" s="1"/>
  <c r="F347" i="138" s="1"/>
  <c r="F433" i="138" s="1"/>
  <c r="F519" i="138" s="1"/>
  <c r="B175" i="138"/>
  <c r="F174" i="138"/>
  <c r="F260" i="138" s="1"/>
  <c r="B174" i="138"/>
  <c r="F173" i="138"/>
  <c r="F259" i="138" s="1"/>
  <c r="B173" i="138"/>
  <c r="F172" i="138"/>
  <c r="F258" i="138" s="1"/>
  <c r="B172" i="138"/>
  <c r="F171" i="138"/>
  <c r="B171" i="138"/>
  <c r="F170" i="138"/>
  <c r="B170" i="138"/>
  <c r="F169" i="138"/>
  <c r="B169" i="138"/>
  <c r="F168" i="138"/>
  <c r="F254" i="138" s="1"/>
  <c r="B168" i="138"/>
  <c r="F167" i="138"/>
  <c r="F253" i="138" s="1"/>
  <c r="B167" i="138"/>
  <c r="F166" i="138"/>
  <c r="F252" i="138" s="1"/>
  <c r="B166" i="138"/>
  <c r="F165" i="138"/>
  <c r="F251" i="138" s="1"/>
  <c r="B165" i="138"/>
  <c r="F164" i="138"/>
  <c r="F250" i="138" s="1"/>
  <c r="B164" i="138"/>
  <c r="F163" i="138"/>
  <c r="B163" i="138"/>
  <c r="F162" i="138"/>
  <c r="B162" i="138"/>
  <c r="F161" i="138"/>
  <c r="B161" i="138"/>
  <c r="F160" i="138"/>
  <c r="B160" i="138"/>
  <c r="F159" i="138"/>
  <c r="F245" i="138" s="1"/>
  <c r="B159" i="138"/>
  <c r="F158" i="138"/>
  <c r="F244" i="138" s="1"/>
  <c r="B158" i="138"/>
  <c r="F157" i="138"/>
  <c r="F243" i="138" s="1"/>
  <c r="B157" i="138"/>
  <c r="F156" i="138"/>
  <c r="B156" i="138"/>
  <c r="F155" i="138"/>
  <c r="B155" i="138"/>
  <c r="F154" i="138"/>
  <c r="B154" i="138"/>
  <c r="F153" i="138"/>
  <c r="B153" i="138"/>
  <c r="F152" i="138"/>
  <c r="B152" i="138"/>
  <c r="F151" i="138"/>
  <c r="F237" i="138" s="1"/>
  <c r="B151" i="138"/>
  <c r="F150" i="138"/>
  <c r="F236" i="138" s="1"/>
  <c r="B150" i="138"/>
  <c r="F149" i="138"/>
  <c r="B149" i="138"/>
  <c r="F148" i="138"/>
  <c r="B148" i="138"/>
  <c r="F147" i="138"/>
  <c r="B147" i="138"/>
  <c r="F146" i="138"/>
  <c r="B146" i="138"/>
  <c r="F145" i="138"/>
  <c r="B145" i="138"/>
  <c r="F144" i="138"/>
  <c r="F230" i="138" s="1"/>
  <c r="B144" i="138"/>
  <c r="F143" i="138"/>
  <c r="F229" i="138" s="1"/>
  <c r="B143" i="138"/>
  <c r="F142" i="138"/>
  <c r="F228" i="138" s="1"/>
  <c r="B142" i="138"/>
  <c r="F141" i="138"/>
  <c r="B141" i="138"/>
  <c r="F140" i="138"/>
  <c r="B140" i="138"/>
  <c r="F139" i="138"/>
  <c r="B139" i="138"/>
  <c r="F138" i="138"/>
  <c r="B138" i="138"/>
  <c r="F137" i="138"/>
  <c r="B137" i="138"/>
  <c r="F136" i="138"/>
  <c r="B136" i="138"/>
  <c r="F135" i="138"/>
  <c r="F221" i="138" s="1"/>
  <c r="B135" i="138"/>
  <c r="F134" i="138"/>
  <c r="F220" i="138" s="1"/>
  <c r="B134" i="138"/>
  <c r="F133" i="138"/>
  <c r="F219" i="138" s="1"/>
  <c r="B133" i="138"/>
  <c r="F132" i="138"/>
  <c r="B132" i="138"/>
  <c r="F131" i="138"/>
  <c r="B131" i="138"/>
  <c r="F130" i="138"/>
  <c r="B130" i="138"/>
  <c r="F129" i="138"/>
  <c r="B129" i="138"/>
  <c r="F128" i="138"/>
  <c r="B128" i="138"/>
  <c r="F127" i="138"/>
  <c r="F213" i="138" s="1"/>
  <c r="B127" i="138"/>
  <c r="F126" i="138"/>
  <c r="F212" i="138" s="1"/>
  <c r="B126" i="138"/>
  <c r="F125" i="138"/>
  <c r="B125" i="138"/>
  <c r="F124" i="138"/>
  <c r="B124" i="138"/>
  <c r="F123" i="138"/>
  <c r="B123" i="138"/>
  <c r="F122" i="138"/>
  <c r="B122" i="138"/>
  <c r="F121" i="138"/>
  <c r="B121" i="138"/>
  <c r="F120" i="138"/>
  <c r="B120" i="138"/>
  <c r="F119" i="138"/>
  <c r="F205" i="138" s="1"/>
  <c r="B119" i="138"/>
  <c r="F118" i="138"/>
  <c r="F204" i="138" s="1"/>
  <c r="B118" i="138"/>
  <c r="F117" i="138"/>
  <c r="F203" i="138" s="1"/>
  <c r="B117" i="138"/>
  <c r="F116" i="138"/>
  <c r="B116" i="138"/>
  <c r="F115" i="138"/>
  <c r="B115" i="138"/>
  <c r="F114" i="138"/>
  <c r="B114" i="138"/>
  <c r="F113" i="138"/>
  <c r="B113" i="138"/>
  <c r="F112" i="138"/>
  <c r="B112" i="138"/>
  <c r="F111" i="138"/>
  <c r="F197" i="138" s="1"/>
  <c r="B111" i="138"/>
  <c r="F110" i="138"/>
  <c r="F196" i="138" s="1"/>
  <c r="B110" i="138"/>
  <c r="F109" i="138"/>
  <c r="B109" i="138"/>
  <c r="F108" i="138"/>
  <c r="B108" i="138"/>
  <c r="F107" i="138"/>
  <c r="B107" i="138"/>
  <c r="F106" i="138"/>
  <c r="B106" i="138"/>
  <c r="F105" i="138"/>
  <c r="B105" i="138"/>
  <c r="F104" i="138"/>
  <c r="B104" i="138"/>
  <c r="F103" i="138"/>
  <c r="F189" i="138" s="1"/>
  <c r="B103" i="138"/>
  <c r="F102" i="138"/>
  <c r="B102" i="138"/>
  <c r="F101" i="138"/>
  <c r="F187" i="138" s="1"/>
  <c r="B101" i="138"/>
  <c r="F100" i="138"/>
  <c r="B100" i="138"/>
  <c r="F99" i="138"/>
  <c r="B99" i="138"/>
  <c r="F98" i="138"/>
  <c r="B98" i="138"/>
  <c r="F97" i="138"/>
  <c r="B97" i="138"/>
  <c r="F96" i="138"/>
  <c r="B96" i="138"/>
  <c r="F95" i="138"/>
  <c r="F181" i="138" s="1"/>
  <c r="B95" i="138"/>
  <c r="F94" i="138"/>
  <c r="F180" i="138" s="1"/>
  <c r="B94" i="138"/>
  <c r="F93" i="138"/>
  <c r="B93" i="138"/>
  <c r="F92" i="138"/>
  <c r="B92" i="138"/>
  <c r="F91" i="138"/>
  <c r="B91" i="138"/>
  <c r="F90" i="138"/>
  <c r="B90" i="138"/>
  <c r="IE89" i="138"/>
  <c r="B89" i="138"/>
  <c r="IE88" i="138"/>
  <c r="B88" i="138"/>
  <c r="IE87" i="138"/>
  <c r="B87" i="138"/>
  <c r="IE86" i="138"/>
  <c r="B86" i="138"/>
  <c r="IE85" i="138"/>
  <c r="B85" i="138"/>
  <c r="IE84" i="138"/>
  <c r="B84" i="138"/>
  <c r="IE83" i="138"/>
  <c r="B83" i="138"/>
  <c r="IE82" i="138"/>
  <c r="B82" i="138"/>
  <c r="IE81" i="138"/>
  <c r="B81" i="138"/>
  <c r="IE80" i="138"/>
  <c r="B80" i="138"/>
  <c r="IE79" i="138"/>
  <c r="B79" i="138"/>
  <c r="IE78" i="138"/>
  <c r="B78" i="138"/>
  <c r="IE77" i="138"/>
  <c r="B77" i="138"/>
  <c r="IE76" i="138"/>
  <c r="B76" i="138"/>
  <c r="IE75" i="138"/>
  <c r="B75" i="138"/>
  <c r="IE74" i="138"/>
  <c r="B74" i="138"/>
  <c r="IE73" i="138"/>
  <c r="B73" i="138"/>
  <c r="IE72" i="138"/>
  <c r="B72" i="138"/>
  <c r="IE71" i="138"/>
  <c r="B71" i="138"/>
  <c r="IE70" i="138"/>
  <c r="B70" i="138"/>
  <c r="IE69" i="138"/>
  <c r="B69" i="138"/>
  <c r="IE68" i="138"/>
  <c r="B68" i="138"/>
  <c r="IE67" i="138"/>
  <c r="B67" i="138"/>
  <c r="IE66" i="138"/>
  <c r="B66" i="138"/>
  <c r="IE65" i="138"/>
  <c r="B65" i="138"/>
  <c r="IE64" i="138"/>
  <c r="B64" i="138"/>
  <c r="IE63" i="138"/>
  <c r="B63" i="138"/>
  <c r="IE62" i="138"/>
  <c r="B62" i="138"/>
  <c r="IE61" i="138"/>
  <c r="B61" i="138"/>
  <c r="IE60" i="138"/>
  <c r="B60" i="138"/>
  <c r="IE59" i="138"/>
  <c r="B59" i="138"/>
  <c r="IE58" i="138"/>
  <c r="B58" i="138"/>
  <c r="IE57" i="138"/>
  <c r="B57" i="138"/>
  <c r="IE56" i="138"/>
  <c r="B56" i="138"/>
  <c r="IE55" i="138"/>
  <c r="B55" i="138"/>
  <c r="IE54" i="138"/>
  <c r="B54" i="138"/>
  <c r="IE53" i="138"/>
  <c r="B53" i="138"/>
  <c r="IE52" i="138"/>
  <c r="B52" i="138"/>
  <c r="IE51" i="138"/>
  <c r="B51" i="138"/>
  <c r="IE50" i="138"/>
  <c r="B50" i="138"/>
  <c r="IE49" i="138"/>
  <c r="B49" i="138"/>
  <c r="IE48" i="138"/>
  <c r="B48" i="138"/>
  <c r="IE47" i="138"/>
  <c r="B47" i="138"/>
  <c r="IE46" i="138"/>
  <c r="B46" i="138"/>
  <c r="IE45" i="138"/>
  <c r="B45" i="138"/>
  <c r="IE44" i="138"/>
  <c r="B44" i="138"/>
  <c r="IE43" i="138"/>
  <c r="B43" i="138"/>
  <c r="IE42" i="138"/>
  <c r="B42" i="138"/>
  <c r="IE41" i="138"/>
  <c r="B41" i="138"/>
  <c r="IE40" i="138"/>
  <c r="B40" i="138"/>
  <c r="IE39" i="138"/>
  <c r="B39" i="138"/>
  <c r="IE38" i="138"/>
  <c r="B38" i="138"/>
  <c r="IE37" i="138"/>
  <c r="B37" i="138"/>
  <c r="IE36" i="138"/>
  <c r="B36" i="138"/>
  <c r="IE35" i="138"/>
  <c r="B35" i="138"/>
  <c r="IE34" i="138"/>
  <c r="B34" i="138"/>
  <c r="IE33" i="138"/>
  <c r="B33" i="138"/>
  <c r="IE32" i="138"/>
  <c r="B32" i="138"/>
  <c r="IE31" i="138"/>
  <c r="B31" i="138"/>
  <c r="IE30" i="138"/>
  <c r="B30" i="138"/>
  <c r="IE29" i="138"/>
  <c r="B29" i="138"/>
  <c r="IE28" i="138"/>
  <c r="B28" i="138"/>
  <c r="IE27" i="138"/>
  <c r="B27" i="138"/>
  <c r="IE26" i="138"/>
  <c r="B26" i="138"/>
  <c r="IE25" i="138"/>
  <c r="B25" i="138"/>
  <c r="IE24" i="138"/>
  <c r="B24" i="138"/>
  <c r="IE23" i="138"/>
  <c r="B23" i="138"/>
  <c r="IE22" i="138"/>
  <c r="B22" i="138"/>
  <c r="IE21" i="138"/>
  <c r="B21" i="138"/>
  <c r="IE20" i="138"/>
  <c r="B20" i="138"/>
  <c r="IE19" i="138"/>
  <c r="B19" i="138"/>
  <c r="IE18" i="138"/>
  <c r="B18" i="138"/>
  <c r="IE17" i="138"/>
  <c r="B17" i="138"/>
  <c r="IE16" i="138"/>
  <c r="B16" i="138"/>
  <c r="B15" i="138"/>
  <c r="IE14" i="138"/>
  <c r="B14" i="138"/>
  <c r="IE13" i="138"/>
  <c r="B13" i="138"/>
  <c r="B12" i="138"/>
  <c r="B11" i="138"/>
  <c r="B10" i="138"/>
  <c r="B9" i="138"/>
  <c r="IE8" i="138"/>
  <c r="B8" i="138"/>
  <c r="B7" i="138"/>
  <c r="IE6" i="138"/>
  <c r="B6" i="138"/>
  <c r="IE5" i="138"/>
  <c r="B5" i="138"/>
  <c r="B4" i="138"/>
  <c r="IE15" i="138"/>
  <c r="IE12" i="138"/>
  <c r="IE11" i="138"/>
  <c r="IE10" i="138"/>
  <c r="IE9" i="138"/>
  <c r="IE7" i="138"/>
  <c r="IE4" i="138"/>
  <c r="A6" i="137"/>
  <c r="E6" i="137" s="1"/>
  <c r="E5" i="137"/>
  <c r="E4" i="137"/>
  <c r="D7" i="136"/>
  <c r="D6" i="136"/>
  <c r="D5" i="136"/>
  <c r="D4" i="136"/>
  <c r="H11" i="142" l="1"/>
  <c r="H15" i="142" s="1"/>
  <c r="P57" i="128"/>
  <c r="I6" i="142" s="1"/>
  <c r="I8" i="142" s="1"/>
  <c r="I11" i="142"/>
  <c r="I15" i="142" s="1"/>
  <c r="J11" i="142"/>
  <c r="J15" i="142" s="1"/>
  <c r="P52" i="128"/>
  <c r="J6" i="142" s="1"/>
  <c r="J8" i="142" s="1"/>
  <c r="L11" i="142"/>
  <c r="L15" i="142" s="1"/>
  <c r="P45" i="128"/>
  <c r="L6" i="142" s="1"/>
  <c r="L8" i="142" s="1"/>
  <c r="K11" i="142"/>
  <c r="P38" i="128"/>
  <c r="K6" i="142" s="1"/>
  <c r="K8" i="142" s="1"/>
  <c r="G11" i="142"/>
  <c r="G15" i="142" s="1"/>
  <c r="J14" i="142"/>
  <c r="G14" i="142"/>
  <c r="H14" i="142"/>
  <c r="I14" i="142"/>
  <c r="K14" i="142"/>
  <c r="L14" i="142"/>
  <c r="K57" i="128"/>
  <c r="K52" i="128"/>
  <c r="K45" i="128"/>
  <c r="K38" i="128"/>
  <c r="K30" i="128"/>
  <c r="F47" i="142"/>
  <c r="G47" i="142"/>
  <c r="H47" i="142"/>
  <c r="I47" i="142"/>
  <c r="J47" i="142"/>
  <c r="K47" i="142"/>
  <c r="D47" i="142"/>
  <c r="L47" i="142"/>
  <c r="E47" i="142"/>
  <c r="G18" i="142"/>
  <c r="G19" i="142" s="1"/>
  <c r="G34" i="142" s="1"/>
  <c r="E8" i="142"/>
  <c r="E49" i="142" s="1"/>
  <c r="P30" i="128"/>
  <c r="F8" i="142"/>
  <c r="F49" i="142" s="1"/>
  <c r="D8" i="142"/>
  <c r="D49" i="142" s="1"/>
  <c r="B18" i="128"/>
  <c r="D14" i="142"/>
  <c r="D40" i="142" s="1"/>
  <c r="F18" i="142"/>
  <c r="F19" i="142" s="1"/>
  <c r="F34" i="142" s="1"/>
  <c r="E14" i="142"/>
  <c r="E40" i="142" s="1"/>
  <c r="H18" i="142"/>
  <c r="H19" i="142" s="1"/>
  <c r="H34" i="142" s="1"/>
  <c r="F14" i="142"/>
  <c r="F40" i="142" s="1"/>
  <c r="I18" i="142"/>
  <c r="I19" i="142" s="1"/>
  <c r="I34" i="142" s="1"/>
  <c r="J18" i="142"/>
  <c r="J19" i="142" s="1"/>
  <c r="J34" i="142" s="1"/>
  <c r="K18" i="142"/>
  <c r="D18" i="142"/>
  <c r="D19" i="142" s="1"/>
  <c r="B41" i="142" s="1"/>
  <c r="L18" i="142"/>
  <c r="L19" i="142" s="1"/>
  <c r="L34" i="142" s="1"/>
  <c r="F298" i="138"/>
  <c r="F384" i="138" s="1"/>
  <c r="F306" i="138"/>
  <c r="F392" i="138" s="1"/>
  <c r="F273" i="138"/>
  <c r="F359" i="138" s="1"/>
  <c r="F289" i="138"/>
  <c r="F375" i="138" s="1"/>
  <c r="F183" i="138"/>
  <c r="F269" i="138" s="1"/>
  <c r="F191" i="138"/>
  <c r="F277" i="138" s="1"/>
  <c r="F199" i="138"/>
  <c r="F207" i="138"/>
  <c r="F293" i="138" s="1"/>
  <c r="F215" i="138"/>
  <c r="F301" i="138" s="1"/>
  <c r="F223" i="138"/>
  <c r="F309" i="138" s="1"/>
  <c r="F231" i="138"/>
  <c r="F317" i="138" s="1"/>
  <c r="F239" i="138"/>
  <c r="F329" i="138"/>
  <c r="F247" i="138"/>
  <c r="F337" i="138"/>
  <c r="F255" i="138"/>
  <c r="F345" i="138"/>
  <c r="F188" i="138"/>
  <c r="F274" i="138" s="1"/>
  <c r="F200" i="138"/>
  <c r="F286" i="138" s="1"/>
  <c r="F235" i="138"/>
  <c r="F195" i="138"/>
  <c r="F224" i="138"/>
  <c r="F310" i="138" s="1"/>
  <c r="F242" i="138"/>
  <c r="F240" i="138"/>
  <c r="F248" i="138"/>
  <c r="F334" i="138" s="1"/>
  <c r="F305" i="138"/>
  <c r="F179" i="138"/>
  <c r="F208" i="138"/>
  <c r="F233" i="138"/>
  <c r="F319" i="138" s="1"/>
  <c r="F256" i="138"/>
  <c r="F342" i="138" s="1"/>
  <c r="F184" i="138"/>
  <c r="F270" i="138" s="1"/>
  <c r="F177" i="138"/>
  <c r="F263" i="138" s="1"/>
  <c r="F192" i="138"/>
  <c r="F278" i="138" s="1"/>
  <c r="F227" i="138"/>
  <c r="F185" i="138"/>
  <c r="F271" i="138" s="1"/>
  <c r="F193" i="138"/>
  <c r="F279" i="138" s="1"/>
  <c r="F201" i="138"/>
  <c r="F209" i="138"/>
  <c r="F217" i="138"/>
  <c r="F303" i="138" s="1"/>
  <c r="F225" i="138"/>
  <c r="F311" i="138" s="1"/>
  <c r="F241" i="138"/>
  <c r="F249" i="138"/>
  <c r="F257" i="138"/>
  <c r="F343" i="138" s="1"/>
  <c r="F605" i="138"/>
  <c r="F232" i="138"/>
  <c r="F178" i="138"/>
  <c r="F264" i="138" s="1"/>
  <c r="F186" i="138"/>
  <c r="F272" i="138" s="1"/>
  <c r="F194" i="138"/>
  <c r="F202" i="138"/>
  <c r="F288" i="138" s="1"/>
  <c r="F210" i="138"/>
  <c r="F218" i="138"/>
  <c r="F304" i="138" s="1"/>
  <c r="F226" i="138"/>
  <c r="F312" i="138" s="1"/>
  <c r="F234" i="138"/>
  <c r="F216" i="138"/>
  <c r="F176" i="138"/>
  <c r="F211" i="138"/>
  <c r="B176" i="139"/>
  <c r="B180" i="139"/>
  <c r="B184" i="139"/>
  <c r="B188" i="139"/>
  <c r="B274" i="139" s="1"/>
  <c r="B192" i="139"/>
  <c r="B196" i="139"/>
  <c r="B200" i="139"/>
  <c r="B204" i="139"/>
  <c r="B290" i="139" s="1"/>
  <c r="B208" i="139"/>
  <c r="B212" i="139"/>
  <c r="B216" i="139"/>
  <c r="B220" i="139"/>
  <c r="B306" i="139" s="1"/>
  <c r="B228" i="139"/>
  <c r="B314" i="139" s="1"/>
  <c r="B236" i="139"/>
  <c r="B244" i="139"/>
  <c r="B330" i="139" s="1"/>
  <c r="B252" i="139"/>
  <c r="B338" i="139" s="1"/>
  <c r="B260" i="139"/>
  <c r="B177" i="139"/>
  <c r="B181" i="139"/>
  <c r="B185" i="139"/>
  <c r="B271" i="139" s="1"/>
  <c r="B189" i="139"/>
  <c r="B193" i="139"/>
  <c r="B197" i="139"/>
  <c r="B201" i="139"/>
  <c r="B287" i="139" s="1"/>
  <c r="B205" i="139"/>
  <c r="B209" i="139"/>
  <c r="B295" i="139" s="1"/>
  <c r="B213" i="139"/>
  <c r="B221" i="139"/>
  <c r="B307" i="139" s="1"/>
  <c r="B229" i="139"/>
  <c r="B237" i="139"/>
  <c r="B245" i="139"/>
  <c r="B253" i="139"/>
  <c r="B339" i="139" s="1"/>
  <c r="B182" i="139"/>
  <c r="B190" i="139"/>
  <c r="B198" i="139"/>
  <c r="B206" i="139"/>
  <c r="B292" i="139" s="1"/>
  <c r="B214" i="139"/>
  <c r="B300" i="139" s="1"/>
  <c r="B222" i="139"/>
  <c r="B226" i="139"/>
  <c r="B230" i="139"/>
  <c r="B316" i="139" s="1"/>
  <c r="B234" i="139"/>
  <c r="B238" i="139"/>
  <c r="B242" i="139"/>
  <c r="B246" i="139"/>
  <c r="B332" i="139" s="1"/>
  <c r="B250" i="139"/>
  <c r="B336" i="139" s="1"/>
  <c r="B254" i="139"/>
  <c r="B258" i="139"/>
  <c r="B179" i="139"/>
  <c r="B265" i="139" s="1"/>
  <c r="B183" i="139"/>
  <c r="B187" i="139"/>
  <c r="B191" i="139"/>
  <c r="B195" i="139"/>
  <c r="B281" i="139" s="1"/>
  <c r="B199" i="139"/>
  <c r="B203" i="139"/>
  <c r="B207" i="139"/>
  <c r="B215" i="139"/>
  <c r="B223" i="139"/>
  <c r="B231" i="139"/>
  <c r="B239" i="139"/>
  <c r="B247" i="139"/>
  <c r="B255" i="139"/>
  <c r="B243" i="139"/>
  <c r="B218" i="139"/>
  <c r="B202" i="139"/>
  <c r="B288" i="139" s="1"/>
  <c r="B235" i="139"/>
  <c r="B251" i="139"/>
  <c r="B219" i="139"/>
  <c r="B259" i="139"/>
  <c r="B186" i="139"/>
  <c r="B227" i="139"/>
  <c r="B217" i="139"/>
  <c r="B233" i="139"/>
  <c r="B249" i="139"/>
  <c r="B224" i="139"/>
  <c r="B240" i="139"/>
  <c r="B256" i="139"/>
  <c r="B178" i="139"/>
  <c r="B194" i="139"/>
  <c r="B210" i="139"/>
  <c r="B225" i="139"/>
  <c r="B241" i="139"/>
  <c r="B257" i="139"/>
  <c r="B211" i="139"/>
  <c r="B232" i="139"/>
  <c r="B248" i="139"/>
  <c r="F338" i="138"/>
  <c r="F299" i="138"/>
  <c r="F316" i="138"/>
  <c r="F323" i="138"/>
  <c r="F283" i="138"/>
  <c r="F330" i="138"/>
  <c r="F346" i="138"/>
  <c r="F307" i="138"/>
  <c r="F340" i="138"/>
  <c r="F315" i="138"/>
  <c r="F275" i="138"/>
  <c r="F267" i="138"/>
  <c r="F291" i="138"/>
  <c r="F238" i="138"/>
  <c r="F344" i="138"/>
  <c r="F182" i="138"/>
  <c r="F190" i="138"/>
  <c r="F198" i="138"/>
  <c r="F206" i="138"/>
  <c r="F214" i="138"/>
  <c r="F222" i="138"/>
  <c r="F266" i="138"/>
  <c r="F282" i="138"/>
  <c r="F290" i="138"/>
  <c r="F322" i="138"/>
  <c r="F314" i="138"/>
  <c r="F331" i="138"/>
  <c r="F339" i="138"/>
  <c r="F336" i="138"/>
  <c r="F246" i="138"/>
  <c r="A7" i="137"/>
  <c r="H16" i="142" l="1"/>
  <c r="K16" i="142"/>
  <c r="J16" i="142"/>
  <c r="K15" i="142"/>
  <c r="I16" i="142"/>
  <c r="L16" i="142"/>
  <c r="G16" i="142"/>
  <c r="G6" i="142"/>
  <c r="G8" i="142" s="1"/>
  <c r="G49" i="142" s="1"/>
  <c r="H6" i="142"/>
  <c r="H8" i="142" s="1"/>
  <c r="H49" i="142" s="1"/>
  <c r="I49" i="142"/>
  <c r="L49" i="142"/>
  <c r="K49" i="142"/>
  <c r="J49" i="142"/>
  <c r="D28" i="142"/>
  <c r="E28" i="142"/>
  <c r="E52" i="142"/>
  <c r="E53" i="142" s="1"/>
  <c r="E54" i="142" s="1"/>
  <c r="F28" i="142"/>
  <c r="F52" i="142"/>
  <c r="F53" i="142" s="1"/>
  <c r="F54" i="142" s="1"/>
  <c r="D52" i="142"/>
  <c r="D53" i="142" s="1"/>
  <c r="D54" i="142" s="1"/>
  <c r="D34" i="142"/>
  <c r="K19" i="142"/>
  <c r="K34" i="142" s="1"/>
  <c r="F318" i="138"/>
  <c r="F404" i="138" s="1"/>
  <c r="F327" i="138"/>
  <c r="F413" i="138" s="1"/>
  <c r="F335" i="138"/>
  <c r="F421" i="138" s="1"/>
  <c r="F302" i="138"/>
  <c r="F341" i="138"/>
  <c r="F325" i="138"/>
  <c r="F326" i="138"/>
  <c r="F294" i="138"/>
  <c r="F321" i="138"/>
  <c r="F423" i="138"/>
  <c r="F287" i="138"/>
  <c r="F373" i="138" s="1"/>
  <c r="F296" i="138"/>
  <c r="F382" i="138" s="1"/>
  <c r="F691" i="138"/>
  <c r="F313" i="138"/>
  <c r="F265" i="138"/>
  <c r="F281" i="138"/>
  <c r="F333" i="138"/>
  <c r="F328" i="138"/>
  <c r="F295" i="138"/>
  <c r="F381" i="138" s="1"/>
  <c r="F280" i="138"/>
  <c r="F366" i="138" s="1"/>
  <c r="F320" i="138"/>
  <c r="F406" i="138" s="1"/>
  <c r="F285" i="138"/>
  <c r="F371" i="138" s="1"/>
  <c r="F297" i="138"/>
  <c r="F391" i="138"/>
  <c r="F262" i="138"/>
  <c r="F431" i="138"/>
  <c r="F415" i="138"/>
  <c r="B298" i="139"/>
  <c r="B384" i="139" s="1"/>
  <c r="B308" i="139"/>
  <c r="B394" i="139" s="1"/>
  <c r="B322" i="139"/>
  <c r="B408" i="139" s="1"/>
  <c r="B328" i="139"/>
  <c r="B414" i="139" s="1"/>
  <c r="B279" i="139"/>
  <c r="B365" i="139" s="1"/>
  <c r="B315" i="139"/>
  <c r="B401" i="139" s="1"/>
  <c r="B331" i="139"/>
  <c r="B417" i="139" s="1"/>
  <c r="B299" i="139"/>
  <c r="B385" i="139" s="1"/>
  <c r="B346" i="139"/>
  <c r="B432" i="139" s="1"/>
  <c r="B291" i="139"/>
  <c r="B377" i="139" s="1"/>
  <c r="B312" i="139"/>
  <c r="B398" i="139" s="1"/>
  <c r="B393" i="139"/>
  <c r="B317" i="139"/>
  <c r="B284" i="139"/>
  <c r="B370" i="139" s="1"/>
  <c r="B305" i="139"/>
  <c r="B267" i="139"/>
  <c r="B353" i="139" s="1"/>
  <c r="B266" i="139"/>
  <c r="B352" i="139" s="1"/>
  <c r="B273" i="139"/>
  <c r="B359" i="139" s="1"/>
  <c r="B376" i="139"/>
  <c r="B262" i="139"/>
  <c r="B324" i="139"/>
  <c r="B410" i="139" s="1"/>
  <c r="B320" i="139"/>
  <c r="B406" i="139" s="1"/>
  <c r="B268" i="139"/>
  <c r="B354" i="139" s="1"/>
  <c r="B323" i="139"/>
  <c r="B409" i="139" s="1"/>
  <c r="B495" i="139" s="1"/>
  <c r="B275" i="139"/>
  <c r="B361" i="139" s="1"/>
  <c r="B313" i="139"/>
  <c r="B399" i="139" s="1"/>
  <c r="B345" i="139"/>
  <c r="B425" i="139"/>
  <c r="B511" i="139" s="1"/>
  <c r="B340" i="139"/>
  <c r="B426" i="139" s="1"/>
  <c r="B283" i="139"/>
  <c r="B369" i="139" s="1"/>
  <c r="B282" i="139"/>
  <c r="B368" i="139" s="1"/>
  <c r="B289" i="139"/>
  <c r="B375" i="139" s="1"/>
  <c r="B344" i="139"/>
  <c r="B430" i="139" s="1"/>
  <c r="B263" i="139"/>
  <c r="B349" i="139" s="1"/>
  <c r="B276" i="139"/>
  <c r="B362" i="139" s="1"/>
  <c r="B337" i="139"/>
  <c r="B341" i="139"/>
  <c r="B309" i="139"/>
  <c r="B285" i="139"/>
  <c r="B269" i="139"/>
  <c r="B294" i="139"/>
  <c r="B278" i="139"/>
  <c r="B360" i="139"/>
  <c r="B446" i="139" s="1"/>
  <c r="B333" i="139"/>
  <c r="B301" i="139"/>
  <c r="B304" i="139"/>
  <c r="B272" i="139"/>
  <c r="B358" i="139" s="1"/>
  <c r="B321" i="139"/>
  <c r="B329" i="139"/>
  <c r="B325" i="139"/>
  <c r="B293" i="139"/>
  <c r="B277" i="139"/>
  <c r="B302" i="139"/>
  <c r="B286" i="139"/>
  <c r="B270" i="139"/>
  <c r="B280" i="139"/>
  <c r="B392" i="139"/>
  <c r="B318" i="139"/>
  <c r="B386" i="139"/>
  <c r="B310" i="139"/>
  <c r="B402" i="139"/>
  <c r="B422" i="139"/>
  <c r="B264" i="139"/>
  <c r="B297" i="139"/>
  <c r="B343" i="139"/>
  <c r="B311" i="139"/>
  <c r="B357" i="139"/>
  <c r="B381" i="139"/>
  <c r="B416" i="139"/>
  <c r="B378" i="139"/>
  <c r="B424" i="139"/>
  <c r="B326" i="139"/>
  <c r="B342" i="139"/>
  <c r="B400" i="139"/>
  <c r="B335" i="139"/>
  <c r="B303" i="139"/>
  <c r="B374" i="139"/>
  <c r="B327" i="139"/>
  <c r="B373" i="139"/>
  <c r="B296" i="139"/>
  <c r="B418" i="139"/>
  <c r="B334" i="139"/>
  <c r="B319" i="139"/>
  <c r="B351" i="139"/>
  <c r="B367" i="139"/>
  <c r="F408" i="138"/>
  <c r="F356" i="138"/>
  <c r="F324" i="138"/>
  <c r="F429" i="138"/>
  <c r="F389" i="138"/>
  <c r="F376" i="138"/>
  <c r="F268" i="138"/>
  <c r="F432" i="138"/>
  <c r="F424" i="138"/>
  <c r="F422" i="138"/>
  <c r="F400" i="138"/>
  <c r="F368" i="138"/>
  <c r="F478" i="138"/>
  <c r="F357" i="138"/>
  <c r="F387" i="138"/>
  <c r="F358" i="138"/>
  <c r="F349" i="138"/>
  <c r="F379" i="138"/>
  <c r="F445" i="138"/>
  <c r="F308" i="138"/>
  <c r="F470" i="138"/>
  <c r="F369" i="138"/>
  <c r="F360" i="138"/>
  <c r="F292" i="138"/>
  <c r="F416" i="138"/>
  <c r="F364" i="138"/>
  <c r="F396" i="138"/>
  <c r="F374" i="138"/>
  <c r="F425" i="138"/>
  <c r="F420" i="138"/>
  <c r="F352" i="138"/>
  <c r="F461" i="138"/>
  <c r="F353" i="138"/>
  <c r="F401" i="138"/>
  <c r="F363" i="138"/>
  <c r="F409" i="138"/>
  <c r="F365" i="138"/>
  <c r="F398" i="138"/>
  <c r="F428" i="138"/>
  <c r="F276" i="138"/>
  <c r="F361" i="138"/>
  <c r="F385" i="138"/>
  <c r="F426" i="138"/>
  <c r="F417" i="138"/>
  <c r="F284" i="138"/>
  <c r="F397" i="138"/>
  <c r="F390" i="138"/>
  <c r="F395" i="138"/>
  <c r="F300" i="138"/>
  <c r="F430" i="138"/>
  <c r="F332" i="138"/>
  <c r="F372" i="138"/>
  <c r="F377" i="138"/>
  <c r="F350" i="138"/>
  <c r="F393" i="138"/>
  <c r="F403" i="138"/>
  <c r="F402" i="138"/>
  <c r="F355" i="138"/>
  <c r="F405" i="138"/>
  <c r="E7" i="137"/>
  <c r="A8" i="137"/>
  <c r="G53" i="142" l="1"/>
  <c r="G54" i="142" s="1"/>
  <c r="E45" i="142"/>
  <c r="E23" i="142"/>
  <c r="L21" i="128" s="1"/>
  <c r="D45" i="142"/>
  <c r="D23" i="142"/>
  <c r="L19" i="128" s="1"/>
  <c r="F45" i="142"/>
  <c r="F23" i="142"/>
  <c r="L20" i="128" s="1"/>
  <c r="J29" i="142"/>
  <c r="H29" i="142"/>
  <c r="H30" i="142" s="1"/>
  <c r="H33" i="142" s="1"/>
  <c r="H35" i="142" s="1"/>
  <c r="H37" i="142" s="1"/>
  <c r="H38" i="142" s="1"/>
  <c r="I29" i="142"/>
  <c r="I30" i="142" s="1"/>
  <c r="I33" i="142" s="1"/>
  <c r="I35" i="142" s="1"/>
  <c r="I37" i="142" s="1"/>
  <c r="I38" i="142" s="1"/>
  <c r="G29" i="142"/>
  <c r="K29" i="142"/>
  <c r="L29" i="142"/>
  <c r="F348" i="138"/>
  <c r="F351" i="138"/>
  <c r="F477" i="138"/>
  <c r="F509" i="138"/>
  <c r="F419" i="138"/>
  <c r="F777" i="138"/>
  <c r="F380" i="138"/>
  <c r="F388" i="138"/>
  <c r="F399" i="138"/>
  <c r="F407" i="138"/>
  <c r="F414" i="138"/>
  <c r="F500" i="138" s="1"/>
  <c r="F501" i="138"/>
  <c r="F383" i="138"/>
  <c r="F412" i="138"/>
  <c r="F411" i="138"/>
  <c r="F427" i="138"/>
  <c r="F367" i="138"/>
  <c r="F517" i="138"/>
  <c r="B390" i="139"/>
  <c r="B476" i="139" s="1"/>
  <c r="B372" i="139"/>
  <c r="B403" i="139"/>
  <c r="B363" i="139"/>
  <c r="B419" i="139"/>
  <c r="B355" i="139"/>
  <c r="B431" i="139"/>
  <c r="B415" i="139"/>
  <c r="B356" i="139"/>
  <c r="B379" i="139"/>
  <c r="B371" i="139"/>
  <c r="B391" i="139"/>
  <c r="B388" i="139"/>
  <c r="B387" i="139"/>
  <c r="B427" i="139"/>
  <c r="B447" i="139"/>
  <c r="B423" i="139"/>
  <c r="B462" i="139"/>
  <c r="B407" i="139"/>
  <c r="B493" i="139" s="1"/>
  <c r="B463" i="139"/>
  <c r="B549" i="139" s="1"/>
  <c r="B479" i="139"/>
  <c r="B565" i="139" s="1"/>
  <c r="B411" i="139"/>
  <c r="B364" i="139"/>
  <c r="B395" i="139"/>
  <c r="B348" i="139"/>
  <c r="B380" i="139"/>
  <c r="B504" i="139"/>
  <c r="B453" i="139"/>
  <c r="B516" i="139"/>
  <c r="B581" i="139"/>
  <c r="B460" i="139"/>
  <c r="B510" i="139"/>
  <c r="B429" i="139"/>
  <c r="B494" i="139"/>
  <c r="B484" i="139"/>
  <c r="B496" i="139"/>
  <c r="B448" i="139"/>
  <c r="B464" i="139"/>
  <c r="B480" i="139"/>
  <c r="B472" i="139"/>
  <c r="B437" i="139"/>
  <c r="B438" i="139"/>
  <c r="B382" i="139"/>
  <c r="B459" i="139"/>
  <c r="B455" i="139"/>
  <c r="B428" i="139"/>
  <c r="B467" i="139"/>
  <c r="B503" i="139"/>
  <c r="B383" i="139"/>
  <c r="B485" i="139"/>
  <c r="B518" i="139"/>
  <c r="B477" i="139"/>
  <c r="B366" i="139"/>
  <c r="B440" i="139"/>
  <c r="B486" i="139"/>
  <c r="B435" i="139"/>
  <c r="B443" i="139"/>
  <c r="B512" i="139"/>
  <c r="B492" i="139"/>
  <c r="B413" i="139"/>
  <c r="B389" i="139"/>
  <c r="B412" i="139"/>
  <c r="B597" i="139"/>
  <c r="B508" i="139"/>
  <c r="B500" i="139"/>
  <c r="B396" i="139"/>
  <c r="B478" i="139"/>
  <c r="B456" i="139"/>
  <c r="B405" i="139"/>
  <c r="B445" i="139"/>
  <c r="B454" i="139"/>
  <c r="B420" i="139"/>
  <c r="B451" i="139"/>
  <c r="B470" i="139"/>
  <c r="B439" i="139"/>
  <c r="B532" i="139"/>
  <c r="B461" i="139"/>
  <c r="B421" i="139"/>
  <c r="B444" i="139"/>
  <c r="B502" i="139"/>
  <c r="B471" i="139"/>
  <c r="B397" i="139"/>
  <c r="B350" i="139"/>
  <c r="B487" i="139"/>
  <c r="B404" i="139"/>
  <c r="B488" i="139"/>
  <c r="F483" i="138"/>
  <c r="F495" i="138"/>
  <c r="F443" i="138"/>
  <c r="F506" i="138"/>
  <c r="F564" i="138"/>
  <c r="F441" i="138"/>
  <c r="F481" i="138"/>
  <c r="F370" i="138"/>
  <c r="F512" i="138"/>
  <c r="F362" i="138"/>
  <c r="F507" i="138"/>
  <c r="F449" i="138"/>
  <c r="F547" i="138"/>
  <c r="F531" i="138"/>
  <c r="F459" i="138"/>
  <c r="F462" i="138"/>
  <c r="F442" i="138"/>
  <c r="F436" i="138"/>
  <c r="F394" i="138"/>
  <c r="F410" i="138"/>
  <c r="F489" i="138"/>
  <c r="F386" i="138"/>
  <c r="F439" i="138"/>
  <c r="F502" i="138"/>
  <c r="F446" i="138"/>
  <c r="F354" i="138"/>
  <c r="F482" i="138"/>
  <c r="F468" i="138"/>
  <c r="F444" i="138"/>
  <c r="F484" i="138"/>
  <c r="F460" i="138"/>
  <c r="F452" i="138"/>
  <c r="F488" i="138"/>
  <c r="F479" i="138"/>
  <c r="F463" i="138"/>
  <c r="F418" i="138"/>
  <c r="F471" i="138"/>
  <c r="F451" i="138"/>
  <c r="F499" i="138"/>
  <c r="F438" i="138"/>
  <c r="F511" i="138"/>
  <c r="F450" i="138"/>
  <c r="F455" i="138"/>
  <c r="F454" i="138"/>
  <c r="F510" i="138"/>
  <c r="F475" i="138"/>
  <c r="F494" i="138"/>
  <c r="F503" i="138"/>
  <c r="F514" i="138"/>
  <c r="F556" i="138"/>
  <c r="F490" i="138"/>
  <c r="F508" i="138"/>
  <c r="F491" i="138"/>
  <c r="F435" i="138"/>
  <c r="F492" i="138"/>
  <c r="F516" i="138"/>
  <c r="F476" i="138"/>
  <c r="F457" i="138"/>
  <c r="F467" i="138"/>
  <c r="F458" i="138"/>
  <c r="F447" i="138"/>
  <c r="F487" i="138"/>
  <c r="F378" i="138"/>
  <c r="F465" i="138"/>
  <c r="F473" i="138"/>
  <c r="F486" i="138"/>
  <c r="F518" i="138"/>
  <c r="F515" i="138"/>
  <c r="A9" i="137"/>
  <c r="E8" i="137"/>
  <c r="G24" i="142" l="1"/>
  <c r="G30" i="142"/>
  <c r="G33" i="142" s="1"/>
  <c r="G35" i="142" s="1"/>
  <c r="G37" i="142" s="1"/>
  <c r="G38" i="142" s="1"/>
  <c r="L24" i="142"/>
  <c r="L30" i="142"/>
  <c r="L33" i="142" s="1"/>
  <c r="L35" i="142" s="1"/>
  <c r="L37" i="142" s="1"/>
  <c r="L38" i="142" s="1"/>
  <c r="J24" i="142"/>
  <c r="J30" i="142"/>
  <c r="J33" i="142" s="1"/>
  <c r="J35" i="142" s="1"/>
  <c r="J37" i="142" s="1"/>
  <c r="J38" i="142" s="1"/>
  <c r="K24" i="142"/>
  <c r="K30" i="142"/>
  <c r="K33" i="142" s="1"/>
  <c r="K35" i="142" s="1"/>
  <c r="K37" i="142" s="1"/>
  <c r="K38" i="142" s="1"/>
  <c r="H41" i="142"/>
  <c r="H44" i="142" s="1"/>
  <c r="H46" i="142" s="1"/>
  <c r="H48" i="142" s="1"/>
  <c r="H50" i="142" s="1"/>
  <c r="H24" i="142"/>
  <c r="J41" i="142"/>
  <c r="J44" i="142" s="1"/>
  <c r="J46" i="142" s="1"/>
  <c r="J48" i="142" s="1"/>
  <c r="J50" i="142" s="1"/>
  <c r="I41" i="142"/>
  <c r="I44" i="142" s="1"/>
  <c r="I46" i="142" s="1"/>
  <c r="I48" i="142" s="1"/>
  <c r="I50" i="142" s="1"/>
  <c r="I24" i="142"/>
  <c r="G41" i="142"/>
  <c r="G44" i="142" s="1"/>
  <c r="G46" i="142" s="1"/>
  <c r="G48" i="142" s="1"/>
  <c r="G50" i="142" s="1"/>
  <c r="K41" i="142"/>
  <c r="K44" i="142" s="1"/>
  <c r="K46" i="142" s="1"/>
  <c r="K48" i="142" s="1"/>
  <c r="K50" i="142" s="1"/>
  <c r="L41" i="142"/>
  <c r="L44" i="142" s="1"/>
  <c r="L46" i="142" s="1"/>
  <c r="L48" i="142" s="1"/>
  <c r="L50" i="142" s="1"/>
  <c r="F513" i="138"/>
  <c r="F587" i="138"/>
  <c r="F469" i="138"/>
  <c r="F474" i="138"/>
  <c r="F497" i="138"/>
  <c r="F563" i="138"/>
  <c r="F595" i="138"/>
  <c r="F466" i="138"/>
  <c r="F437" i="138"/>
  <c r="F603" i="138"/>
  <c r="F498" i="138"/>
  <c r="F493" i="138"/>
  <c r="F863" i="138"/>
  <c r="F505" i="138"/>
  <c r="F434" i="138"/>
  <c r="F453" i="138"/>
  <c r="F485" i="138"/>
  <c r="B501" i="139"/>
  <c r="B548" i="139"/>
  <c r="B517" i="139"/>
  <c r="B509" i="139"/>
  <c r="B458" i="139"/>
  <c r="B513" i="139"/>
  <c r="B434" i="139"/>
  <c r="B465" i="139"/>
  <c r="B505" i="139"/>
  <c r="B497" i="139"/>
  <c r="B457" i="139"/>
  <c r="B441" i="139"/>
  <c r="B473" i="139"/>
  <c r="B466" i="139"/>
  <c r="B481" i="139"/>
  <c r="B442" i="139"/>
  <c r="B533" i="139"/>
  <c r="B619" i="139" s="1"/>
  <c r="B450" i="139"/>
  <c r="B489" i="139"/>
  <c r="B449" i="139"/>
  <c r="B474" i="139"/>
  <c r="B490" i="139"/>
  <c r="B563" i="139"/>
  <c r="B574" i="139"/>
  <c r="B483" i="139"/>
  <c r="B530" i="139"/>
  <c r="B525" i="139"/>
  <c r="B540" i="139"/>
  <c r="B542" i="139"/>
  <c r="B482" i="139"/>
  <c r="B498" i="139"/>
  <c r="B579" i="139"/>
  <c r="B521" i="139"/>
  <c r="B469" i="139"/>
  <c r="B514" i="139"/>
  <c r="B468" i="139"/>
  <c r="B566" i="139"/>
  <c r="B570" i="139"/>
  <c r="B596" i="139"/>
  <c r="B531" i="139"/>
  <c r="B586" i="139"/>
  <c r="B475" i="139"/>
  <c r="B572" i="139"/>
  <c r="B604" i="139"/>
  <c r="B541" i="139"/>
  <c r="B524" i="139"/>
  <c r="B550" i="139"/>
  <c r="B580" i="139"/>
  <c r="B546" i="139"/>
  <c r="B539" i="139"/>
  <c r="B507" i="139"/>
  <c r="B573" i="139"/>
  <c r="B556" i="139"/>
  <c r="B683" i="139"/>
  <c r="B578" i="139"/>
  <c r="B589" i="139"/>
  <c r="B562" i="139"/>
  <c r="B557" i="139"/>
  <c r="B547" i="139"/>
  <c r="B537" i="139"/>
  <c r="B491" i="139"/>
  <c r="B651" i="139"/>
  <c r="B594" i="139"/>
  <c r="B526" i="139"/>
  <c r="B523" i="139"/>
  <c r="B534" i="139"/>
  <c r="B515" i="139"/>
  <c r="B667" i="139"/>
  <c r="B436" i="139"/>
  <c r="B588" i="139"/>
  <c r="B618" i="139"/>
  <c r="B506" i="139"/>
  <c r="B564" i="139"/>
  <c r="B635" i="139"/>
  <c r="B499" i="139"/>
  <c r="B598" i="139"/>
  <c r="B529" i="139"/>
  <c r="B452" i="139"/>
  <c r="B571" i="139"/>
  <c r="B553" i="139"/>
  <c r="B545" i="139"/>
  <c r="B558" i="139"/>
  <c r="B582" i="139"/>
  <c r="B602" i="139"/>
  <c r="B590" i="139"/>
  <c r="F551" i="138"/>
  <c r="F549" i="138"/>
  <c r="F525" i="138"/>
  <c r="F592" i="138"/>
  <c r="F604" i="138"/>
  <c r="F440" i="138"/>
  <c r="F573" i="138"/>
  <c r="F544" i="138"/>
  <c r="F577" i="138"/>
  <c r="F600" i="138"/>
  <c r="F561" i="138"/>
  <c r="F585" i="138"/>
  <c r="F565" i="138"/>
  <c r="F480" i="138"/>
  <c r="F633" i="138"/>
  <c r="F598" i="138"/>
  <c r="F529" i="138"/>
  <c r="F562" i="138"/>
  <c r="F546" i="138"/>
  <c r="F602" i="138"/>
  <c r="F578" i="138"/>
  <c r="F594" i="138"/>
  <c r="F596" i="138"/>
  <c r="F530" i="138"/>
  <c r="F532" i="138"/>
  <c r="F472" i="138"/>
  <c r="F522" i="138"/>
  <c r="F456" i="138"/>
  <c r="F642" i="138"/>
  <c r="F521" i="138"/>
  <c r="F541" i="138"/>
  <c r="F572" i="138"/>
  <c r="F553" i="138"/>
  <c r="F536" i="138"/>
  <c r="F537" i="138"/>
  <c r="F574" i="138"/>
  <c r="F545" i="138"/>
  <c r="F535" i="138"/>
  <c r="F527" i="138"/>
  <c r="F581" i="138"/>
  <c r="F580" i="138"/>
  <c r="F524" i="138"/>
  <c r="F548" i="138"/>
  <c r="F448" i="138"/>
  <c r="F601" i="138"/>
  <c r="F557" i="138"/>
  <c r="F568" i="138"/>
  <c r="F464" i="138"/>
  <c r="F570" i="138"/>
  <c r="F586" i="138"/>
  <c r="F540" i="138"/>
  <c r="F538" i="138"/>
  <c r="F554" i="138"/>
  <c r="F588" i="138"/>
  <c r="F650" i="138"/>
  <c r="F496" i="138"/>
  <c r="F559" i="138"/>
  <c r="F533" i="138"/>
  <c r="F543" i="138"/>
  <c r="F576" i="138"/>
  <c r="F589" i="138"/>
  <c r="F597" i="138"/>
  <c r="F504" i="138"/>
  <c r="F575" i="138"/>
  <c r="F528" i="138"/>
  <c r="F617" i="138"/>
  <c r="F593" i="138"/>
  <c r="F567" i="138"/>
  <c r="F569" i="138"/>
  <c r="E9" i="137"/>
  <c r="A10" i="137"/>
  <c r="K25" i="142" l="1"/>
  <c r="M38" i="128"/>
  <c r="H25" i="142"/>
  <c r="M30" i="128"/>
  <c r="N30" i="128" s="1"/>
  <c r="E26" i="132" s="1"/>
  <c r="I25" i="142"/>
  <c r="M57" i="128"/>
  <c r="J25" i="142"/>
  <c r="M52" i="128"/>
  <c r="L25" i="142"/>
  <c r="M45" i="128"/>
  <c r="G25" i="142"/>
  <c r="F539" i="138"/>
  <c r="F579" i="138"/>
  <c r="F552" i="138"/>
  <c r="F560" i="138"/>
  <c r="F681" i="138"/>
  <c r="F555" i="138"/>
  <c r="F591" i="138"/>
  <c r="F689" i="138"/>
  <c r="F649" i="138"/>
  <c r="F673" i="138"/>
  <c r="F584" i="138"/>
  <c r="F520" i="138"/>
  <c r="F571" i="138"/>
  <c r="F523" i="138"/>
  <c r="F583" i="138"/>
  <c r="F599" i="138"/>
  <c r="F949" i="138"/>
  <c r="B603" i="139"/>
  <c r="B689" i="139" s="1"/>
  <c r="B634" i="139"/>
  <c r="B720" i="139" s="1"/>
  <c r="B595" i="139"/>
  <c r="B587" i="139"/>
  <c r="B544" i="139"/>
  <c r="B528" i="139"/>
  <c r="B551" i="139"/>
  <c r="B591" i="139"/>
  <c r="B535" i="139"/>
  <c r="B527" i="139"/>
  <c r="B520" i="139"/>
  <c r="B543" i="139"/>
  <c r="B575" i="139"/>
  <c r="B552" i="139"/>
  <c r="B583" i="139"/>
  <c r="B599" i="139"/>
  <c r="B567" i="139"/>
  <c r="B536" i="139"/>
  <c r="B559" i="139"/>
  <c r="B560" i="139"/>
  <c r="B705" i="139"/>
  <c r="B577" i="139"/>
  <c r="B704" i="139"/>
  <c r="B672" i="139"/>
  <c r="B600" i="139"/>
  <c r="B631" i="139"/>
  <c r="B615" i="139"/>
  <c r="B721" i="139"/>
  <c r="B620" i="139"/>
  <c r="B612" i="139"/>
  <c r="B623" i="139"/>
  <c r="B675" i="139"/>
  <c r="B642" i="139"/>
  <c r="B666" i="139"/>
  <c r="B690" i="139"/>
  <c r="B682" i="139"/>
  <c r="B628" i="139"/>
  <c r="B569" i="139"/>
  <c r="B676" i="139"/>
  <c r="B561" i="139"/>
  <c r="B665" i="139"/>
  <c r="B680" i="139"/>
  <c r="B656" i="139"/>
  <c r="B584" i="139"/>
  <c r="B639" i="139"/>
  <c r="B684" i="139"/>
  <c r="B650" i="139"/>
  <c r="B674" i="139"/>
  <c r="B609" i="139"/>
  <c r="B633" i="139"/>
  <c r="B659" i="139"/>
  <c r="B593" i="139"/>
  <c r="B636" i="139"/>
  <c r="B658" i="139"/>
  <c r="B617" i="139"/>
  <c r="B555" i="139"/>
  <c r="B626" i="139"/>
  <c r="B660" i="139"/>
  <c r="B538" i="139"/>
  <c r="B644" i="139"/>
  <c r="B601" i="139"/>
  <c r="B627" i="139"/>
  <c r="B554" i="139"/>
  <c r="B664" i="139"/>
  <c r="B668" i="139"/>
  <c r="B657" i="139"/>
  <c r="B585" i="139"/>
  <c r="B522" i="139"/>
  <c r="B753" i="139"/>
  <c r="B737" i="139"/>
  <c r="B643" i="139"/>
  <c r="B769" i="139"/>
  <c r="B625" i="139"/>
  <c r="B610" i="139"/>
  <c r="B652" i="139"/>
  <c r="B607" i="139"/>
  <c r="B611" i="139"/>
  <c r="B649" i="139"/>
  <c r="B688" i="139"/>
  <c r="B592" i="139"/>
  <c r="B648" i="139"/>
  <c r="B632" i="139"/>
  <c r="B568" i="139"/>
  <c r="B616" i="139"/>
  <c r="B576" i="139"/>
  <c r="F675" i="138"/>
  <c r="F624" i="138"/>
  <c r="F622" i="138"/>
  <c r="F680" i="138"/>
  <c r="F630" i="138"/>
  <c r="F626" i="138"/>
  <c r="F660" i="138"/>
  <c r="F658" i="138"/>
  <c r="F618" i="138"/>
  <c r="F661" i="138"/>
  <c r="F582" i="138"/>
  <c r="F678" i="138"/>
  <c r="F679" i="138"/>
  <c r="F590" i="138"/>
  <c r="F662" i="138"/>
  <c r="F645" i="138"/>
  <c r="F736" i="138"/>
  <c r="F534" i="138"/>
  <c r="F667" i="138"/>
  <c r="F728" i="138"/>
  <c r="F664" i="138"/>
  <c r="F648" i="138"/>
  <c r="F719" i="138"/>
  <c r="F651" i="138"/>
  <c r="F647" i="138"/>
  <c r="F659" i="138"/>
  <c r="F611" i="138"/>
  <c r="F634" i="138"/>
  <c r="F666" i="138"/>
  <c r="F653" i="138"/>
  <c r="F687" i="138"/>
  <c r="F674" i="138"/>
  <c r="F703" i="138"/>
  <c r="F629" i="138"/>
  <c r="F672" i="138"/>
  <c r="F654" i="138"/>
  <c r="F613" i="138"/>
  <c r="F639" i="138"/>
  <c r="F627" i="138"/>
  <c r="F542" i="138"/>
  <c r="F616" i="138"/>
  <c r="F688" i="138"/>
  <c r="F615" i="138"/>
  <c r="F686" i="138"/>
  <c r="F526" i="138"/>
  <c r="F635" i="138"/>
  <c r="F550" i="138"/>
  <c r="F631" i="138"/>
  <c r="F558" i="138"/>
  <c r="F610" i="138"/>
  <c r="F682" i="138"/>
  <c r="F690" i="138"/>
  <c r="F684" i="138"/>
  <c r="F632" i="138"/>
  <c r="F655" i="138"/>
  <c r="F614" i="138"/>
  <c r="F683" i="138"/>
  <c r="F619" i="138"/>
  <c r="F640" i="138"/>
  <c r="F656" i="138"/>
  <c r="F643" i="138"/>
  <c r="F621" i="138"/>
  <c r="F623" i="138"/>
  <c r="F607" i="138"/>
  <c r="F608" i="138"/>
  <c r="F566" i="138"/>
  <c r="F671" i="138"/>
  <c r="F663" i="138"/>
  <c r="F637" i="138"/>
  <c r="A11" i="137"/>
  <c r="E10" i="137"/>
  <c r="T30" i="128" l="1"/>
  <c r="N57" i="128"/>
  <c r="E27" i="132" s="1"/>
  <c r="T57" i="128"/>
  <c r="N52" i="128"/>
  <c r="E28" i="132" s="1"/>
  <c r="T52" i="128"/>
  <c r="N45" i="128"/>
  <c r="E30" i="132" s="1"/>
  <c r="T45" i="128"/>
  <c r="N38" i="128"/>
  <c r="E29" i="132" s="1"/>
  <c r="T38" i="128"/>
  <c r="F685" i="138"/>
  <c r="F606" i="138"/>
  <c r="F775" i="138"/>
  <c r="F646" i="138"/>
  <c r="F677" i="138"/>
  <c r="F609" i="138"/>
  <c r="F759" i="138"/>
  <c r="F641" i="138"/>
  <c r="F665" i="138"/>
  <c r="F669" i="138"/>
  <c r="F670" i="138"/>
  <c r="F638" i="138"/>
  <c r="F657" i="138"/>
  <c r="F735" i="138"/>
  <c r="F767" i="138"/>
  <c r="F625" i="138"/>
  <c r="F1035" i="138"/>
  <c r="B673" i="139"/>
  <c r="B759" i="139" s="1"/>
  <c r="B681" i="139"/>
  <c r="B661" i="139"/>
  <c r="B646" i="139"/>
  <c r="B685" i="139"/>
  <c r="B629" i="139"/>
  <c r="B677" i="139"/>
  <c r="B621" i="139"/>
  <c r="B637" i="139"/>
  <c r="B645" i="139"/>
  <c r="B669" i="139"/>
  <c r="B622" i="139"/>
  <c r="B638" i="139"/>
  <c r="B613" i="139"/>
  <c r="B614" i="139"/>
  <c r="B606" i="139"/>
  <c r="B653" i="139"/>
  <c r="B630" i="139"/>
  <c r="B696" i="139"/>
  <c r="B624" i="139"/>
  <c r="B768" i="139"/>
  <c r="B728" i="139"/>
  <c r="B702" i="139"/>
  <c r="B678" i="139"/>
  <c r="B729" i="139"/>
  <c r="B839" i="139"/>
  <c r="B743" i="139"/>
  <c r="B687" i="139"/>
  <c r="B703" i="139"/>
  <c r="B745" i="139"/>
  <c r="B725" i="139"/>
  <c r="B766" i="139"/>
  <c r="B762" i="139"/>
  <c r="B698" i="139"/>
  <c r="B701" i="139"/>
  <c r="B790" i="139"/>
  <c r="B823" i="139"/>
  <c r="B776" i="139"/>
  <c r="B746" i="139"/>
  <c r="B719" i="139"/>
  <c r="B855" i="139"/>
  <c r="B608" i="139"/>
  <c r="B744" i="139"/>
  <c r="B760" i="139"/>
  <c r="B774" i="139"/>
  <c r="B693" i="139"/>
  <c r="B711" i="139"/>
  <c r="B754" i="139"/>
  <c r="B751" i="139"/>
  <c r="B712" i="139"/>
  <c r="B736" i="139"/>
  <c r="B752" i="139"/>
  <c r="B640" i="139"/>
  <c r="B654" i="139"/>
  <c r="B713" i="139"/>
  <c r="B655" i="139"/>
  <c r="B761" i="139"/>
  <c r="B706" i="139"/>
  <c r="B717" i="139"/>
  <c r="B718" i="139"/>
  <c r="B735" i="139"/>
  <c r="B738" i="139"/>
  <c r="B750" i="139"/>
  <c r="B730" i="139"/>
  <c r="B722" i="139"/>
  <c r="B670" i="139"/>
  <c r="B647" i="139"/>
  <c r="B714" i="139"/>
  <c r="B709" i="139"/>
  <c r="B686" i="139"/>
  <c r="B663" i="139"/>
  <c r="B662" i="139"/>
  <c r="B734" i="139"/>
  <c r="B697" i="139"/>
  <c r="B671" i="139"/>
  <c r="B775" i="139"/>
  <c r="B806" i="139"/>
  <c r="B641" i="139"/>
  <c r="B679" i="139"/>
  <c r="B695" i="139"/>
  <c r="B770" i="139"/>
  <c r="B742" i="139"/>
  <c r="B807" i="139"/>
  <c r="B758" i="139"/>
  <c r="B791" i="139"/>
  <c r="F749" i="138"/>
  <c r="F694" i="138"/>
  <c r="F769" i="138"/>
  <c r="F702" i="138"/>
  <c r="F715" i="138"/>
  <c r="F752" i="138"/>
  <c r="F733" i="138"/>
  <c r="F766" i="138"/>
  <c r="F700" i="138"/>
  <c r="F644" i="138"/>
  <c r="F628" i="138"/>
  <c r="F764" i="138"/>
  <c r="F708" i="138"/>
  <c r="F746" i="138"/>
  <c r="F729" i="138"/>
  <c r="F765" i="138"/>
  <c r="F757" i="138"/>
  <c r="F693" i="138"/>
  <c r="F742" i="138"/>
  <c r="F768" i="138"/>
  <c r="F721" i="138"/>
  <c r="F699" i="138"/>
  <c r="F773" i="138"/>
  <c r="F720" i="138"/>
  <c r="F737" i="138"/>
  <c r="F814" i="138"/>
  <c r="F731" i="138"/>
  <c r="F704" i="138"/>
  <c r="F652" i="138"/>
  <c r="F770" i="138"/>
  <c r="F612" i="138"/>
  <c r="F740" i="138"/>
  <c r="F748" i="138"/>
  <c r="F718" i="138"/>
  <c r="F750" i="138"/>
  <c r="F709" i="138"/>
  <c r="F726" i="138"/>
  <c r="F741" i="138"/>
  <c r="F717" i="138"/>
  <c r="F701" i="138"/>
  <c r="F713" i="138"/>
  <c r="F789" i="138"/>
  <c r="F739" i="138"/>
  <c r="F697" i="138"/>
  <c r="F805" i="138"/>
  <c r="F753" i="138"/>
  <c r="F744" i="138"/>
  <c r="F712" i="138"/>
  <c r="F710" i="138"/>
  <c r="F747" i="138"/>
  <c r="F636" i="138"/>
  <c r="F772" i="138"/>
  <c r="F620" i="138"/>
  <c r="F676" i="138"/>
  <c r="F668" i="138"/>
  <c r="F716" i="138"/>
  <c r="F822" i="138"/>
  <c r="F723" i="138"/>
  <c r="F707" i="138"/>
  <c r="F705" i="138"/>
  <c r="F776" i="138"/>
  <c r="F696" i="138"/>
  <c r="F774" i="138"/>
  <c r="F725" i="138"/>
  <c r="F758" i="138"/>
  <c r="F760" i="138"/>
  <c r="F745" i="138"/>
  <c r="F734" i="138"/>
  <c r="F761" i="138"/>
  <c r="A12" i="137"/>
  <c r="E11" i="137"/>
  <c r="F711" i="138" l="1"/>
  <c r="F724" i="138"/>
  <c r="F727" i="138"/>
  <c r="F732" i="138"/>
  <c r="F853" i="138"/>
  <c r="F861" i="138"/>
  <c r="F821" i="138"/>
  <c r="F755" i="138"/>
  <c r="F695" i="138"/>
  <c r="F692" i="138"/>
  <c r="F756" i="138"/>
  <c r="F743" i="138"/>
  <c r="F751" i="138"/>
  <c r="F763" i="138"/>
  <c r="F771" i="138"/>
  <c r="F845" i="138"/>
  <c r="F1121" i="138"/>
  <c r="B767" i="139"/>
  <c r="B763" i="139"/>
  <c r="B716" i="139"/>
  <c r="B699" i="139"/>
  <c r="B731" i="139"/>
  <c r="B715" i="139"/>
  <c r="B747" i="139"/>
  <c r="B739" i="139"/>
  <c r="B771" i="139"/>
  <c r="B724" i="139"/>
  <c r="B692" i="139"/>
  <c r="B708" i="139"/>
  <c r="B707" i="139"/>
  <c r="B732" i="139"/>
  <c r="B723" i="139"/>
  <c r="B700" i="139"/>
  <c r="B755" i="139"/>
  <c r="B844" i="139"/>
  <c r="B781" i="139"/>
  <c r="B783" i="139"/>
  <c r="B772" i="139"/>
  <c r="B733" i="139"/>
  <c r="B816" i="139"/>
  <c r="B741" i="139"/>
  <c r="B740" i="139"/>
  <c r="B798" i="139"/>
  <c r="B797" i="139"/>
  <c r="B830" i="139"/>
  <c r="B832" i="139"/>
  <c r="B787" i="139"/>
  <c r="B811" i="139"/>
  <c r="B854" i="139"/>
  <c r="B861" i="139"/>
  <c r="B845" i="139"/>
  <c r="B893" i="139"/>
  <c r="B784" i="139"/>
  <c r="B829" i="139"/>
  <c r="B765" i="139"/>
  <c r="B757" i="139"/>
  <c r="B820" i="139"/>
  <c r="B756" i="139"/>
  <c r="B824" i="139"/>
  <c r="B803" i="139"/>
  <c r="B726" i="139"/>
  <c r="B779" i="139"/>
  <c r="B694" i="139"/>
  <c r="B862" i="139"/>
  <c r="B831" i="139"/>
  <c r="B764" i="139"/>
  <c r="B792" i="139"/>
  <c r="B837" i="139"/>
  <c r="B925" i="139"/>
  <c r="B828" i="139"/>
  <c r="B727" i="139"/>
  <c r="B748" i="139"/>
  <c r="B795" i="139"/>
  <c r="B836" i="139"/>
  <c r="B821" i="139"/>
  <c r="B838" i="139"/>
  <c r="B860" i="139"/>
  <c r="B941" i="139"/>
  <c r="B909" i="139"/>
  <c r="B848" i="139"/>
  <c r="B789" i="139"/>
  <c r="B788" i="139"/>
  <c r="B710" i="139"/>
  <c r="B800" i="139"/>
  <c r="B815" i="139"/>
  <c r="B847" i="139"/>
  <c r="B877" i="139"/>
  <c r="B856" i="139"/>
  <c r="B892" i="139"/>
  <c r="B749" i="139"/>
  <c r="B808" i="139"/>
  <c r="B804" i="139"/>
  <c r="B799" i="139"/>
  <c r="B822" i="139"/>
  <c r="B840" i="139"/>
  <c r="B846" i="139"/>
  <c r="B805" i="139"/>
  <c r="B876" i="139"/>
  <c r="B852" i="139"/>
  <c r="B773" i="139"/>
  <c r="B814" i="139"/>
  <c r="B782" i="139"/>
  <c r="F862" i="138"/>
  <c r="F838" i="138"/>
  <c r="F844" i="138"/>
  <c r="F809" i="138"/>
  <c r="F900" i="138"/>
  <c r="F706" i="138"/>
  <c r="F698" i="138"/>
  <c r="F794" i="138"/>
  <c r="F786" i="138"/>
  <c r="F820" i="138"/>
  <c r="F811" i="138"/>
  <c r="F791" i="138"/>
  <c r="F908" i="138"/>
  <c r="F825" i="138"/>
  <c r="F803" i="138"/>
  <c r="F836" i="138"/>
  <c r="F823" i="138"/>
  <c r="F785" i="138"/>
  <c r="F851" i="138"/>
  <c r="F801" i="138"/>
  <c r="F855" i="138"/>
  <c r="F722" i="138"/>
  <c r="F826" i="138"/>
  <c r="F738" i="138"/>
  <c r="F730" i="138"/>
  <c r="F783" i="138"/>
  <c r="F802" i="138"/>
  <c r="F796" i="138"/>
  <c r="F804" i="138"/>
  <c r="F850" i="138"/>
  <c r="F788" i="138"/>
  <c r="F780" i="138"/>
  <c r="F854" i="138"/>
  <c r="F787" i="138"/>
  <c r="F831" i="138"/>
  <c r="F860" i="138"/>
  <c r="F793" i="138"/>
  <c r="F833" i="138"/>
  <c r="F839" i="138"/>
  <c r="F875" i="138"/>
  <c r="F827" i="138"/>
  <c r="F790" i="138"/>
  <c r="F806" i="138"/>
  <c r="F828" i="138"/>
  <c r="F815" i="138"/>
  <c r="F852" i="138"/>
  <c r="F846" i="138"/>
  <c r="F754" i="138"/>
  <c r="F858" i="138"/>
  <c r="F812" i="138"/>
  <c r="F834" i="138"/>
  <c r="F714" i="138"/>
  <c r="F762" i="138"/>
  <c r="F830" i="138"/>
  <c r="F795" i="138"/>
  <c r="F843" i="138"/>
  <c r="F847" i="138"/>
  <c r="F782" i="138"/>
  <c r="F798" i="138"/>
  <c r="F891" i="138"/>
  <c r="F799" i="138"/>
  <c r="F856" i="138"/>
  <c r="F817" i="138"/>
  <c r="F859" i="138"/>
  <c r="F807" i="138"/>
  <c r="F779" i="138"/>
  <c r="F832" i="138"/>
  <c r="F819" i="138"/>
  <c r="F835" i="138"/>
  <c r="A13" i="137"/>
  <c r="E12" i="137"/>
  <c r="F931" i="138" l="1"/>
  <c r="F829" i="138"/>
  <c r="F841" i="138"/>
  <c r="F818" i="138"/>
  <c r="F907" i="138"/>
  <c r="F849" i="138"/>
  <c r="F778" i="138"/>
  <c r="F947" i="138"/>
  <c r="F810" i="138"/>
  <c r="F813" i="138"/>
  <c r="F842" i="138"/>
  <c r="F837" i="138"/>
  <c r="F781" i="138"/>
  <c r="F939" i="138"/>
  <c r="F797" i="138"/>
  <c r="F857" i="138"/>
  <c r="F1207" i="138"/>
  <c r="B853" i="139"/>
  <c r="B939" i="139" s="1"/>
  <c r="B841" i="139"/>
  <c r="B793" i="139"/>
  <c r="B857" i="139"/>
  <c r="B817" i="139"/>
  <c r="B786" i="139"/>
  <c r="B794" i="139"/>
  <c r="B825" i="139"/>
  <c r="B785" i="139"/>
  <c r="B809" i="139"/>
  <c r="B778" i="139"/>
  <c r="B833" i="139"/>
  <c r="B802" i="139"/>
  <c r="B818" i="139"/>
  <c r="B810" i="139"/>
  <c r="B801" i="139"/>
  <c r="B849" i="139"/>
  <c r="B885" i="139"/>
  <c r="B834" i="139"/>
  <c r="B900" i="139"/>
  <c r="B891" i="139"/>
  <c r="B835" i="139"/>
  <c r="B963" i="139"/>
  <c r="B796" i="139"/>
  <c r="B995" i="139"/>
  <c r="B907" i="139"/>
  <c r="B923" i="139"/>
  <c r="B917" i="139"/>
  <c r="B910" i="139"/>
  <c r="B906" i="139"/>
  <c r="B915" i="139"/>
  <c r="B947" i="139"/>
  <c r="B873" i="139"/>
  <c r="B884" i="139"/>
  <c r="B902" i="139"/>
  <c r="B867" i="139"/>
  <c r="B874" i="139"/>
  <c r="B813" i="139"/>
  <c r="B859" i="139"/>
  <c r="B932" i="139"/>
  <c r="B890" i="139"/>
  <c r="B1027" i="139"/>
  <c r="B922" i="139"/>
  <c r="B948" i="139"/>
  <c r="B812" i="139"/>
  <c r="B843" i="139"/>
  <c r="B870" i="139"/>
  <c r="B940" i="139"/>
  <c r="B918" i="139"/>
  <c r="B826" i="139"/>
  <c r="B819" i="139"/>
  <c r="B842" i="139"/>
  <c r="B933" i="139"/>
  <c r="B938" i="139"/>
  <c r="B926" i="139"/>
  <c r="B978" i="139"/>
  <c r="B901" i="139"/>
  <c r="B875" i="139"/>
  <c r="B946" i="139"/>
  <c r="B914" i="139"/>
  <c r="B878" i="139"/>
  <c r="B780" i="139"/>
  <c r="B851" i="139"/>
  <c r="B979" i="139"/>
  <c r="B916" i="139"/>
  <c r="B827" i="139"/>
  <c r="B858" i="139"/>
  <c r="B930" i="139"/>
  <c r="B850" i="139"/>
  <c r="B869" i="139"/>
  <c r="B868" i="139"/>
  <c r="B962" i="139"/>
  <c r="B908" i="139"/>
  <c r="B894" i="139"/>
  <c r="B942" i="139"/>
  <c r="B886" i="139"/>
  <c r="B934" i="139"/>
  <c r="B924" i="139"/>
  <c r="B881" i="139"/>
  <c r="B1011" i="139"/>
  <c r="B865" i="139"/>
  <c r="B889" i="139"/>
  <c r="B931" i="139"/>
  <c r="B897" i="139"/>
  <c r="B883" i="139"/>
  <c r="F876" i="138"/>
  <c r="F940" i="138"/>
  <c r="F816" i="138"/>
  <c r="F895" i="138"/>
  <c r="F914" i="138"/>
  <c r="F866" i="138"/>
  <c r="F882" i="138"/>
  <c r="F994" i="138"/>
  <c r="F930" i="138"/>
  <c r="F901" i="138"/>
  <c r="F871" i="138"/>
  <c r="F905" i="138"/>
  <c r="F945" i="138"/>
  <c r="F977" i="138"/>
  <c r="F868" i="138"/>
  <c r="F920" i="138"/>
  <c r="F932" i="138"/>
  <c r="F919" i="138"/>
  <c r="F917" i="138"/>
  <c r="F824" i="138"/>
  <c r="F887" i="138"/>
  <c r="F909" i="138"/>
  <c r="F911" i="138"/>
  <c r="F784" i="138"/>
  <c r="F906" i="138"/>
  <c r="F885" i="138"/>
  <c r="F889" i="138"/>
  <c r="F933" i="138"/>
  <c r="F898" i="138"/>
  <c r="F874" i="138"/>
  <c r="F925" i="138"/>
  <c r="F800" i="138"/>
  <c r="F918" i="138"/>
  <c r="F903" i="138"/>
  <c r="F884" i="138"/>
  <c r="F916" i="138"/>
  <c r="F913" i="138"/>
  <c r="F873" i="138"/>
  <c r="F888" i="138"/>
  <c r="F912" i="138"/>
  <c r="F937" i="138"/>
  <c r="F877" i="138"/>
  <c r="F792" i="138"/>
  <c r="F924" i="138"/>
  <c r="F946" i="138"/>
  <c r="F890" i="138"/>
  <c r="F893" i="138"/>
  <c r="F881" i="138"/>
  <c r="F840" i="138"/>
  <c r="F941" i="138"/>
  <c r="F938" i="138"/>
  <c r="F869" i="138"/>
  <c r="F922" i="138"/>
  <c r="F986" i="138"/>
  <c r="F880" i="138"/>
  <c r="F921" i="138"/>
  <c r="F865" i="138"/>
  <c r="F942" i="138"/>
  <c r="F929" i="138"/>
  <c r="F848" i="138"/>
  <c r="F944" i="138"/>
  <c r="F892" i="138"/>
  <c r="F961" i="138"/>
  <c r="F879" i="138"/>
  <c r="F936" i="138"/>
  <c r="F808" i="138"/>
  <c r="F897" i="138"/>
  <c r="F872" i="138"/>
  <c r="F948" i="138"/>
  <c r="E13" i="137"/>
  <c r="A14" i="137"/>
  <c r="F943" i="138" l="1"/>
  <c r="F923" i="138"/>
  <c r="F1033" i="138"/>
  <c r="F904" i="138"/>
  <c r="F883" i="138"/>
  <c r="F928" i="138"/>
  <c r="F864" i="138"/>
  <c r="F1025" i="138"/>
  <c r="F899" i="138"/>
  <c r="F935" i="138"/>
  <c r="F915" i="138"/>
  <c r="F867" i="138"/>
  <c r="F896" i="138"/>
  <c r="F993" i="138"/>
  <c r="F1017" i="138"/>
  <c r="F927" i="138"/>
  <c r="F1293" i="138"/>
  <c r="B935" i="139"/>
  <c r="B888" i="139"/>
  <c r="B871" i="139"/>
  <c r="B903" i="139"/>
  <c r="B887" i="139"/>
  <c r="B919" i="139"/>
  <c r="B911" i="139"/>
  <c r="B943" i="139"/>
  <c r="B896" i="139"/>
  <c r="B864" i="139"/>
  <c r="B880" i="139"/>
  <c r="B879" i="139"/>
  <c r="B904" i="139"/>
  <c r="B895" i="139"/>
  <c r="B872" i="139"/>
  <c r="B927" i="139"/>
  <c r="B1097" i="139"/>
  <c r="B972" i="139"/>
  <c r="B1048" i="139"/>
  <c r="B936" i="139"/>
  <c r="B1002" i="139"/>
  <c r="B961" i="139"/>
  <c r="B1012" i="139"/>
  <c r="B1025" i="139"/>
  <c r="B1026" i="139"/>
  <c r="B898" i="139"/>
  <c r="B1008" i="139"/>
  <c r="B945" i="139"/>
  <c r="B988" i="139"/>
  <c r="B1001" i="139"/>
  <c r="B1003" i="139"/>
  <c r="B1081" i="139"/>
  <c r="B977" i="139"/>
  <c r="B866" i="139"/>
  <c r="B969" i="139"/>
  <c r="B975" i="139"/>
  <c r="B967" i="139"/>
  <c r="B1028" i="139"/>
  <c r="B954" i="139"/>
  <c r="B1016" i="139"/>
  <c r="B1065" i="139"/>
  <c r="B964" i="139"/>
  <c r="B987" i="139"/>
  <c r="B1024" i="139"/>
  <c r="B905" i="139"/>
  <c r="B956" i="139"/>
  <c r="B1034" i="139"/>
  <c r="B1113" i="139"/>
  <c r="B899" i="139"/>
  <c r="B970" i="139"/>
  <c r="B992" i="139"/>
  <c r="B882" i="139"/>
  <c r="B986" i="139"/>
  <c r="B983" i="139"/>
  <c r="B951" i="139"/>
  <c r="B1010" i="139"/>
  <c r="B980" i="139"/>
  <c r="B955" i="139"/>
  <c r="B944" i="139"/>
  <c r="B937" i="139"/>
  <c r="B1000" i="139"/>
  <c r="B1064" i="139"/>
  <c r="B928" i="139"/>
  <c r="B912" i="139"/>
  <c r="B929" i="139"/>
  <c r="B976" i="139"/>
  <c r="B960" i="139"/>
  <c r="B959" i="139"/>
  <c r="B996" i="139"/>
  <c r="B1009" i="139"/>
  <c r="B1049" i="139"/>
  <c r="B920" i="139"/>
  <c r="B1017" i="139"/>
  <c r="B1020" i="139"/>
  <c r="B994" i="139"/>
  <c r="B913" i="139"/>
  <c r="B1032" i="139"/>
  <c r="B1019" i="139"/>
  <c r="B1004" i="139"/>
  <c r="B1018" i="139"/>
  <c r="B953" i="139"/>
  <c r="B1033" i="139"/>
  <c r="B993" i="139"/>
  <c r="B921" i="139"/>
  <c r="B971" i="139"/>
  <c r="F997" i="138"/>
  <c r="F902" i="138"/>
  <c r="F958" i="138"/>
  <c r="F1030" i="138"/>
  <c r="F1028" i="138"/>
  <c r="F955" i="138"/>
  <c r="F926" i="138"/>
  <c r="F1032" i="138"/>
  <c r="F974" i="138"/>
  <c r="F975" i="138"/>
  <c r="F1003" i="138"/>
  <c r="F1006" i="138"/>
  <c r="F1031" i="138"/>
  <c r="F987" i="138"/>
  <c r="F968" i="138"/>
  <c r="F983" i="138"/>
  <c r="F934" i="138"/>
  <c r="F951" i="138"/>
  <c r="F967" i="138"/>
  <c r="F959" i="138"/>
  <c r="F1004" i="138"/>
  <c r="F971" i="138"/>
  <c r="F995" i="138"/>
  <c r="F1005" i="138"/>
  <c r="F991" i="138"/>
  <c r="F952" i="138"/>
  <c r="F965" i="138"/>
  <c r="F1026" i="138"/>
  <c r="F894" i="138"/>
  <c r="F1008" i="138"/>
  <c r="F878" i="138"/>
  <c r="F1002" i="138"/>
  <c r="F886" i="138"/>
  <c r="F992" i="138"/>
  <c r="F954" i="138"/>
  <c r="F957" i="138"/>
  <c r="F962" i="138"/>
  <c r="F960" i="138"/>
  <c r="F1047" i="138"/>
  <c r="F1015" i="138"/>
  <c r="F1007" i="138"/>
  <c r="F979" i="138"/>
  <c r="F1023" i="138"/>
  <c r="F984" i="138"/>
  <c r="F973" i="138"/>
  <c r="F1000" i="138"/>
  <c r="F1072" i="138"/>
  <c r="F1010" i="138"/>
  <c r="F1034" i="138"/>
  <c r="F978" i="138"/>
  <c r="F970" i="138"/>
  <c r="F870" i="138"/>
  <c r="F1018" i="138"/>
  <c r="F1080" i="138"/>
  <c r="F989" i="138"/>
  <c r="F1024" i="138"/>
  <c r="F1016" i="138"/>
  <c r="F1022" i="138"/>
  <c r="F966" i="138"/>
  <c r="F1027" i="138"/>
  <c r="F976" i="138"/>
  <c r="F963" i="138"/>
  <c r="F998" i="138"/>
  <c r="F999" i="138"/>
  <c r="F1011" i="138"/>
  <c r="F1019" i="138"/>
  <c r="F910" i="138"/>
  <c r="F1063" i="138"/>
  <c r="F981" i="138"/>
  <c r="A15" i="137"/>
  <c r="E14" i="137"/>
  <c r="F1013" i="138" l="1"/>
  <c r="F953" i="138"/>
  <c r="F1111" i="138"/>
  <c r="F990" i="138"/>
  <c r="F1103" i="138"/>
  <c r="F1001" i="138"/>
  <c r="F950" i="138"/>
  <c r="F1119" i="138"/>
  <c r="F1079" i="138"/>
  <c r="F1021" i="138"/>
  <c r="F1014" i="138"/>
  <c r="F1009" i="138"/>
  <c r="F982" i="138"/>
  <c r="F985" i="138"/>
  <c r="F969" i="138"/>
  <c r="F1029" i="138"/>
  <c r="F1379" i="138"/>
  <c r="B1013" i="139"/>
  <c r="B965" i="139"/>
  <c r="B1029" i="139"/>
  <c r="B989" i="139"/>
  <c r="B958" i="139"/>
  <c r="B966" i="139"/>
  <c r="B997" i="139"/>
  <c r="B957" i="139"/>
  <c r="B981" i="139"/>
  <c r="B950" i="139"/>
  <c r="B1005" i="139"/>
  <c r="B974" i="139"/>
  <c r="B990" i="139"/>
  <c r="B982" i="139"/>
  <c r="B973" i="139"/>
  <c r="B1021" i="139"/>
  <c r="B1007" i="139"/>
  <c r="B1039" i="139"/>
  <c r="B1090" i="139"/>
  <c r="B1118" i="139"/>
  <c r="B1106" i="139"/>
  <c r="B1006" i="139"/>
  <c r="B1015" i="139"/>
  <c r="B1150" i="139"/>
  <c r="B1041" i="139"/>
  <c r="B1078" i="139"/>
  <c r="B1120" i="139"/>
  <c r="B1110" i="139"/>
  <c r="B1102" i="139"/>
  <c r="B1167" i="139"/>
  <c r="B1031" i="139"/>
  <c r="B1111" i="139"/>
  <c r="B1058" i="139"/>
  <c r="B1079" i="139"/>
  <c r="B1104" i="139"/>
  <c r="B999" i="139"/>
  <c r="B1135" i="139"/>
  <c r="B1046" i="139"/>
  <c r="B998" i="139"/>
  <c r="B1086" i="139"/>
  <c r="B1066" i="139"/>
  <c r="B1072" i="139"/>
  <c r="B1056" i="139"/>
  <c r="B1042" i="139"/>
  <c r="B1073" i="139"/>
  <c r="B1040" i="139"/>
  <c r="B1055" i="139"/>
  <c r="B1089" i="139"/>
  <c r="B1094" i="139"/>
  <c r="B1088" i="139"/>
  <c r="B1183" i="139"/>
  <c r="B1105" i="139"/>
  <c r="B1103" i="139"/>
  <c r="B1095" i="139"/>
  <c r="B1062" i="139"/>
  <c r="B1014" i="139"/>
  <c r="B1023" i="139"/>
  <c r="B1096" i="139"/>
  <c r="B968" i="139"/>
  <c r="B985" i="139"/>
  <c r="B991" i="139"/>
  <c r="B1050" i="139"/>
  <c r="B1114" i="139"/>
  <c r="B952" i="139"/>
  <c r="B1087" i="139"/>
  <c r="B984" i="139"/>
  <c r="B1098" i="139"/>
  <c r="B1022" i="139"/>
  <c r="B1045" i="139"/>
  <c r="B1037" i="139"/>
  <c r="B1053" i="139"/>
  <c r="B1069" i="139"/>
  <c r="B1061" i="139"/>
  <c r="B1057" i="139"/>
  <c r="B1119" i="139"/>
  <c r="B1080" i="139"/>
  <c r="B1082" i="139"/>
  <c r="B1030" i="139"/>
  <c r="B1199" i="139"/>
  <c r="B1151" i="139"/>
  <c r="B1063" i="139"/>
  <c r="B1074" i="139"/>
  <c r="B1112" i="139"/>
  <c r="B1047" i="139"/>
  <c r="B1134" i="139"/>
  <c r="F1061" i="138"/>
  <c r="F1067" i="138"/>
  <c r="F1105" i="138"/>
  <c r="F1049" i="138"/>
  <c r="F1052" i="138"/>
  <c r="F1110" i="138"/>
  <c r="F956" i="138"/>
  <c r="F972" i="138"/>
  <c r="F980" i="138"/>
  <c r="F1057" i="138"/>
  <c r="F1020" i="138"/>
  <c r="F1073" i="138"/>
  <c r="F1012" i="138"/>
  <c r="F1097" i="138"/>
  <c r="F1062" i="138"/>
  <c r="F1075" i="138"/>
  <c r="F1043" i="138"/>
  <c r="F1041" i="138"/>
  <c r="F1044" i="138"/>
  <c r="F1093" i="138"/>
  <c r="F1085" i="138"/>
  <c r="F1064" i="138"/>
  <c r="F1040" i="138"/>
  <c r="F1114" i="138"/>
  <c r="F1048" i="138"/>
  <c r="F1056" i="138"/>
  <c r="F1149" i="138"/>
  <c r="F1113" i="138"/>
  <c r="F1108" i="138"/>
  <c r="F1166" i="138"/>
  <c r="F1158" i="138"/>
  <c r="F1059" i="138"/>
  <c r="F1065" i="138"/>
  <c r="F1133" i="138"/>
  <c r="F964" i="138"/>
  <c r="F1051" i="138"/>
  <c r="F1091" i="138"/>
  <c r="F1092" i="138"/>
  <c r="F1060" i="138"/>
  <c r="F988" i="138"/>
  <c r="F1109" i="138"/>
  <c r="F1101" i="138"/>
  <c r="F1088" i="138"/>
  <c r="F1090" i="138"/>
  <c r="F1069" i="138"/>
  <c r="F1104" i="138"/>
  <c r="F1120" i="138"/>
  <c r="F1045" i="138"/>
  <c r="F1037" i="138"/>
  <c r="F1096" i="138"/>
  <c r="F1077" i="138"/>
  <c r="F1112" i="138"/>
  <c r="F1053" i="138"/>
  <c r="F1117" i="138"/>
  <c r="F996" i="138"/>
  <c r="F1084" i="138"/>
  <c r="F1102" i="138"/>
  <c r="F1086" i="138"/>
  <c r="F1070" i="138"/>
  <c r="F1046" i="138"/>
  <c r="F1078" i="138"/>
  <c r="F1094" i="138"/>
  <c r="F1038" i="138"/>
  <c r="F1081" i="138"/>
  <c r="F1054" i="138"/>
  <c r="F1089" i="138"/>
  <c r="F1118" i="138"/>
  <c r="F1116" i="138"/>
  <c r="F1083" i="138"/>
  <c r="A16" i="137"/>
  <c r="E15" i="137"/>
  <c r="F1055" i="138" l="1"/>
  <c r="F1100" i="138"/>
  <c r="F1036" i="138"/>
  <c r="F1197" i="138"/>
  <c r="F1095" i="138"/>
  <c r="F1205" i="138"/>
  <c r="F1071" i="138"/>
  <c r="F1107" i="138"/>
  <c r="F1087" i="138"/>
  <c r="F1039" i="138"/>
  <c r="F1115" i="138"/>
  <c r="F1068" i="138"/>
  <c r="F1165" i="138"/>
  <c r="F1189" i="138"/>
  <c r="F1099" i="138"/>
  <c r="F1076" i="138"/>
  <c r="F1465" i="138"/>
  <c r="B1107" i="139"/>
  <c r="B1060" i="139"/>
  <c r="B1043" i="139"/>
  <c r="B1075" i="139"/>
  <c r="B1059" i="139"/>
  <c r="B1091" i="139"/>
  <c r="B1083" i="139"/>
  <c r="B1115" i="139"/>
  <c r="B1068" i="139"/>
  <c r="B1036" i="139"/>
  <c r="B1052" i="139"/>
  <c r="B1051" i="139"/>
  <c r="B1076" i="139"/>
  <c r="B1067" i="139"/>
  <c r="B1044" i="139"/>
  <c r="B1099" i="139"/>
  <c r="B1173" i="139"/>
  <c r="B1220" i="139"/>
  <c r="B1168" i="139"/>
  <c r="B1155" i="139"/>
  <c r="B1180" i="139"/>
  <c r="B1159" i="139"/>
  <c r="B1152" i="139"/>
  <c r="B1190" i="139"/>
  <c r="B1196" i="139"/>
  <c r="B1236" i="139"/>
  <c r="B1204" i="139"/>
  <c r="B1077" i="139"/>
  <c r="B1133" i="139"/>
  <c r="B1237" i="139"/>
  <c r="B1205" i="139"/>
  <c r="B1269" i="139"/>
  <c r="B1165" i="139"/>
  <c r="B1117" i="139"/>
  <c r="B1101" i="139"/>
  <c r="B1116" i="139"/>
  <c r="B1139" i="139"/>
  <c r="B1108" i="139"/>
  <c r="B1038" i="139"/>
  <c r="B1071" i="139"/>
  <c r="B1100" i="139"/>
  <c r="B1175" i="139"/>
  <c r="B1128" i="139"/>
  <c r="B1172" i="139"/>
  <c r="B1206" i="139"/>
  <c r="B1176" i="139"/>
  <c r="B1221" i="139"/>
  <c r="B1141" i="139"/>
  <c r="B1085" i="139"/>
  <c r="B1253" i="139"/>
  <c r="B1125" i="139"/>
  <c r="B1149" i="139"/>
  <c r="B1198" i="139"/>
  <c r="B1166" i="139"/>
  <c r="B1143" i="139"/>
  <c r="B1123" i="139"/>
  <c r="B1184" i="139"/>
  <c r="B1200" i="139"/>
  <c r="B1054" i="139"/>
  <c r="B1148" i="139"/>
  <c r="B1191" i="139"/>
  <c r="B1174" i="139"/>
  <c r="B1142" i="139"/>
  <c r="B1084" i="139"/>
  <c r="B1144" i="139"/>
  <c r="B1164" i="139"/>
  <c r="B1092" i="139"/>
  <c r="B1109" i="139"/>
  <c r="B1189" i="139"/>
  <c r="B1197" i="139"/>
  <c r="B1285" i="139"/>
  <c r="B1181" i="139"/>
  <c r="B1093" i="139"/>
  <c r="B1160" i="139"/>
  <c r="B1147" i="139"/>
  <c r="B1131" i="139"/>
  <c r="B1070" i="139"/>
  <c r="B1136" i="139"/>
  <c r="B1182" i="139"/>
  <c r="B1126" i="139"/>
  <c r="B1158" i="139"/>
  <c r="B1132" i="139"/>
  <c r="B1188" i="139"/>
  <c r="B1127" i="139"/>
  <c r="B1192" i="139"/>
  <c r="F1167" i="138"/>
  <c r="F1132" i="138"/>
  <c r="F1139" i="138"/>
  <c r="F1123" i="138"/>
  <c r="F1190" i="138"/>
  <c r="F1174" i="138"/>
  <c r="F1151" i="138"/>
  <c r="F1142" i="138"/>
  <c r="F1179" i="138"/>
  <c r="F1129" i="138"/>
  <c r="F1148" i="138"/>
  <c r="F1135" i="138"/>
  <c r="F1194" i="138"/>
  <c r="F1130" i="138"/>
  <c r="F1042" i="138"/>
  <c r="F1204" i="138"/>
  <c r="F1124" i="138"/>
  <c r="F1156" i="138"/>
  <c r="F1198" i="138"/>
  <c r="F1131" i="138"/>
  <c r="F1187" i="138"/>
  <c r="F1199" i="138"/>
  <c r="F1134" i="138"/>
  <c r="F1126" i="138"/>
  <c r="F1183" i="138"/>
  <c r="F1143" i="138"/>
  <c r="F1191" i="138"/>
  <c r="F1074" i="138"/>
  <c r="F1178" i="138"/>
  <c r="F1050" i="138"/>
  <c r="F1161" i="138"/>
  <c r="F1066" i="138"/>
  <c r="F1153" i="138"/>
  <c r="F1177" i="138"/>
  <c r="F1082" i="138"/>
  <c r="F1175" i="138"/>
  <c r="F1180" i="138"/>
  <c r="F1172" i="138"/>
  <c r="F1163" i="138"/>
  <c r="F1155" i="138"/>
  <c r="F1195" i="138"/>
  <c r="F1244" i="138"/>
  <c r="F1235" i="138"/>
  <c r="F1200" i="138"/>
  <c r="F1150" i="138"/>
  <c r="F1127" i="138"/>
  <c r="F1159" i="138"/>
  <c r="F1196" i="138"/>
  <c r="F1146" i="138"/>
  <c r="F1137" i="138"/>
  <c r="F1145" i="138"/>
  <c r="F1098" i="138"/>
  <c r="F1169" i="138"/>
  <c r="F1176" i="138"/>
  <c r="F1106" i="138"/>
  <c r="F1058" i="138"/>
  <c r="F1138" i="138"/>
  <c r="F1202" i="138"/>
  <c r="F1170" i="138"/>
  <c r="F1140" i="138"/>
  <c r="F1164" i="138"/>
  <c r="F1188" i="138"/>
  <c r="F1203" i="138"/>
  <c r="F1182" i="138"/>
  <c r="F1206" i="138"/>
  <c r="F1219" i="138"/>
  <c r="F1252" i="138"/>
  <c r="F1171" i="138"/>
  <c r="F1147" i="138"/>
  <c r="A17" i="137"/>
  <c r="E16" i="137"/>
  <c r="F1283" i="138" l="1"/>
  <c r="F1193" i="138"/>
  <c r="F1185" i="138"/>
  <c r="F1201" i="138"/>
  <c r="F1157" i="138"/>
  <c r="F1122" i="138"/>
  <c r="F1162" i="138"/>
  <c r="F1154" i="138"/>
  <c r="F1275" i="138"/>
  <c r="F1125" i="138"/>
  <c r="F1291" i="138"/>
  <c r="F1186" i="138"/>
  <c r="F1251" i="138"/>
  <c r="F1173" i="138"/>
  <c r="F1181" i="138"/>
  <c r="F1141" i="138"/>
  <c r="F1551" i="138"/>
  <c r="B1185" i="139"/>
  <c r="B1137" i="139"/>
  <c r="B1201" i="139"/>
  <c r="B1161" i="139"/>
  <c r="B1130" i="139"/>
  <c r="B1138" i="139"/>
  <c r="B1169" i="139"/>
  <c r="B1129" i="139"/>
  <c r="B1153" i="139"/>
  <c r="B1122" i="139"/>
  <c r="B1177" i="139"/>
  <c r="B1146" i="139"/>
  <c r="B1162" i="139"/>
  <c r="B1154" i="139"/>
  <c r="B1145" i="139"/>
  <c r="B1193" i="139"/>
  <c r="B1218" i="139"/>
  <c r="B1268" i="139"/>
  <c r="B1233" i="139"/>
  <c r="B1179" i="139"/>
  <c r="B1371" i="139"/>
  <c r="B1178" i="139"/>
  <c r="B1228" i="139"/>
  <c r="B1140" i="139"/>
  <c r="B1284" i="139"/>
  <c r="B1339" i="139"/>
  <c r="B1262" i="139"/>
  <c r="B1124" i="139"/>
  <c r="B1187" i="139"/>
  <c r="B1355" i="139"/>
  <c r="B1219" i="139"/>
  <c r="B1282" i="139"/>
  <c r="B1266" i="139"/>
  <c r="B1261" i="139"/>
  <c r="B1274" i="139"/>
  <c r="B1244" i="139"/>
  <c r="B1222" i="139"/>
  <c r="B1283" i="139"/>
  <c r="B1250" i="139"/>
  <c r="B1260" i="139"/>
  <c r="B1286" i="139"/>
  <c r="B1252" i="139"/>
  <c r="B1171" i="139"/>
  <c r="B1292" i="139"/>
  <c r="B1194" i="139"/>
  <c r="B1203" i="139"/>
  <c r="B1291" i="139"/>
  <c r="B1163" i="139"/>
  <c r="B1276" i="139"/>
  <c r="B1254" i="139"/>
  <c r="B1229" i="139"/>
  <c r="B1277" i="139"/>
  <c r="B1212" i="139"/>
  <c r="B1156" i="139"/>
  <c r="B1246" i="139"/>
  <c r="B1267" i="139"/>
  <c r="B1275" i="139"/>
  <c r="B1230" i="139"/>
  <c r="B1270" i="139"/>
  <c r="B1235" i="139"/>
  <c r="B1227" i="139"/>
  <c r="B1258" i="139"/>
  <c r="B1186" i="139"/>
  <c r="B1225" i="139"/>
  <c r="B1251" i="139"/>
  <c r="B1290" i="139"/>
  <c r="B1238" i="139"/>
  <c r="B1306" i="139"/>
  <c r="B1213" i="139"/>
  <c r="B1157" i="139"/>
  <c r="B1245" i="139"/>
  <c r="B1278" i="139"/>
  <c r="B1217" i="139"/>
  <c r="B1195" i="139"/>
  <c r="B1170" i="139"/>
  <c r="B1234" i="139"/>
  <c r="B1209" i="139"/>
  <c r="B1211" i="139"/>
  <c r="B1307" i="139"/>
  <c r="B1214" i="139"/>
  <c r="B1202" i="139"/>
  <c r="B1323" i="139"/>
  <c r="B1322" i="139"/>
  <c r="B1241" i="139"/>
  <c r="B1259" i="139"/>
  <c r="F1277" i="138"/>
  <c r="F1136" i="138"/>
  <c r="F1212" i="138"/>
  <c r="F1338" i="138"/>
  <c r="F1250" i="138"/>
  <c r="F1245" i="138"/>
  <c r="F1152" i="138"/>
  <c r="F1264" i="138"/>
  <c r="F1290" i="138"/>
  <c r="F1221" i="138"/>
  <c r="F1234" i="138"/>
  <c r="F1237" i="138"/>
  <c r="F1282" i="138"/>
  <c r="F1239" i="138"/>
  <c r="F1228" i="138"/>
  <c r="F1292" i="138"/>
  <c r="F1224" i="138"/>
  <c r="F1262" i="138"/>
  <c r="F1223" i="138"/>
  <c r="F1321" i="138"/>
  <c r="F1249" i="138"/>
  <c r="F1261" i="138"/>
  <c r="F1229" i="138"/>
  <c r="F1220" i="138"/>
  <c r="F1217" i="138"/>
  <c r="F1225" i="138"/>
  <c r="F1280" i="138"/>
  <c r="F1288" i="138"/>
  <c r="F1226" i="138"/>
  <c r="F1144" i="138"/>
  <c r="F1232" i="138"/>
  <c r="F1330" i="138"/>
  <c r="F1269" i="138"/>
  <c r="F1285" i="138"/>
  <c r="F1218" i="138"/>
  <c r="F1210" i="138"/>
  <c r="F1257" i="138"/>
  <c r="F1305" i="138"/>
  <c r="F1268" i="138"/>
  <c r="F1255" i="138"/>
  <c r="F1213" i="138"/>
  <c r="F1168" i="138"/>
  <c r="F1284" i="138"/>
  <c r="F1128" i="138"/>
  <c r="F1215" i="138"/>
  <c r="F1260" i="138"/>
  <c r="F1274" i="138"/>
  <c r="F1266" i="138"/>
  <c r="F1209" i="138"/>
  <c r="F1231" i="138"/>
  <c r="F1286" i="138"/>
  <c r="F1241" i="138"/>
  <c r="F1184" i="138"/>
  <c r="F1258" i="138"/>
  <c r="F1242" i="138"/>
  <c r="F1216" i="138"/>
  <c r="F1253" i="138"/>
  <c r="F1233" i="138"/>
  <c r="F1289" i="138"/>
  <c r="F1256" i="138"/>
  <c r="F1192" i="138"/>
  <c r="F1236" i="138"/>
  <c r="F1281" i="138"/>
  <c r="F1263" i="138"/>
  <c r="F1247" i="138"/>
  <c r="F1160" i="138"/>
  <c r="F1273" i="138"/>
  <c r="F1265" i="138"/>
  <c r="F1276" i="138"/>
  <c r="E17" i="137"/>
  <c r="A18" i="137"/>
  <c r="F1267" i="138" l="1"/>
  <c r="F1377" i="138"/>
  <c r="F1248" i="138"/>
  <c r="F1271" i="138"/>
  <c r="F1240" i="138"/>
  <c r="F1287" i="138"/>
  <c r="F1259" i="138"/>
  <c r="F1211" i="138"/>
  <c r="F1208" i="138"/>
  <c r="F1279" i="138"/>
  <c r="F1272" i="138"/>
  <c r="F1337" i="138"/>
  <c r="F1361" i="138"/>
  <c r="F1243" i="138"/>
  <c r="F1369" i="138"/>
  <c r="F1227" i="138"/>
  <c r="F1637" i="138"/>
  <c r="B1279" i="139"/>
  <c r="B1232" i="139"/>
  <c r="B1215" i="139"/>
  <c r="B1247" i="139"/>
  <c r="B1231" i="139"/>
  <c r="B1263" i="139"/>
  <c r="B1255" i="139"/>
  <c r="B1287" i="139"/>
  <c r="B1240" i="139"/>
  <c r="B1208" i="139"/>
  <c r="B1224" i="139"/>
  <c r="B1223" i="139"/>
  <c r="B1248" i="139"/>
  <c r="B1239" i="139"/>
  <c r="B1216" i="139"/>
  <c r="B1271" i="139"/>
  <c r="B1327" i="139"/>
  <c r="B1288" i="139"/>
  <c r="B1295" i="139"/>
  <c r="B1331" i="139"/>
  <c r="B1324" i="139"/>
  <c r="B1311" i="139"/>
  <c r="B1321" i="139"/>
  <c r="B1353" i="139"/>
  <c r="B1340" i="139"/>
  <c r="B1377" i="139"/>
  <c r="B1257" i="139"/>
  <c r="B1346" i="139"/>
  <c r="B1368" i="139"/>
  <c r="B1210" i="139"/>
  <c r="B1226" i="139"/>
  <c r="B1265" i="139"/>
  <c r="B1376" i="139"/>
  <c r="B1408" i="139"/>
  <c r="B1300" i="139"/>
  <c r="B1320" i="139"/>
  <c r="B1243" i="139"/>
  <c r="B1299" i="139"/>
  <c r="B1272" i="139"/>
  <c r="B1356" i="139"/>
  <c r="B1332" i="139"/>
  <c r="B1289" i="139"/>
  <c r="B1336" i="139"/>
  <c r="B1308" i="139"/>
  <c r="B1347" i="139"/>
  <c r="B1305" i="139"/>
  <c r="B1348" i="139"/>
  <c r="B1314" i="139"/>
  <c r="B1319" i="139"/>
  <c r="B1409" i="139"/>
  <c r="B1393" i="139"/>
  <c r="B1256" i="139"/>
  <c r="B1303" i="139"/>
  <c r="B1392" i="139"/>
  <c r="B1344" i="139"/>
  <c r="B1316" i="139"/>
  <c r="B1242" i="139"/>
  <c r="B1363" i="139"/>
  <c r="B1362" i="139"/>
  <c r="B1280" i="139"/>
  <c r="B1338" i="139"/>
  <c r="B1369" i="139"/>
  <c r="B1330" i="139"/>
  <c r="B1441" i="139"/>
  <c r="B1425" i="139"/>
  <c r="B1264" i="139"/>
  <c r="B1354" i="139"/>
  <c r="B1378" i="139"/>
  <c r="B1345" i="139"/>
  <c r="B1297" i="139"/>
  <c r="B1281" i="139"/>
  <c r="B1364" i="139"/>
  <c r="B1337" i="139"/>
  <c r="B1313" i="139"/>
  <c r="B1361" i="139"/>
  <c r="B1298" i="139"/>
  <c r="B1315" i="139"/>
  <c r="B1249" i="139"/>
  <c r="B1372" i="139"/>
  <c r="B1360" i="139"/>
  <c r="B1352" i="139"/>
  <c r="B1273" i="139"/>
  <c r="B1370" i="139"/>
  <c r="B1457" i="139"/>
  <c r="B1304" i="139"/>
  <c r="F1322" i="138"/>
  <c r="F1298" i="138"/>
  <c r="F1270" i="138"/>
  <c r="F1360" i="138"/>
  <c r="F1302" i="138"/>
  <c r="F1327" i="138"/>
  <c r="F1214" i="138"/>
  <c r="F1254" i="138"/>
  <c r="F1391" i="138"/>
  <c r="F1303" i="138"/>
  <c r="F1335" i="138"/>
  <c r="F1310" i="138"/>
  <c r="F1325" i="138"/>
  <c r="F1307" i="138"/>
  <c r="F1331" i="138"/>
  <c r="F1222" i="138"/>
  <c r="F1354" i="138"/>
  <c r="F1312" i="138"/>
  <c r="F1351" i="138"/>
  <c r="F1375" i="138"/>
  <c r="F1311" i="138"/>
  <c r="F1347" i="138"/>
  <c r="F1320" i="138"/>
  <c r="F1349" i="138"/>
  <c r="F1328" i="138"/>
  <c r="F1370" i="138"/>
  <c r="F1306" i="138"/>
  <c r="F1378" i="138"/>
  <c r="F1368" i="138"/>
  <c r="F1376" i="138"/>
  <c r="F1336" i="138"/>
  <c r="F1304" i="138"/>
  <c r="F1416" i="138"/>
  <c r="F1359" i="138"/>
  <c r="F1278" i="138"/>
  <c r="F1372" i="138"/>
  <c r="F1295" i="138"/>
  <c r="F1299" i="138"/>
  <c r="F1343" i="138"/>
  <c r="F1371" i="138"/>
  <c r="F1318" i="138"/>
  <c r="F1374" i="138"/>
  <c r="F1407" i="138"/>
  <c r="F1246" i="138"/>
  <c r="F1339" i="138"/>
  <c r="F1352" i="138"/>
  <c r="F1238" i="138"/>
  <c r="F1362" i="138"/>
  <c r="F1344" i="138"/>
  <c r="F1317" i="138"/>
  <c r="F1346" i="138"/>
  <c r="F1341" i="138"/>
  <c r="F1296" i="138"/>
  <c r="F1309" i="138"/>
  <c r="F1424" i="138"/>
  <c r="F1301" i="138"/>
  <c r="F1314" i="138"/>
  <c r="F1348" i="138"/>
  <c r="F1333" i="138"/>
  <c r="F1367" i="138"/>
  <c r="F1342" i="138"/>
  <c r="F1319" i="138"/>
  <c r="F1355" i="138"/>
  <c r="F1230" i="138"/>
  <c r="F1366" i="138"/>
  <c r="F1315" i="138"/>
  <c r="F1323" i="138"/>
  <c r="F1350" i="138"/>
  <c r="F1363" i="138"/>
  <c r="A19" i="137"/>
  <c r="E18" i="137"/>
  <c r="F1357" i="138" l="1"/>
  <c r="F1455" i="138"/>
  <c r="F1358" i="138"/>
  <c r="F1345" i="138"/>
  <c r="F1334" i="138"/>
  <c r="F1313" i="138"/>
  <c r="F1329" i="138"/>
  <c r="F1365" i="138"/>
  <c r="F1373" i="138"/>
  <c r="F1463" i="138"/>
  <c r="F1423" i="138"/>
  <c r="F1447" i="138"/>
  <c r="F1294" i="138"/>
  <c r="F1326" i="138"/>
  <c r="F1353" i="138"/>
  <c r="F1297" i="138"/>
  <c r="F1723" i="138"/>
  <c r="B1357" i="139"/>
  <c r="B1309" i="139"/>
  <c r="B1373" i="139"/>
  <c r="B1333" i="139"/>
  <c r="B1302" i="139"/>
  <c r="B1310" i="139"/>
  <c r="B1341" i="139"/>
  <c r="B1301" i="139"/>
  <c r="B1325" i="139"/>
  <c r="B1294" i="139"/>
  <c r="B1349" i="139"/>
  <c r="B1318" i="139"/>
  <c r="B1334" i="139"/>
  <c r="B1326" i="139"/>
  <c r="B1317" i="139"/>
  <c r="B1365" i="139"/>
  <c r="B1397" i="139"/>
  <c r="B1401" i="139"/>
  <c r="B1367" i="139"/>
  <c r="B1424" i="139"/>
  <c r="B1478" i="139"/>
  <c r="B1434" i="139"/>
  <c r="B1386" i="139"/>
  <c r="B1312" i="139"/>
  <c r="B1381" i="139"/>
  <c r="B1446" i="139"/>
  <c r="B1423" i="139"/>
  <c r="B1464" i="139"/>
  <c r="B1328" i="139"/>
  <c r="B1479" i="139"/>
  <c r="B1422" i="139"/>
  <c r="B1385" i="139"/>
  <c r="B1456" i="139"/>
  <c r="B1384" i="139"/>
  <c r="B1383" i="139"/>
  <c r="B1440" i="139"/>
  <c r="B1366" i="139"/>
  <c r="B1402" i="139"/>
  <c r="B1495" i="139"/>
  <c r="B1391" i="139"/>
  <c r="B1418" i="139"/>
  <c r="B1329" i="139"/>
  <c r="B1494" i="139"/>
  <c r="B1296" i="139"/>
  <c r="B1432" i="139"/>
  <c r="B1410" i="139"/>
  <c r="B1389" i="139"/>
  <c r="B1405" i="139"/>
  <c r="B1543" i="139"/>
  <c r="B1527" i="139"/>
  <c r="B1426" i="139"/>
  <c r="B1359" i="139"/>
  <c r="B1458" i="139"/>
  <c r="B1447" i="139"/>
  <c r="B1350" i="139"/>
  <c r="B1416" i="139"/>
  <c r="B1448" i="139"/>
  <c r="B1430" i="139"/>
  <c r="B1433" i="139"/>
  <c r="B1375" i="139"/>
  <c r="B1442" i="139"/>
  <c r="B1462" i="139"/>
  <c r="B1454" i="139"/>
  <c r="B1343" i="139"/>
  <c r="B1439" i="139"/>
  <c r="B1374" i="139"/>
  <c r="B1413" i="139"/>
  <c r="B1390" i="139"/>
  <c r="B1438" i="139"/>
  <c r="B1335" i="139"/>
  <c r="B1399" i="139"/>
  <c r="B1450" i="139"/>
  <c r="B1431" i="139"/>
  <c r="B1511" i="139"/>
  <c r="B1455" i="139"/>
  <c r="B1449" i="139"/>
  <c r="B1342" i="139"/>
  <c r="B1400" i="139"/>
  <c r="B1394" i="139"/>
  <c r="B1358" i="139"/>
  <c r="B1406" i="139"/>
  <c r="B1351" i="139"/>
  <c r="B1463" i="139"/>
  <c r="B1407" i="139"/>
  <c r="B1417" i="139"/>
  <c r="F1448" i="138"/>
  <c r="F1464" i="138"/>
  <c r="F1437" i="138"/>
  <c r="F1413" i="138"/>
  <c r="F1385" i="138"/>
  <c r="F1409" i="138"/>
  <c r="F1441" i="138"/>
  <c r="F1428" i="138"/>
  <c r="F1395" i="138"/>
  <c r="F1403" i="138"/>
  <c r="F1332" i="138"/>
  <c r="F1404" i="138"/>
  <c r="F1364" i="138"/>
  <c r="F1422" i="138"/>
  <c r="F1398" i="138"/>
  <c r="F1393" i="138"/>
  <c r="F1389" i="138"/>
  <c r="F1340" i="138"/>
  <c r="F1388" i="138"/>
  <c r="F1356" i="138"/>
  <c r="F1405" i="138"/>
  <c r="F1434" i="138"/>
  <c r="F1432" i="138"/>
  <c r="F1425" i="138"/>
  <c r="F1453" i="138"/>
  <c r="F1381" i="138"/>
  <c r="F1445" i="138"/>
  <c r="F1456" i="138"/>
  <c r="F1440" i="138"/>
  <c r="F1477" i="138"/>
  <c r="F1316" i="138"/>
  <c r="F1421" i="138"/>
  <c r="F1400" i="138"/>
  <c r="F1392" i="138"/>
  <c r="F1401" i="138"/>
  <c r="F1387" i="138"/>
  <c r="F1382" i="138"/>
  <c r="F1430" i="138"/>
  <c r="F1324" i="138"/>
  <c r="F1457" i="138"/>
  <c r="F1462" i="138"/>
  <c r="F1406" i="138"/>
  <c r="F1411" i="138"/>
  <c r="F1300" i="138"/>
  <c r="F1384" i="138"/>
  <c r="F1397" i="138"/>
  <c r="F1436" i="138"/>
  <c r="F1460" i="138"/>
  <c r="F1390" i="138"/>
  <c r="F1435" i="138"/>
  <c r="F1417" i="138"/>
  <c r="F1429" i="138"/>
  <c r="F1458" i="138"/>
  <c r="F1461" i="138"/>
  <c r="F1408" i="138"/>
  <c r="F1449" i="138"/>
  <c r="F1452" i="138"/>
  <c r="F1419" i="138"/>
  <c r="F1510" i="138"/>
  <c r="F1427" i="138"/>
  <c r="F1438" i="138"/>
  <c r="F1493" i="138"/>
  <c r="F1502" i="138"/>
  <c r="F1454" i="138"/>
  <c r="F1414" i="138"/>
  <c r="F1433" i="138"/>
  <c r="F1308" i="138"/>
  <c r="F1396" i="138"/>
  <c r="F1446" i="138"/>
  <c r="E19" i="137"/>
  <c r="A20" i="137"/>
  <c r="F1439" i="138" l="1"/>
  <c r="F1509" i="138"/>
  <c r="F1415" i="138"/>
  <c r="F1444" i="138"/>
  <c r="F1431" i="138"/>
  <c r="F1383" i="138"/>
  <c r="F1541" i="138"/>
  <c r="F1533" i="138"/>
  <c r="F1412" i="138"/>
  <c r="F1549" i="138"/>
  <c r="F1380" i="138"/>
  <c r="F1459" i="138"/>
  <c r="F1420" i="138"/>
  <c r="F1443" i="138"/>
  <c r="F1451" i="138"/>
  <c r="F1399" i="138"/>
  <c r="F1809" i="138"/>
  <c r="B1451" i="139"/>
  <c r="B1404" i="139"/>
  <c r="B1387" i="139"/>
  <c r="B1419" i="139"/>
  <c r="B1403" i="139"/>
  <c r="B1435" i="139"/>
  <c r="B1427" i="139"/>
  <c r="B1459" i="139"/>
  <c r="B1412" i="139"/>
  <c r="B1380" i="139"/>
  <c r="B1396" i="139"/>
  <c r="B1395" i="139"/>
  <c r="B1420" i="139"/>
  <c r="B1411" i="139"/>
  <c r="B1388" i="139"/>
  <c r="B1443" i="139"/>
  <c r="B1486" i="139"/>
  <c r="B1499" i="139"/>
  <c r="B1512" i="139"/>
  <c r="B1510" i="139"/>
  <c r="B1549" i="139"/>
  <c r="B1597" i="139"/>
  <c r="B1421" i="139"/>
  <c r="B1461" i="139"/>
  <c r="B1533" i="139"/>
  <c r="B1613" i="139"/>
  <c r="B1469" i="139"/>
  <c r="B1453" i="139"/>
  <c r="B1518" i="139"/>
  <c r="B1472" i="139"/>
  <c r="B1444" i="139"/>
  <c r="B1428" i="139"/>
  <c r="B1460" i="139"/>
  <c r="B1540" i="139"/>
  <c r="B1502" i="139"/>
  <c r="B1382" i="139"/>
  <c r="B1488" i="139"/>
  <c r="B1542" i="139"/>
  <c r="B1414" i="139"/>
  <c r="B1467" i="139"/>
  <c r="B1526" i="139"/>
  <c r="B1517" i="139"/>
  <c r="B1629" i="139"/>
  <c r="B1477" i="139"/>
  <c r="B1524" i="139"/>
  <c r="B1548" i="139"/>
  <c r="B1519" i="139"/>
  <c r="B1436" i="139"/>
  <c r="B1544" i="139"/>
  <c r="B1496" i="139"/>
  <c r="B1580" i="139"/>
  <c r="B1452" i="139"/>
  <c r="B1471" i="139"/>
  <c r="B1550" i="139"/>
  <c r="B1520" i="139"/>
  <c r="B1487" i="139"/>
  <c r="B1493" i="139"/>
  <c r="B1541" i="139"/>
  <c r="B1429" i="139"/>
  <c r="B1565" i="139"/>
  <c r="B1492" i="139"/>
  <c r="B1528" i="139"/>
  <c r="B1437" i="139"/>
  <c r="B1525" i="139"/>
  <c r="B1445" i="139"/>
  <c r="B1581" i="139"/>
  <c r="B1509" i="139"/>
  <c r="B1485" i="139"/>
  <c r="B1534" i="139"/>
  <c r="B1475" i="139"/>
  <c r="B1504" i="139"/>
  <c r="B1532" i="139"/>
  <c r="B1503" i="139"/>
  <c r="B1480" i="139"/>
  <c r="B1535" i="139"/>
  <c r="B1536" i="139"/>
  <c r="B1476" i="139"/>
  <c r="B1516" i="139"/>
  <c r="B1491" i="139"/>
  <c r="B1415" i="139"/>
  <c r="B1470" i="139"/>
  <c r="B1508" i="139"/>
  <c r="B1398" i="139"/>
  <c r="B1564" i="139"/>
  <c r="B1483" i="139"/>
  <c r="F1418" i="138"/>
  <c r="F1508" i="138"/>
  <c r="F1546" i="138"/>
  <c r="F1474" i="138"/>
  <c r="F1450" i="138"/>
  <c r="F1579" i="138"/>
  <c r="F1535" i="138"/>
  <c r="F1483" i="138"/>
  <c r="F1516" i="138"/>
  <c r="F1467" i="138"/>
  <c r="F1511" i="138"/>
  <c r="F1499" i="138"/>
  <c r="F1500" i="138"/>
  <c r="F1524" i="138"/>
  <c r="F1505" i="138"/>
  <c r="F1494" i="138"/>
  <c r="F1503" i="138"/>
  <c r="F1470" i="138"/>
  <c r="F1548" i="138"/>
  <c r="F1468" i="138"/>
  <c r="F1486" i="138"/>
  <c r="F1563" i="138"/>
  <c r="F1518" i="138"/>
  <c r="F1484" i="138"/>
  <c r="F1527" i="138"/>
  <c r="F1523" i="138"/>
  <c r="F1442" i="138"/>
  <c r="F1482" i="138"/>
  <c r="F1522" i="138"/>
  <c r="F1386" i="138"/>
  <c r="F1426" i="138"/>
  <c r="F1540" i="138"/>
  <c r="F1547" i="138"/>
  <c r="F1521" i="138"/>
  <c r="F1543" i="138"/>
  <c r="F1473" i="138"/>
  <c r="F1507" i="138"/>
  <c r="F1542" i="138"/>
  <c r="F1539" i="138"/>
  <c r="F1520" i="138"/>
  <c r="F1489" i="138"/>
  <c r="F1495" i="138"/>
  <c r="F1550" i="138"/>
  <c r="F1402" i="138"/>
  <c r="F1596" i="138"/>
  <c r="F1515" i="138"/>
  <c r="F1492" i="138"/>
  <c r="F1478" i="138"/>
  <c r="F1526" i="138"/>
  <c r="F1479" i="138"/>
  <c r="F1394" i="138"/>
  <c r="F1538" i="138"/>
  <c r="F1410" i="138"/>
  <c r="F1490" i="138"/>
  <c r="F1514" i="138"/>
  <c r="F1519" i="138"/>
  <c r="F1532" i="138"/>
  <c r="F1588" i="138"/>
  <c r="F1513" i="138"/>
  <c r="F1544" i="138"/>
  <c r="F1476" i="138"/>
  <c r="F1497" i="138"/>
  <c r="F1487" i="138"/>
  <c r="F1531" i="138"/>
  <c r="F1491" i="138"/>
  <c r="F1475" i="138"/>
  <c r="F1481" i="138"/>
  <c r="F1471" i="138"/>
  <c r="F1534" i="138"/>
  <c r="A21" i="137"/>
  <c r="E20" i="137"/>
  <c r="F1485" i="138" l="1"/>
  <c r="F1537" i="138"/>
  <c r="F1466" i="138"/>
  <c r="F1627" i="138"/>
  <c r="F1501" i="138"/>
  <c r="F1545" i="138"/>
  <c r="F1529" i="138"/>
  <c r="F1635" i="138"/>
  <c r="F1469" i="138"/>
  <c r="F1595" i="138"/>
  <c r="F1530" i="138"/>
  <c r="F1619" i="138"/>
  <c r="F1506" i="138"/>
  <c r="F1498" i="138"/>
  <c r="F1517" i="138"/>
  <c r="F1525" i="138"/>
  <c r="F1895" i="138"/>
  <c r="B1529" i="139"/>
  <c r="B1481" i="139"/>
  <c r="B1545" i="139"/>
  <c r="B1505" i="139"/>
  <c r="B1474" i="139"/>
  <c r="B1482" i="139"/>
  <c r="B1513" i="139"/>
  <c r="B1473" i="139"/>
  <c r="B1497" i="139"/>
  <c r="B1466" i="139"/>
  <c r="B1521" i="139"/>
  <c r="B1490" i="139"/>
  <c r="B1506" i="139"/>
  <c r="B1498" i="139"/>
  <c r="B1489" i="139"/>
  <c r="B1537" i="139"/>
  <c r="B1621" i="139"/>
  <c r="B1650" i="139"/>
  <c r="B1630" i="139"/>
  <c r="B1501" i="139"/>
  <c r="B1590" i="139"/>
  <c r="B1595" i="139"/>
  <c r="B1611" i="139"/>
  <c r="B1651" i="139"/>
  <c r="B1553" i="139"/>
  <c r="B1468" i="139"/>
  <c r="B1546" i="139"/>
  <c r="B1604" i="139"/>
  <c r="B1507" i="139"/>
  <c r="B1484" i="139"/>
  <c r="B1566" i="139"/>
  <c r="B1561" i="139"/>
  <c r="B1667" i="139"/>
  <c r="B1523" i="139"/>
  <c r="B1515" i="139"/>
  <c r="B1606" i="139"/>
  <c r="B1538" i="139"/>
  <c r="B1522" i="139"/>
  <c r="B1610" i="139"/>
  <c r="B1563" i="139"/>
  <c r="B1612" i="139"/>
  <c r="B1500" i="139"/>
  <c r="B1514" i="139"/>
  <c r="B1699" i="139"/>
  <c r="B1683" i="139"/>
  <c r="B1598" i="139"/>
  <c r="B1573" i="139"/>
  <c r="B1589" i="139"/>
  <c r="B1605" i="139"/>
  <c r="B1602" i="139"/>
  <c r="B1594" i="139"/>
  <c r="B1562" i="139"/>
  <c r="B1620" i="139"/>
  <c r="B1531" i="139"/>
  <c r="B1614" i="139"/>
  <c r="B1627" i="139"/>
  <c r="B1636" i="139"/>
  <c r="B1666" i="139"/>
  <c r="B1715" i="139"/>
  <c r="B1628" i="139"/>
  <c r="B1588" i="139"/>
  <c r="B1530" i="139"/>
  <c r="B1539" i="139"/>
  <c r="B1619" i="139"/>
  <c r="B1635" i="139"/>
  <c r="B1585" i="139"/>
  <c r="B1557" i="139"/>
  <c r="B1569" i="139"/>
  <c r="B1556" i="139"/>
  <c r="B1577" i="139"/>
  <c r="B1622" i="139"/>
  <c r="B1618" i="139"/>
  <c r="B1571" i="139"/>
  <c r="B1578" i="139"/>
  <c r="B1579" i="139"/>
  <c r="B1582" i="139"/>
  <c r="B1634" i="139"/>
  <c r="B1603" i="139"/>
  <c r="B1574" i="139"/>
  <c r="B1626" i="139"/>
  <c r="B1558" i="139"/>
  <c r="B1555" i="139"/>
  <c r="B1547" i="139"/>
  <c r="B1596" i="139"/>
  <c r="B1572" i="139"/>
  <c r="F1626" i="138"/>
  <c r="F1568" i="138"/>
  <c r="F1610" i="138"/>
  <c r="F1557" i="138"/>
  <c r="F1601" i="138"/>
  <c r="F1607" i="138"/>
  <c r="F1573" i="138"/>
  <c r="F1496" i="138"/>
  <c r="F1581" i="138"/>
  <c r="F1512" i="138"/>
  <c r="F1528" i="138"/>
  <c r="F1570" i="138"/>
  <c r="F1586" i="138"/>
  <c r="F1632" i="138"/>
  <c r="F1618" i="138"/>
  <c r="F1576" i="138"/>
  <c r="F1565" i="138"/>
  <c r="F1621" i="138"/>
  <c r="F1567" i="138"/>
  <c r="F1630" i="138"/>
  <c r="F1612" i="138"/>
  <c r="F1682" i="138"/>
  <c r="F1606" i="138"/>
  <c r="F1593" i="138"/>
  <c r="F1633" i="138"/>
  <c r="F1572" i="138"/>
  <c r="F1589" i="138"/>
  <c r="F1553" i="138"/>
  <c r="F1665" i="138"/>
  <c r="F1562" i="138"/>
  <c r="F1597" i="138"/>
  <c r="F1636" i="138"/>
  <c r="F1605" i="138"/>
  <c r="F1624" i="138"/>
  <c r="F1472" i="138"/>
  <c r="F1554" i="138"/>
  <c r="F1602" i="138"/>
  <c r="F1536" i="138"/>
  <c r="F1594" i="138"/>
  <c r="F1649" i="138"/>
  <c r="F1577" i="138"/>
  <c r="F1617" i="138"/>
  <c r="F1583" i="138"/>
  <c r="F1599" i="138"/>
  <c r="F1564" i="138"/>
  <c r="F1575" i="138"/>
  <c r="F1625" i="138"/>
  <c r="F1559" i="138"/>
  <c r="F1609" i="138"/>
  <c r="F1604" i="138"/>
  <c r="F1580" i="138"/>
  <c r="F1600" i="138"/>
  <c r="F1578" i="138"/>
  <c r="F1629" i="138"/>
  <c r="F1608" i="138"/>
  <c r="F1613" i="138"/>
  <c r="F1634" i="138"/>
  <c r="F1560" i="138"/>
  <c r="F1504" i="138"/>
  <c r="F1556" i="138"/>
  <c r="F1620" i="138"/>
  <c r="F1561" i="138"/>
  <c r="F1674" i="138"/>
  <c r="F1480" i="138"/>
  <c r="F1488" i="138"/>
  <c r="F1628" i="138"/>
  <c r="F1591" i="138"/>
  <c r="F1585" i="138"/>
  <c r="F1569" i="138"/>
  <c r="E21" i="137"/>
  <c r="A22" i="137"/>
  <c r="F1721" i="138" l="1"/>
  <c r="F1603" i="138"/>
  <c r="F1616" i="138"/>
  <c r="F1615" i="138"/>
  <c r="F1552" i="138"/>
  <c r="F1611" i="138"/>
  <c r="F1584" i="138"/>
  <c r="F1681" i="138"/>
  <c r="F1631" i="138"/>
  <c r="F1623" i="138"/>
  <c r="F1713" i="138"/>
  <c r="F1592" i="138"/>
  <c r="F1555" i="138"/>
  <c r="F1587" i="138"/>
  <c r="F1571" i="138"/>
  <c r="F1705" i="138"/>
  <c r="F1981" i="138"/>
  <c r="B1623" i="139"/>
  <c r="B1576" i="139"/>
  <c r="B1559" i="139"/>
  <c r="B1591" i="139"/>
  <c r="B1575" i="139"/>
  <c r="B1607" i="139"/>
  <c r="B1599" i="139"/>
  <c r="B1631" i="139"/>
  <c r="B1584" i="139"/>
  <c r="B1552" i="139"/>
  <c r="B1568" i="139"/>
  <c r="B1567" i="139"/>
  <c r="B1592" i="139"/>
  <c r="B1583" i="139"/>
  <c r="B1560" i="139"/>
  <c r="B1615" i="139"/>
  <c r="B1657" i="139"/>
  <c r="B1675" i="139"/>
  <c r="B1668" i="139"/>
  <c r="B1643" i="139"/>
  <c r="B1706" i="139"/>
  <c r="B1769" i="139"/>
  <c r="B1586" i="139"/>
  <c r="B1608" i="139"/>
  <c r="B1609" i="139"/>
  <c r="B1716" i="139"/>
  <c r="B1633" i="139"/>
  <c r="B1660" i="139"/>
  <c r="B1665" i="139"/>
  <c r="B1704" i="139"/>
  <c r="B1655" i="139"/>
  <c r="B1671" i="139"/>
  <c r="B1616" i="139"/>
  <c r="B1801" i="139"/>
  <c r="B1713" i="139"/>
  <c r="B1648" i="139"/>
  <c r="B1688" i="139"/>
  <c r="B1785" i="139"/>
  <c r="B1698" i="139"/>
  <c r="B1624" i="139"/>
  <c r="B1753" i="139"/>
  <c r="B1570" i="139"/>
  <c r="B1554" i="139"/>
  <c r="B1697" i="139"/>
  <c r="B1682" i="139"/>
  <c r="B1632" i="139"/>
  <c r="B1641" i="139"/>
  <c r="B1689" i="139"/>
  <c r="B1664" i="139"/>
  <c r="B1708" i="139"/>
  <c r="B1721" i="139"/>
  <c r="B1674" i="139"/>
  <c r="B1700" i="139"/>
  <c r="B1659" i="139"/>
  <c r="B1600" i="139"/>
  <c r="B1649" i="139"/>
  <c r="B1692" i="139"/>
  <c r="B1647" i="139"/>
  <c r="B1593" i="139"/>
  <c r="B1639" i="139"/>
  <c r="B1681" i="139"/>
  <c r="B1587" i="139"/>
  <c r="B1736" i="139"/>
  <c r="B1642" i="139"/>
  <c r="B1722" i="139"/>
  <c r="B1737" i="139"/>
  <c r="B1712" i="139"/>
  <c r="B1625" i="139"/>
  <c r="B1658" i="139"/>
  <c r="B1644" i="139"/>
  <c r="B1720" i="139"/>
  <c r="B1663" i="139"/>
  <c r="B1705" i="139"/>
  <c r="B1714" i="139"/>
  <c r="B1752" i="139"/>
  <c r="B1617" i="139"/>
  <c r="B1680" i="139"/>
  <c r="B1691" i="139"/>
  <c r="B1684" i="139"/>
  <c r="B1696" i="139"/>
  <c r="B1601" i="139"/>
  <c r="B1652" i="139"/>
  <c r="B1690" i="139"/>
  <c r="B1676" i="139"/>
  <c r="B1707" i="139"/>
  <c r="F1671" i="138"/>
  <c r="F1714" i="138"/>
  <c r="F1760" i="138"/>
  <c r="F1706" i="138"/>
  <c r="F1715" i="138"/>
  <c r="F1703" i="138"/>
  <c r="F1680" i="138"/>
  <c r="F1558" i="138"/>
  <c r="F1683" i="138"/>
  <c r="F1675" i="138"/>
  <c r="F1692" i="138"/>
  <c r="F1718" i="138"/>
  <c r="F1598" i="138"/>
  <c r="F1643" i="138"/>
  <c r="F1642" i="138"/>
  <c r="F1677" i="138"/>
  <c r="F1720" i="138"/>
  <c r="F1664" i="138"/>
  <c r="F1666" i="138"/>
  <c r="F1645" i="138"/>
  <c r="F1650" i="138"/>
  <c r="F1622" i="138"/>
  <c r="F1710" i="138"/>
  <c r="F1648" i="138"/>
  <c r="F1658" i="138"/>
  <c r="F1768" i="138"/>
  <c r="F1651" i="138"/>
  <c r="F1672" i="138"/>
  <c r="F1667" i="138"/>
  <c r="F1693" i="138"/>
  <c r="F1696" i="138"/>
  <c r="F1656" i="138"/>
  <c r="F1574" i="138"/>
  <c r="F1699" i="138"/>
  <c r="F1686" i="138"/>
  <c r="F1690" i="138"/>
  <c r="F1711" i="138"/>
  <c r="F1685" i="138"/>
  <c r="F1663" i="138"/>
  <c r="F1688" i="138"/>
  <c r="F1691" i="138"/>
  <c r="F1751" i="138"/>
  <c r="F1719" i="138"/>
  <c r="F1698" i="138"/>
  <c r="F1653" i="138"/>
  <c r="F1662" i="138"/>
  <c r="F1582" i="138"/>
  <c r="F1654" i="138"/>
  <c r="F1716" i="138"/>
  <c r="F1647" i="138"/>
  <c r="F1640" i="138"/>
  <c r="F1646" i="138"/>
  <c r="F1655" i="138"/>
  <c r="F1566" i="138"/>
  <c r="F1590" i="138"/>
  <c r="F1694" i="138"/>
  <c r="F1695" i="138"/>
  <c r="F1661" i="138"/>
  <c r="F1669" i="138"/>
  <c r="F1735" i="138"/>
  <c r="F1722" i="138"/>
  <c r="F1639" i="138"/>
  <c r="F1679" i="138"/>
  <c r="F1707" i="138"/>
  <c r="F1704" i="138"/>
  <c r="F1614" i="138"/>
  <c r="F1659" i="138"/>
  <c r="F1687" i="138"/>
  <c r="F1712" i="138"/>
  <c r="A23" i="137"/>
  <c r="E22" i="137"/>
  <c r="F1767" i="138" l="1"/>
  <c r="F1702" i="138"/>
  <c r="F1799" i="138"/>
  <c r="F1673" i="138"/>
  <c r="F1709" i="138"/>
  <c r="F1697" i="138"/>
  <c r="F1689" i="138"/>
  <c r="F1678" i="138"/>
  <c r="F1791" i="138"/>
  <c r="F1657" i="138"/>
  <c r="F1641" i="138"/>
  <c r="F1717" i="138"/>
  <c r="F1638" i="138"/>
  <c r="F1807" i="138"/>
  <c r="F1701" i="138"/>
  <c r="F1670" i="138"/>
  <c r="F2067" i="138"/>
  <c r="B1701" i="139"/>
  <c r="B1653" i="139"/>
  <c r="B1717" i="139"/>
  <c r="B1677" i="139"/>
  <c r="B1646" i="139"/>
  <c r="B1654" i="139"/>
  <c r="B1685" i="139"/>
  <c r="B1645" i="139"/>
  <c r="B1669" i="139"/>
  <c r="B1638" i="139"/>
  <c r="B1693" i="139"/>
  <c r="B1662" i="139"/>
  <c r="B1678" i="139"/>
  <c r="B1670" i="139"/>
  <c r="B1661" i="139"/>
  <c r="B1709" i="139"/>
  <c r="B1733" i="139"/>
  <c r="B1770" i="139"/>
  <c r="B1744" i="139"/>
  <c r="B1745" i="139"/>
  <c r="B1718" i="139"/>
  <c r="B1839" i="139"/>
  <c r="B1749" i="139"/>
  <c r="B1738" i="139"/>
  <c r="B1838" i="139"/>
  <c r="B1823" i="139"/>
  <c r="B1855" i="139"/>
  <c r="B1762" i="139"/>
  <c r="B1687" i="139"/>
  <c r="B1777" i="139"/>
  <c r="B1800" i="139"/>
  <c r="B1808" i="139"/>
  <c r="B1767" i="139"/>
  <c r="B1778" i="139"/>
  <c r="B1760" i="139"/>
  <c r="B1750" i="139"/>
  <c r="B1768" i="139"/>
  <c r="B1783" i="139"/>
  <c r="B1710" i="139"/>
  <c r="B1774" i="139"/>
  <c r="B1702" i="139"/>
  <c r="B1751" i="139"/>
  <c r="B1695" i="139"/>
  <c r="B1792" i="139"/>
  <c r="B1761" i="139"/>
  <c r="B1802" i="139"/>
  <c r="B1725" i="139"/>
  <c r="B1757" i="139"/>
  <c r="B1673" i="139"/>
  <c r="B1794" i="139"/>
  <c r="B1887" i="139"/>
  <c r="B1790" i="139"/>
  <c r="B1782" i="139"/>
  <c r="B1766" i="139"/>
  <c r="B1791" i="139"/>
  <c r="B1806" i="139"/>
  <c r="B1711" i="139"/>
  <c r="B1728" i="139"/>
  <c r="B1735" i="139"/>
  <c r="B1807" i="139"/>
  <c r="B1775" i="139"/>
  <c r="B1640" i="139"/>
  <c r="B1784" i="139"/>
  <c r="B1734" i="139"/>
  <c r="B1746" i="139"/>
  <c r="B1694" i="139"/>
  <c r="B1729" i="139"/>
  <c r="B1741" i="139"/>
  <c r="B1793" i="139"/>
  <c r="B1776" i="139"/>
  <c r="B1703" i="139"/>
  <c r="B1730" i="139"/>
  <c r="B1798" i="139"/>
  <c r="B1822" i="139"/>
  <c r="B1679" i="139"/>
  <c r="B1686" i="139"/>
  <c r="B1786" i="139"/>
  <c r="B1727" i="139"/>
  <c r="B1656" i="139"/>
  <c r="B1871" i="139"/>
  <c r="B1799" i="139"/>
  <c r="B1719" i="139"/>
  <c r="B1672" i="139"/>
  <c r="B1754" i="139"/>
  <c r="B1743" i="139"/>
  <c r="F1780" i="138"/>
  <c r="F1684" i="138"/>
  <c r="F1773" i="138"/>
  <c r="F1793" i="138"/>
  <c r="F1821" i="138"/>
  <c r="F1741" i="138"/>
  <c r="F1739" i="138"/>
  <c r="F1777" i="138"/>
  <c r="F1797" i="138"/>
  <c r="F1753" i="138"/>
  <c r="F1744" i="138"/>
  <c r="F1750" i="138"/>
  <c r="F1761" i="138"/>
  <c r="F1789" i="138"/>
  <c r="F1846" i="138"/>
  <c r="F1732" i="138"/>
  <c r="F1740" i="138"/>
  <c r="F1745" i="138"/>
  <c r="F1765" i="138"/>
  <c r="F1755" i="138"/>
  <c r="F1676" i="138"/>
  <c r="F1733" i="138"/>
  <c r="F1784" i="138"/>
  <c r="F1774" i="138"/>
  <c r="F1776" i="138"/>
  <c r="F1742" i="138"/>
  <c r="F1758" i="138"/>
  <c r="F1734" i="138"/>
  <c r="F1736" i="138"/>
  <c r="F1806" i="138"/>
  <c r="F1769" i="138"/>
  <c r="F1800" i="138"/>
  <c r="F1700" i="138"/>
  <c r="F1747" i="138"/>
  <c r="F1652" i="138"/>
  <c r="F1668" i="138"/>
  <c r="F1772" i="138"/>
  <c r="F1660" i="138"/>
  <c r="F1796" i="138"/>
  <c r="F1731" i="138"/>
  <c r="F1725" i="138"/>
  <c r="F1802" i="138"/>
  <c r="F1805" i="138"/>
  <c r="F1749" i="138"/>
  <c r="F1782" i="138"/>
  <c r="F1737" i="138"/>
  <c r="F1728" i="138"/>
  <c r="F1644" i="138"/>
  <c r="F1801" i="138"/>
  <c r="F1757" i="138"/>
  <c r="F1748" i="138"/>
  <c r="F1771" i="138"/>
  <c r="F1779" i="138"/>
  <c r="F1763" i="138"/>
  <c r="F1804" i="138"/>
  <c r="F1798" i="138"/>
  <c r="F1790" i="138"/>
  <c r="F1808" i="138"/>
  <c r="F1781" i="138"/>
  <c r="F1726" i="138"/>
  <c r="F1837" i="138"/>
  <c r="F1785" i="138"/>
  <c r="F1854" i="138"/>
  <c r="F1708" i="138"/>
  <c r="F1752" i="138"/>
  <c r="F1729" i="138"/>
  <c r="F1778" i="138"/>
  <c r="F1766" i="138"/>
  <c r="F1792" i="138"/>
  <c r="E23" i="137"/>
  <c r="A24" i="137"/>
  <c r="F1756" i="138" l="1"/>
  <c r="F1803" i="138"/>
  <c r="F1764" i="138"/>
  <c r="F1759" i="138"/>
  <c r="F1787" i="138"/>
  <c r="F1727" i="138"/>
  <c r="F1885" i="138"/>
  <c r="F1775" i="138"/>
  <c r="F1893" i="138"/>
  <c r="F1743" i="138"/>
  <c r="F1783" i="138"/>
  <c r="F1788" i="138"/>
  <c r="F1724" i="138"/>
  <c r="F1877" i="138"/>
  <c r="F1795" i="138"/>
  <c r="F1853" i="138"/>
  <c r="F2153" i="138"/>
  <c r="B1795" i="139"/>
  <c r="B1748" i="139"/>
  <c r="B1731" i="139"/>
  <c r="B1763" i="139"/>
  <c r="B1747" i="139"/>
  <c r="B1779" i="139"/>
  <c r="B1771" i="139"/>
  <c r="B1803" i="139"/>
  <c r="B1756" i="139"/>
  <c r="B1724" i="139"/>
  <c r="B1740" i="139"/>
  <c r="B1739" i="139"/>
  <c r="B1764" i="139"/>
  <c r="B1755" i="139"/>
  <c r="B1732" i="139"/>
  <c r="B1787" i="139"/>
  <c r="B1957" i="139"/>
  <c r="B1789" i="139"/>
  <c r="B1759" i="139"/>
  <c r="B1847" i="139"/>
  <c r="B1788" i="139"/>
  <c r="B1854" i="139"/>
  <c r="B1864" i="139"/>
  <c r="B1830" i="139"/>
  <c r="B1861" i="139"/>
  <c r="B1973" i="139"/>
  <c r="B1853" i="139"/>
  <c r="B1941" i="139"/>
  <c r="B1925" i="139"/>
  <c r="B1827" i="139"/>
  <c r="B1832" i="139"/>
  <c r="B1876" i="139"/>
  <c r="B1758" i="139"/>
  <c r="B1742" i="139"/>
  <c r="B1872" i="139"/>
  <c r="B1884" i="139"/>
  <c r="B1820" i="139"/>
  <c r="B1814" i="139"/>
  <c r="B1852" i="139"/>
  <c r="B1843" i="139"/>
  <c r="B1878" i="139"/>
  <c r="B1860" i="139"/>
  <c r="B1836" i="139"/>
  <c r="B1886" i="139"/>
  <c r="B1924" i="139"/>
  <c r="B1856" i="139"/>
  <c r="B1821" i="139"/>
  <c r="B1848" i="139"/>
  <c r="B1805" i="139"/>
  <c r="B1893" i="139"/>
  <c r="B1797" i="139"/>
  <c r="B1781" i="139"/>
  <c r="B1877" i="139"/>
  <c r="B1909" i="139"/>
  <c r="B1840" i="139"/>
  <c r="B1908" i="139"/>
  <c r="B1772" i="139"/>
  <c r="B1816" i="139"/>
  <c r="B1862" i="139"/>
  <c r="B1815" i="139"/>
  <c r="B1870" i="139"/>
  <c r="B1868" i="139"/>
  <c r="B1811" i="139"/>
  <c r="B1796" i="139"/>
  <c r="B1846" i="139"/>
  <c r="B1894" i="139"/>
  <c r="B1863" i="139"/>
  <c r="B1824" i="139"/>
  <c r="B1804" i="139"/>
  <c r="B1829" i="139"/>
  <c r="B1885" i="139"/>
  <c r="B1813" i="139"/>
  <c r="B1765" i="139"/>
  <c r="B1837" i="139"/>
  <c r="B1869" i="139"/>
  <c r="B1773" i="139"/>
  <c r="B1879" i="139"/>
  <c r="B1780" i="139"/>
  <c r="B1726" i="139"/>
  <c r="B1892" i="139"/>
  <c r="B1880" i="139"/>
  <c r="B1888" i="139"/>
  <c r="B1835" i="139"/>
  <c r="B1831" i="139"/>
  <c r="B1819" i="139"/>
  <c r="F1892" i="138"/>
  <c r="F1828" i="138"/>
  <c r="F1851" i="138"/>
  <c r="F1932" i="138"/>
  <c r="F1836" i="138"/>
  <c r="F1883" i="138"/>
  <c r="F1859" i="138"/>
  <c r="F1878" i="138"/>
  <c r="F1838" i="138"/>
  <c r="F1871" i="138"/>
  <c r="F1890" i="138"/>
  <c r="F1834" i="138"/>
  <c r="F1730" i="138"/>
  <c r="F1882" i="138"/>
  <c r="F1738" i="138"/>
  <c r="F1870" i="138"/>
  <c r="F1794" i="138"/>
  <c r="F1894" i="138"/>
  <c r="F1849" i="138"/>
  <c r="F1814" i="138"/>
  <c r="F1746" i="138"/>
  <c r="F1833" i="138"/>
  <c r="F1886" i="138"/>
  <c r="F1822" i="138"/>
  <c r="F1831" i="138"/>
  <c r="F1830" i="138"/>
  <c r="F1863" i="138"/>
  <c r="F1770" i="138"/>
  <c r="F1867" i="138"/>
  <c r="F1835" i="138"/>
  <c r="F1811" i="138"/>
  <c r="F1875" i="138"/>
  <c r="F1940" i="138"/>
  <c r="F1876" i="138"/>
  <c r="F1843" i="138"/>
  <c r="F1891" i="138"/>
  <c r="F1820" i="138"/>
  <c r="F1907" i="138"/>
  <c r="F1864" i="138"/>
  <c r="F1865" i="138"/>
  <c r="F1858" i="138"/>
  <c r="F1786" i="138"/>
  <c r="F1855" i="138"/>
  <c r="F1862" i="138"/>
  <c r="F1762" i="138"/>
  <c r="F1826" i="138"/>
  <c r="F1847" i="138"/>
  <c r="F1839" i="138"/>
  <c r="F1825" i="138"/>
  <c r="F1852" i="138"/>
  <c r="F1923" i="138"/>
  <c r="F1819" i="138"/>
  <c r="F1827" i="138"/>
  <c r="F1812" i="138"/>
  <c r="F1884" i="138"/>
  <c r="F1844" i="138"/>
  <c r="F1860" i="138"/>
  <c r="F1868" i="138"/>
  <c r="F1815" i="138"/>
  <c r="F1857" i="138"/>
  <c r="F1887" i="138"/>
  <c r="F1823" i="138"/>
  <c r="F1888" i="138"/>
  <c r="F1817" i="138"/>
  <c r="F1754" i="138"/>
  <c r="F1841" i="138"/>
  <c r="F1818" i="138"/>
  <c r="F1879" i="138"/>
  <c r="F1866" i="138"/>
  <c r="A25" i="137"/>
  <c r="E24" i="137"/>
  <c r="F1845" i="138" l="1"/>
  <c r="F1881" i="138"/>
  <c r="F1869" i="138"/>
  <c r="F1971" i="138"/>
  <c r="F1850" i="138"/>
  <c r="F1963" i="138"/>
  <c r="F1829" i="138"/>
  <c r="F1813" i="138"/>
  <c r="F1889" i="138"/>
  <c r="F1939" i="138"/>
  <c r="F1861" i="138"/>
  <c r="F1810" i="138"/>
  <c r="F1979" i="138"/>
  <c r="F1873" i="138"/>
  <c r="F1842" i="138"/>
  <c r="F1874" i="138"/>
  <c r="F2239" i="138"/>
  <c r="B1873" i="139"/>
  <c r="B1825" i="139"/>
  <c r="B1889" i="139"/>
  <c r="B1849" i="139"/>
  <c r="B1818" i="139"/>
  <c r="B1826" i="139"/>
  <c r="B1857" i="139"/>
  <c r="B1817" i="139"/>
  <c r="B1841" i="139"/>
  <c r="B1810" i="139"/>
  <c r="B1865" i="139"/>
  <c r="B1834" i="139"/>
  <c r="B1850" i="139"/>
  <c r="B1842" i="139"/>
  <c r="B1833" i="139"/>
  <c r="B1881" i="139"/>
  <c r="B1812" i="139"/>
  <c r="B1921" i="139"/>
  <c r="B1994" i="139"/>
  <c r="B1946" i="139"/>
  <c r="B1970" i="139"/>
  <c r="B1859" i="139"/>
  <c r="B1882" i="139"/>
  <c r="B1883" i="139"/>
  <c r="B1907" i="139"/>
  <c r="B1940" i="139"/>
  <c r="B1866" i="139"/>
  <c r="B1851" i="139"/>
  <c r="B1949" i="139"/>
  <c r="B1897" i="139"/>
  <c r="B1948" i="139"/>
  <c r="B1963" i="139"/>
  <c r="B1979" i="139"/>
  <c r="B1942" i="139"/>
  <c r="B1900" i="139"/>
  <c r="B2011" i="139"/>
  <c r="B1947" i="139"/>
  <c r="B1874" i="139"/>
  <c r="B1875" i="139"/>
  <c r="B1978" i="139"/>
  <c r="B1954" i="139"/>
  <c r="B1962" i="139"/>
  <c r="B1922" i="139"/>
  <c r="B1966" i="139"/>
  <c r="B1844" i="139"/>
  <c r="B1965" i="139"/>
  <c r="B1955" i="139"/>
  <c r="B1899" i="139"/>
  <c r="B1890" i="139"/>
  <c r="B1980" i="139"/>
  <c r="B1902" i="139"/>
  <c r="B1926" i="139"/>
  <c r="B1867" i="139"/>
  <c r="B1891" i="139"/>
  <c r="B2010" i="139"/>
  <c r="B1964" i="139"/>
  <c r="B1906" i="139"/>
  <c r="B1958" i="139"/>
  <c r="B2027" i="139"/>
  <c r="B1916" i="139"/>
  <c r="B1933" i="139"/>
  <c r="B1901" i="139"/>
  <c r="B2059" i="139"/>
  <c r="B1845" i="139"/>
  <c r="B1938" i="139"/>
  <c r="B1917" i="139"/>
  <c r="B1915" i="139"/>
  <c r="B1913" i="139"/>
  <c r="B1905" i="139"/>
  <c r="B1974" i="139"/>
  <c r="B1923" i="139"/>
  <c r="B1971" i="139"/>
  <c r="B1910" i="139"/>
  <c r="B1932" i="139"/>
  <c r="B1956" i="139"/>
  <c r="B1858" i="139"/>
  <c r="B1995" i="139"/>
  <c r="B1934" i="139"/>
  <c r="B1972" i="139"/>
  <c r="B1929" i="139"/>
  <c r="B1828" i="139"/>
  <c r="B1918" i="139"/>
  <c r="B1939" i="139"/>
  <c r="B1950" i="139"/>
  <c r="B2043" i="139"/>
  <c r="F1908" i="138"/>
  <c r="F1900" i="138"/>
  <c r="F1964" i="138"/>
  <c r="F1965" i="138"/>
  <c r="F1904" i="138"/>
  <c r="F1840" i="138"/>
  <c r="F1973" i="138"/>
  <c r="F1954" i="138"/>
  <c r="F1898" i="138"/>
  <c r="F1911" i="138"/>
  <c r="F1848" i="138"/>
  <c r="F1944" i="138"/>
  <c r="F1977" i="138"/>
  <c r="F1961" i="138"/>
  <c r="F1856" i="138"/>
  <c r="F1880" i="138"/>
  <c r="F1824" i="138"/>
  <c r="F1920" i="138"/>
  <c r="F2018" i="138"/>
  <c r="F1948" i="138"/>
  <c r="F1972" i="138"/>
  <c r="F1927" i="138"/>
  <c r="F1903" i="138"/>
  <c r="F1943" i="138"/>
  <c r="F1946" i="138"/>
  <c r="F2009" i="138"/>
  <c r="F1925" i="138"/>
  <c r="F1950" i="138"/>
  <c r="F1929" i="138"/>
  <c r="F1897" i="138"/>
  <c r="F1949" i="138"/>
  <c r="F1968" i="138"/>
  <c r="F1976" i="138"/>
  <c r="F1945" i="138"/>
  <c r="F1937" i="138"/>
  <c r="F1916" i="138"/>
  <c r="F1956" i="138"/>
  <c r="F1974" i="138"/>
  <c r="F1901" i="138"/>
  <c r="F1930" i="138"/>
  <c r="F1913" i="138"/>
  <c r="F1938" i="138"/>
  <c r="F1933" i="138"/>
  <c r="F1941" i="138"/>
  <c r="F1993" i="138"/>
  <c r="F1962" i="138"/>
  <c r="F1921" i="138"/>
  <c r="F1919" i="138"/>
  <c r="F1935" i="138"/>
  <c r="F1957" i="138"/>
  <c r="F1969" i="138"/>
  <c r="F1914" i="138"/>
  <c r="F1980" i="138"/>
  <c r="F1924" i="138"/>
  <c r="F1952" i="138"/>
  <c r="F1909" i="138"/>
  <c r="F1970" i="138"/>
  <c r="F1905" i="138"/>
  <c r="F1912" i="138"/>
  <c r="F1872" i="138"/>
  <c r="F1951" i="138"/>
  <c r="F1906" i="138"/>
  <c r="F2026" i="138"/>
  <c r="F1953" i="138"/>
  <c r="F1917" i="138"/>
  <c r="F1832" i="138"/>
  <c r="F1816" i="138"/>
  <c r="F1922" i="138"/>
  <c r="F1978" i="138"/>
  <c r="E25" i="137"/>
  <c r="A26" i="137"/>
  <c r="F1960" i="138" l="1"/>
  <c r="F1928" i="138"/>
  <c r="F1947" i="138"/>
  <c r="F1915" i="138"/>
  <c r="F1955" i="138"/>
  <c r="F1896" i="138"/>
  <c r="F2057" i="138"/>
  <c r="F1967" i="138"/>
  <c r="F1899" i="138"/>
  <c r="F1959" i="138"/>
  <c r="F2049" i="138"/>
  <c r="F2065" i="138"/>
  <c r="F1975" i="138"/>
  <c r="F1936" i="138"/>
  <c r="F1931" i="138"/>
  <c r="F2025" i="138"/>
  <c r="F2325" i="138"/>
  <c r="B1967" i="139"/>
  <c r="B1920" i="139"/>
  <c r="B1903" i="139"/>
  <c r="B1935" i="139"/>
  <c r="B1919" i="139"/>
  <c r="B1951" i="139"/>
  <c r="B1943" i="139"/>
  <c r="B1975" i="139"/>
  <c r="B1928" i="139"/>
  <c r="B1896" i="139"/>
  <c r="B1912" i="139"/>
  <c r="B1911" i="139"/>
  <c r="B1936" i="139"/>
  <c r="B1927" i="139"/>
  <c r="B1904" i="139"/>
  <c r="B1959" i="139"/>
  <c r="B2036" i="139"/>
  <c r="B1960" i="139"/>
  <c r="B2080" i="139"/>
  <c r="B2025" i="139"/>
  <c r="B2081" i="139"/>
  <c r="B2002" i="139"/>
  <c r="B2050" i="139"/>
  <c r="B1985" i="139"/>
  <c r="B1930" i="139"/>
  <c r="B2018" i="139"/>
  <c r="B1999" i="139"/>
  <c r="B2019" i="139"/>
  <c r="B1992" i="139"/>
  <c r="B1976" i="139"/>
  <c r="B2048" i="139"/>
  <c r="B2028" i="139"/>
  <c r="B2015" i="139"/>
  <c r="B1996" i="139"/>
  <c r="B2001" i="139"/>
  <c r="B2145" i="139"/>
  <c r="B2012" i="139"/>
  <c r="B2040" i="139"/>
  <c r="B2033" i="139"/>
  <c r="B2065" i="139"/>
  <c r="B2035" i="139"/>
  <c r="B1952" i="139"/>
  <c r="B1993" i="139"/>
  <c r="B1968" i="139"/>
  <c r="B2007" i="139"/>
  <c r="B1983" i="139"/>
  <c r="B2057" i="139"/>
  <c r="B2113" i="139"/>
  <c r="B2041" i="139"/>
  <c r="B2097" i="139"/>
  <c r="B1969" i="139"/>
  <c r="B2004" i="139"/>
  <c r="B2058" i="139"/>
  <c r="B1944" i="139"/>
  <c r="B2060" i="139"/>
  <c r="B2003" i="139"/>
  <c r="B1987" i="139"/>
  <c r="B2096" i="139"/>
  <c r="B1988" i="139"/>
  <c r="B2052" i="139"/>
  <c r="B2064" i="139"/>
  <c r="B2049" i="139"/>
  <c r="B2056" i="139"/>
  <c r="B1953" i="139"/>
  <c r="B1931" i="139"/>
  <c r="B1991" i="139"/>
  <c r="B1986" i="139"/>
  <c r="B1937" i="139"/>
  <c r="B2129" i="139"/>
  <c r="B1914" i="139"/>
  <c r="B2020" i="139"/>
  <c r="B2042" i="139"/>
  <c r="B2009" i="139"/>
  <c r="B2024" i="139"/>
  <c r="B2044" i="139"/>
  <c r="B1977" i="139"/>
  <c r="B2066" i="139"/>
  <c r="B2051" i="139"/>
  <c r="B2008" i="139"/>
  <c r="B1961" i="139"/>
  <c r="B2034" i="139"/>
  <c r="B2026" i="139"/>
  <c r="B1945" i="139"/>
  <c r="B2032" i="139"/>
  <c r="B1898" i="139"/>
  <c r="F2019" i="138"/>
  <c r="F2035" i="138"/>
  <c r="F2042" i="138"/>
  <c r="F2062" i="138"/>
  <c r="F2032" i="138"/>
  <c r="F1934" i="138"/>
  <c r="F2040" i="138"/>
  <c r="F2060" i="138"/>
  <c r="F2011" i="138"/>
  <c r="F2059" i="138"/>
  <c r="F2037" i="138"/>
  <c r="F2066" i="138"/>
  <c r="F1902" i="138"/>
  <c r="F2039" i="138"/>
  <c r="F1958" i="138"/>
  <c r="F2056" i="138"/>
  <c r="F2000" i="138"/>
  <c r="F2021" i="138"/>
  <c r="F2079" i="138"/>
  <c r="F2024" i="138"/>
  <c r="F2002" i="138"/>
  <c r="F2054" i="138"/>
  <c r="F1983" i="138"/>
  <c r="F2029" i="138"/>
  <c r="F2058" i="138"/>
  <c r="F1910" i="138"/>
  <c r="F2063" i="138"/>
  <c r="F1997" i="138"/>
  <c r="F2050" i="138"/>
  <c r="F2003" i="138"/>
  <c r="F2048" i="138"/>
  <c r="F1987" i="138"/>
  <c r="F2051" i="138"/>
  <c r="F2006" i="138"/>
  <c r="F2112" i="138"/>
  <c r="F1998" i="138"/>
  <c r="F2038" i="138"/>
  <c r="F2055" i="138"/>
  <c r="F2005" i="138"/>
  <c r="F1999" i="138"/>
  <c r="F2023" i="138"/>
  <c r="F2015" i="138"/>
  <c r="F2095" i="138"/>
  <c r="F1989" i="138"/>
  <c r="F2034" i="138"/>
  <c r="F1966" i="138"/>
  <c r="F1926" i="138"/>
  <c r="F1986" i="138"/>
  <c r="F1995" i="138"/>
  <c r="F2043" i="138"/>
  <c r="F2027" i="138"/>
  <c r="F2036" i="138"/>
  <c r="F2008" i="138"/>
  <c r="F1991" i="138"/>
  <c r="F2047" i="138"/>
  <c r="F2064" i="138"/>
  <c r="F1918" i="138"/>
  <c r="F1992" i="138"/>
  <c r="F2010" i="138"/>
  <c r="F2007" i="138"/>
  <c r="F2016" i="138"/>
  <c r="F2031" i="138"/>
  <c r="F2013" i="138"/>
  <c r="F2104" i="138"/>
  <c r="F1942" i="138"/>
  <c r="F2030" i="138"/>
  <c r="F1984" i="138"/>
  <c r="F1990" i="138"/>
  <c r="F1994" i="138"/>
  <c r="A27" i="137"/>
  <c r="E26" i="137"/>
  <c r="F2017" i="138" l="1"/>
  <c r="F2135" i="138"/>
  <c r="F2143" i="138"/>
  <c r="F2033" i="138"/>
  <c r="F2111" i="138"/>
  <c r="F2001" i="138"/>
  <c r="F2045" i="138"/>
  <c r="F2053" i="138"/>
  <c r="F1982" i="138"/>
  <c r="F2061" i="138"/>
  <c r="F1985" i="138"/>
  <c r="F2041" i="138"/>
  <c r="F2046" i="138"/>
  <c r="F2151" i="138"/>
  <c r="F2022" i="138"/>
  <c r="F2014" i="138"/>
  <c r="F2411" i="138"/>
  <c r="B2021" i="139"/>
  <c r="B1990" i="139"/>
  <c r="B1998" i="139"/>
  <c r="B2029" i="139"/>
  <c r="B1989" i="139"/>
  <c r="B1997" i="139"/>
  <c r="B2013" i="139"/>
  <c r="B1982" i="139"/>
  <c r="B2037" i="139"/>
  <c r="B2006" i="139"/>
  <c r="B2061" i="139"/>
  <c r="B2022" i="139"/>
  <c r="B2014" i="139"/>
  <c r="B2005" i="139"/>
  <c r="B2053" i="139"/>
  <c r="B2045" i="139"/>
  <c r="B2000" i="139"/>
  <c r="B2182" i="139"/>
  <c r="B2054" i="139"/>
  <c r="B2151" i="139"/>
  <c r="B2166" i="139"/>
  <c r="B2073" i="139"/>
  <c r="B2069" i="139"/>
  <c r="B2120" i="139"/>
  <c r="B2023" i="139"/>
  <c r="B2030" i="139"/>
  <c r="B2062" i="139"/>
  <c r="B2031" i="139"/>
  <c r="B2047" i="139"/>
  <c r="B2063" i="139"/>
  <c r="B2095" i="139"/>
  <c r="B2215" i="139"/>
  <c r="B2072" i="139"/>
  <c r="B2150" i="139"/>
  <c r="B2144" i="139"/>
  <c r="B2183" i="139"/>
  <c r="B2079" i="139"/>
  <c r="B2119" i="139"/>
  <c r="B2087" i="139"/>
  <c r="B2078" i="139"/>
  <c r="B2104" i="139"/>
  <c r="B2088" i="139"/>
  <c r="B2046" i="139"/>
  <c r="B2136" i="139"/>
  <c r="B2130" i="139"/>
  <c r="B2077" i="139"/>
  <c r="B2138" i="139"/>
  <c r="B2089" i="139"/>
  <c r="B2090" i="139"/>
  <c r="B2114" i="139"/>
  <c r="B2105" i="139"/>
  <c r="B2152" i="139"/>
  <c r="B2017" i="139"/>
  <c r="B2055" i="139"/>
  <c r="B2101" i="139"/>
  <c r="B2094" i="139"/>
  <c r="B2128" i="139"/>
  <c r="B2039" i="139"/>
  <c r="B2127" i="139"/>
  <c r="B2093" i="139"/>
  <c r="B2038" i="139"/>
  <c r="B2126" i="139"/>
  <c r="B2016" i="139"/>
  <c r="B2167" i="139"/>
  <c r="B2118" i="139"/>
  <c r="B2142" i="139"/>
  <c r="B2106" i="139"/>
  <c r="B2146" i="139"/>
  <c r="B2098" i="139"/>
  <c r="B2082" i="139"/>
  <c r="B2122" i="139"/>
  <c r="B2110" i="139"/>
  <c r="B2135" i="139"/>
  <c r="B2143" i="139"/>
  <c r="B2231" i="139"/>
  <c r="B1984" i="139"/>
  <c r="B2112" i="139"/>
  <c r="B2137" i="139"/>
  <c r="B2074" i="139"/>
  <c r="B2199" i="139"/>
  <c r="B2121" i="139"/>
  <c r="B2134" i="139"/>
  <c r="B2085" i="139"/>
  <c r="B2071" i="139"/>
  <c r="B2111" i="139"/>
  <c r="F2076" i="138"/>
  <c r="F2091" i="138"/>
  <c r="F1996" i="138"/>
  <c r="F2140" i="138"/>
  <c r="F2107" i="138"/>
  <c r="F2148" i="138"/>
  <c r="F2190" i="138"/>
  <c r="F2117" i="138"/>
  <c r="F2133" i="138"/>
  <c r="F2101" i="138"/>
  <c r="F2198" i="138"/>
  <c r="F2137" i="138"/>
  <c r="F2089" i="138"/>
  <c r="F2125" i="138"/>
  <c r="F2145" i="138"/>
  <c r="F2126" i="138"/>
  <c r="F2052" i="138"/>
  <c r="F2070" i="138"/>
  <c r="F2102" i="138"/>
  <c r="F2078" i="138"/>
  <c r="F2077" i="138"/>
  <c r="F2113" i="138"/>
  <c r="F2072" i="138"/>
  <c r="F2120" i="138"/>
  <c r="F2141" i="138"/>
  <c r="F2073" i="138"/>
  <c r="F2136" i="138"/>
  <c r="F2144" i="138"/>
  <c r="F2088" i="138"/>
  <c r="F2086" i="138"/>
  <c r="F2097" i="138"/>
  <c r="F2128" i="138"/>
  <c r="F1988" i="138"/>
  <c r="F2116" i="138"/>
  <c r="F2004" i="138"/>
  <c r="F2012" i="138"/>
  <c r="F2075" i="138"/>
  <c r="F2124" i="138"/>
  <c r="F2092" i="138"/>
  <c r="F2083" i="138"/>
  <c r="F2115" i="138"/>
  <c r="F2020" i="138"/>
  <c r="F2093" i="138"/>
  <c r="F2094" i="138"/>
  <c r="F2129" i="138"/>
  <c r="F2109" i="138"/>
  <c r="F2134" i="138"/>
  <c r="F2110" i="138"/>
  <c r="F2142" i="138"/>
  <c r="F2152" i="138"/>
  <c r="F2146" i="138"/>
  <c r="F2118" i="138"/>
  <c r="F2121" i="138"/>
  <c r="F2099" i="138"/>
  <c r="F2028" i="138"/>
  <c r="F2084" i="138"/>
  <c r="F2044" i="138"/>
  <c r="F2123" i="138"/>
  <c r="F2080" i="138"/>
  <c r="F2096" i="138"/>
  <c r="F2150" i="138"/>
  <c r="F2122" i="138"/>
  <c r="F2081" i="138"/>
  <c r="F2181" i="138"/>
  <c r="F2085" i="138"/>
  <c r="F2149" i="138"/>
  <c r="F2069" i="138"/>
  <c r="F2165" i="138"/>
  <c r="F2105" i="138"/>
  <c r="E27" i="137"/>
  <c r="A28" i="137"/>
  <c r="F2127" i="138" l="1"/>
  <c r="F2139" i="138"/>
  <c r="F2119" i="138"/>
  <c r="F2100" i="138"/>
  <c r="F2131" i="138"/>
  <c r="F2237" i="138"/>
  <c r="F2147" i="138"/>
  <c r="F2087" i="138"/>
  <c r="F2221" i="138"/>
  <c r="F2108" i="138"/>
  <c r="F2071" i="138"/>
  <c r="F2229" i="138"/>
  <c r="F2132" i="138"/>
  <c r="F2068" i="138"/>
  <c r="F2197" i="138"/>
  <c r="F2103" i="138"/>
  <c r="F2497" i="138"/>
  <c r="B2115" i="139"/>
  <c r="B2068" i="139"/>
  <c r="B2139" i="139"/>
  <c r="B2147" i="139"/>
  <c r="B2099" i="139"/>
  <c r="B2084" i="139"/>
  <c r="B2108" i="139"/>
  <c r="B2091" i="139"/>
  <c r="B2092" i="139"/>
  <c r="B2083" i="139"/>
  <c r="B2076" i="139"/>
  <c r="B2131" i="139"/>
  <c r="B2100" i="139"/>
  <c r="B2123" i="139"/>
  <c r="B2075" i="139"/>
  <c r="B2107" i="139"/>
  <c r="B2192" i="139"/>
  <c r="B2213" i="139"/>
  <c r="B2238" i="139"/>
  <c r="B2224" i="139"/>
  <c r="B2190" i="139"/>
  <c r="B2237" i="139"/>
  <c r="B2184" i="139"/>
  <c r="B2102" i="139"/>
  <c r="B2200" i="139"/>
  <c r="B2216" i="139"/>
  <c r="B2165" i="139"/>
  <c r="B2171" i="139"/>
  <c r="B2285" i="139"/>
  <c r="B2070" i="139"/>
  <c r="B2196" i="139"/>
  <c r="B2228" i="139"/>
  <c r="B2212" i="139"/>
  <c r="B2125" i="139"/>
  <c r="B2187" i="139"/>
  <c r="B2222" i="139"/>
  <c r="B2164" i="139"/>
  <c r="B2269" i="139"/>
  <c r="B2149" i="139"/>
  <c r="B2116" i="139"/>
  <c r="B2155" i="139"/>
  <c r="B2140" i="139"/>
  <c r="B2221" i="139"/>
  <c r="B2214" i="139"/>
  <c r="B2230" i="139"/>
  <c r="B2109" i="139"/>
  <c r="B2220" i="139"/>
  <c r="B2160" i="139"/>
  <c r="B2317" i="139"/>
  <c r="B2208" i="139"/>
  <c r="B2232" i="139"/>
  <c r="B2204" i="139"/>
  <c r="B2124" i="139"/>
  <c r="B2141" i="139"/>
  <c r="B2176" i="139"/>
  <c r="B2163" i="139"/>
  <c r="B2132" i="139"/>
  <c r="B2173" i="139"/>
  <c r="B2158" i="139"/>
  <c r="B2133" i="139"/>
  <c r="B2159" i="139"/>
  <c r="B2268" i="139"/>
  <c r="B2198" i="139"/>
  <c r="B2148" i="139"/>
  <c r="B2157" i="139"/>
  <c r="B2181" i="139"/>
  <c r="B2197" i="139"/>
  <c r="B2207" i="139"/>
  <c r="B2223" i="139"/>
  <c r="B2229" i="139"/>
  <c r="B2168" i="139"/>
  <c r="B2253" i="139"/>
  <c r="B2179" i="139"/>
  <c r="B2180" i="139"/>
  <c r="B2103" i="139"/>
  <c r="B2191" i="139"/>
  <c r="B2175" i="139"/>
  <c r="B2174" i="139"/>
  <c r="B2205" i="139"/>
  <c r="B2236" i="139"/>
  <c r="B2301" i="139"/>
  <c r="B2117" i="139"/>
  <c r="B2206" i="139"/>
  <c r="B2252" i="139"/>
  <c r="B2086" i="139"/>
  <c r="F2220" i="138"/>
  <c r="F2164" i="138"/>
  <c r="F2212" i="138"/>
  <c r="F2203" i="138"/>
  <c r="F2208" i="138"/>
  <c r="F2166" i="138"/>
  <c r="F2114" i="138"/>
  <c r="F2232" i="138"/>
  <c r="F2201" i="138"/>
  <c r="F2161" i="138"/>
  <c r="F2074" i="138"/>
  <c r="F2174" i="138"/>
  <c r="F2159" i="138"/>
  <c r="F2206" i="138"/>
  <c r="F2226" i="138"/>
  <c r="F2235" i="138"/>
  <c r="F2171" i="138"/>
  <c r="F2180" i="138"/>
  <c r="F2267" i="138"/>
  <c r="F2209" i="138"/>
  <c r="F2185" i="138"/>
  <c r="F2238" i="138"/>
  <c r="F2169" i="138"/>
  <c r="F2098" i="138"/>
  <c r="F2214" i="138"/>
  <c r="F2230" i="138"/>
  <c r="F2158" i="138"/>
  <c r="F2231" i="138"/>
  <c r="F2223" i="138"/>
  <c r="F2276" i="138"/>
  <c r="F2082" i="138"/>
  <c r="F2251" i="138"/>
  <c r="F2228" i="138"/>
  <c r="F2195" i="138"/>
  <c r="F2227" i="138"/>
  <c r="F2156" i="138"/>
  <c r="F2211" i="138"/>
  <c r="F2219" i="138"/>
  <c r="F2236" i="138"/>
  <c r="F2182" i="138"/>
  <c r="F2130" i="138"/>
  <c r="F2207" i="138"/>
  <c r="F2178" i="138"/>
  <c r="F2090" i="138"/>
  <c r="F2183" i="138"/>
  <c r="F2222" i="138"/>
  <c r="F2199" i="138"/>
  <c r="F2284" i="138"/>
  <c r="F2234" i="138"/>
  <c r="F2177" i="138"/>
  <c r="F2155" i="138"/>
  <c r="F2204" i="138"/>
  <c r="F2196" i="138"/>
  <c r="F2172" i="138"/>
  <c r="F2163" i="138"/>
  <c r="F2187" i="138"/>
  <c r="F2179" i="138"/>
  <c r="F2188" i="138"/>
  <c r="F2191" i="138"/>
  <c r="F2167" i="138"/>
  <c r="F2170" i="138"/>
  <c r="F2215" i="138"/>
  <c r="F2106" i="138"/>
  <c r="F2210" i="138"/>
  <c r="F2202" i="138"/>
  <c r="F2138" i="138"/>
  <c r="F2175" i="138"/>
  <c r="F2193" i="138"/>
  <c r="F2162" i="138"/>
  <c r="A29" i="137"/>
  <c r="E28" i="137"/>
  <c r="F2173" i="138" l="1"/>
  <c r="F2283" i="138"/>
  <c r="F2189" i="138"/>
  <c r="F2233" i="138"/>
  <c r="F2154" i="138"/>
  <c r="F2194" i="138"/>
  <c r="F2323" i="138"/>
  <c r="F2225" i="138"/>
  <c r="F2157" i="138"/>
  <c r="F2186" i="138"/>
  <c r="F2218" i="138"/>
  <c r="F2307" i="138"/>
  <c r="F2217" i="138"/>
  <c r="F2213" i="138"/>
  <c r="F2315" i="138"/>
  <c r="F2205" i="138"/>
  <c r="F2583" i="138"/>
  <c r="B2233" i="139"/>
  <c r="B2177" i="139"/>
  <c r="B2161" i="139"/>
  <c r="B2162" i="139"/>
  <c r="B2194" i="139"/>
  <c r="B2225" i="139"/>
  <c r="B2217" i="139"/>
  <c r="B2209" i="139"/>
  <c r="B2169" i="139"/>
  <c r="B2170" i="139"/>
  <c r="B2154" i="139"/>
  <c r="B2193" i="139"/>
  <c r="B2186" i="139"/>
  <c r="B2178" i="139"/>
  <c r="B2185" i="139"/>
  <c r="B2201" i="139"/>
  <c r="B2265" i="139"/>
  <c r="B2244" i="139"/>
  <c r="B2354" i="139"/>
  <c r="B2318" i="139"/>
  <c r="B2246" i="139"/>
  <c r="B2298" i="139"/>
  <c r="B2267" i="139"/>
  <c r="B2290" i="139"/>
  <c r="B2257" i="139"/>
  <c r="B2309" i="139"/>
  <c r="B2284" i="139"/>
  <c r="B2262" i="139"/>
  <c r="B2195" i="139"/>
  <c r="B2292" i="139"/>
  <c r="B2291" i="139"/>
  <c r="B2277" i="139"/>
  <c r="B2339" i="139"/>
  <c r="B2243" i="139"/>
  <c r="B2259" i="139"/>
  <c r="B2316" i="139"/>
  <c r="B2241" i="139"/>
  <c r="B2355" i="139"/>
  <c r="B2156" i="139"/>
  <c r="B2324" i="139"/>
  <c r="B2211" i="139"/>
  <c r="B2218" i="139"/>
  <c r="B2306" i="139"/>
  <c r="B2202" i="139"/>
  <c r="B2250" i="139"/>
  <c r="B2314" i="139"/>
  <c r="B2299" i="139"/>
  <c r="B2338" i="139"/>
  <c r="B2282" i="139"/>
  <c r="B2261" i="139"/>
  <c r="B2203" i="139"/>
  <c r="B2260" i="139"/>
  <c r="B2189" i="139"/>
  <c r="B2254" i="139"/>
  <c r="B2293" i="139"/>
  <c r="B2245" i="139"/>
  <c r="B2227" i="139"/>
  <c r="B2294" i="139"/>
  <c r="B2300" i="139"/>
  <c r="B2251" i="139"/>
  <c r="B2188" i="139"/>
  <c r="B2323" i="139"/>
  <c r="B2286" i="139"/>
  <c r="B2226" i="139"/>
  <c r="B2315" i="139"/>
  <c r="B2283" i="139"/>
  <c r="B2234" i="139"/>
  <c r="B2249" i="139"/>
  <c r="B2278" i="139"/>
  <c r="B2322" i="139"/>
  <c r="B2310" i="139"/>
  <c r="B2172" i="139"/>
  <c r="B2387" i="139"/>
  <c r="B2266" i="139"/>
  <c r="B2219" i="139"/>
  <c r="B2210" i="139"/>
  <c r="B2403" i="139"/>
  <c r="B2307" i="139"/>
  <c r="B2235" i="139"/>
  <c r="B2308" i="139"/>
  <c r="B2273" i="139"/>
  <c r="B2371" i="139"/>
  <c r="B2302" i="139"/>
  <c r="B2270" i="139"/>
  <c r="B2276" i="139"/>
  <c r="F2269" i="138"/>
  <c r="F2337" i="138"/>
  <c r="F2353" i="138"/>
  <c r="F2200" i="138"/>
  <c r="F2288" i="138"/>
  <c r="F2252" i="138"/>
  <c r="F2309" i="138"/>
  <c r="F2257" i="138"/>
  <c r="F2289" i="138"/>
  <c r="F2256" i="138"/>
  <c r="F2277" i="138"/>
  <c r="F2249" i="138"/>
  <c r="F2290" i="138"/>
  <c r="F2370" i="138"/>
  <c r="F2176" i="138"/>
  <c r="F2268" i="138"/>
  <c r="F2242" i="138"/>
  <c r="F2314" i="138"/>
  <c r="F2317" i="138"/>
  <c r="F2300" i="138"/>
  <c r="F2324" i="138"/>
  <c r="F2321" i="138"/>
  <c r="F2292" i="138"/>
  <c r="F2247" i="138"/>
  <c r="F2298" i="138"/>
  <c r="F2216" i="138"/>
  <c r="F2296" i="138"/>
  <c r="F2264" i="138"/>
  <c r="F2244" i="138"/>
  <c r="F2312" i="138"/>
  <c r="F2320" i="138"/>
  <c r="F2273" i="138"/>
  <c r="F2281" i="138"/>
  <c r="F2261" i="138"/>
  <c r="F2274" i="138"/>
  <c r="F2241" i="138"/>
  <c r="F2285" i="138"/>
  <c r="F2322" i="138"/>
  <c r="F2313" i="138"/>
  <c r="F2168" i="138"/>
  <c r="F2184" i="138"/>
  <c r="F2271" i="138"/>
  <c r="F2245" i="138"/>
  <c r="F2287" i="138"/>
  <c r="F2294" i="138"/>
  <c r="F2250" i="138"/>
  <c r="F2279" i="138"/>
  <c r="F2301" i="138"/>
  <c r="F2282" i="138"/>
  <c r="F2297" i="138"/>
  <c r="F2316" i="138"/>
  <c r="F2160" i="138"/>
  <c r="F2248" i="138"/>
  <c r="F2224" i="138"/>
  <c r="F2192" i="138"/>
  <c r="F2253" i="138"/>
  <c r="F2265" i="138"/>
  <c r="F2258" i="138"/>
  <c r="F2263" i="138"/>
  <c r="F2308" i="138"/>
  <c r="F2293" i="138"/>
  <c r="F2305" i="138"/>
  <c r="F2362" i="138"/>
  <c r="F2255" i="138"/>
  <c r="F2295" i="138"/>
  <c r="F2266" i="138"/>
  <c r="F2260" i="138"/>
  <c r="F2318" i="138"/>
  <c r="F2306" i="138"/>
  <c r="E29" i="137"/>
  <c r="A30" i="137"/>
  <c r="F2319" i="138" l="1"/>
  <c r="F2311" i="138"/>
  <c r="F2401" i="138"/>
  <c r="F2304" i="138"/>
  <c r="F2409" i="138"/>
  <c r="F2275" i="138"/>
  <c r="F2291" i="138"/>
  <c r="F2393" i="138"/>
  <c r="F2299" i="138"/>
  <c r="F2272" i="138"/>
  <c r="F2280" i="138"/>
  <c r="F2369" i="138"/>
  <c r="F2303" i="138"/>
  <c r="F2243" i="138"/>
  <c r="F2240" i="138"/>
  <c r="F2259" i="138"/>
  <c r="F2669" i="138"/>
  <c r="B2248" i="139"/>
  <c r="B2295" i="139"/>
  <c r="B2271" i="139"/>
  <c r="B2240" i="139"/>
  <c r="B2303" i="139"/>
  <c r="B2247" i="139"/>
  <c r="B2279" i="139"/>
  <c r="B2264" i="139"/>
  <c r="B2256" i="139"/>
  <c r="B2311" i="139"/>
  <c r="B2263" i="139"/>
  <c r="B2287" i="139"/>
  <c r="B2272" i="139"/>
  <c r="B2255" i="139"/>
  <c r="B2280" i="139"/>
  <c r="B2319" i="139"/>
  <c r="B2396" i="139"/>
  <c r="B2337" i="139"/>
  <c r="B2385" i="139"/>
  <c r="B2394" i="139"/>
  <c r="B2489" i="139"/>
  <c r="B2408" i="139"/>
  <c r="B2313" i="139"/>
  <c r="B2400" i="139"/>
  <c r="B2363" i="139"/>
  <c r="B2395" i="139"/>
  <c r="B2384" i="139"/>
  <c r="B2352" i="139"/>
  <c r="B2370" i="139"/>
  <c r="B2380" i="139"/>
  <c r="B2353" i="139"/>
  <c r="B2388" i="139"/>
  <c r="B2369" i="139"/>
  <c r="B2372" i="139"/>
  <c r="B2340" i="139"/>
  <c r="B2347" i="139"/>
  <c r="B2304" i="139"/>
  <c r="B2441" i="139"/>
  <c r="B2345" i="139"/>
  <c r="B2425" i="139"/>
  <c r="B2457" i="139"/>
  <c r="B2321" i="139"/>
  <c r="B2331" i="139"/>
  <c r="B2368" i="139"/>
  <c r="B2336" i="139"/>
  <c r="B2281" i="139"/>
  <c r="B2330" i="139"/>
  <c r="B2359" i="139"/>
  <c r="B2296" i="139"/>
  <c r="B2473" i="139"/>
  <c r="B2364" i="139"/>
  <c r="B2401" i="139"/>
  <c r="B2409" i="139"/>
  <c r="B2275" i="139"/>
  <c r="B2297" i="139"/>
  <c r="B2327" i="139"/>
  <c r="B2329" i="139"/>
  <c r="B2377" i="139"/>
  <c r="B2343" i="139"/>
  <c r="B2332" i="139"/>
  <c r="B2320" i="139"/>
  <c r="B2289" i="139"/>
  <c r="B2392" i="139"/>
  <c r="B2440" i="139"/>
  <c r="B2379" i="139"/>
  <c r="B2362" i="139"/>
  <c r="B2258" i="139"/>
  <c r="B2274" i="139"/>
  <c r="B2386" i="139"/>
  <c r="B2346" i="139"/>
  <c r="B2424" i="139"/>
  <c r="B2288" i="139"/>
  <c r="B2410" i="139"/>
  <c r="B2402" i="139"/>
  <c r="B2378" i="139"/>
  <c r="B2376" i="139"/>
  <c r="B2356" i="139"/>
  <c r="B2393" i="139"/>
  <c r="B2305" i="139"/>
  <c r="B2335" i="139"/>
  <c r="B2312" i="139"/>
  <c r="B2242" i="139"/>
  <c r="B2348" i="139"/>
  <c r="B2404" i="139"/>
  <c r="B2351" i="139"/>
  <c r="F2380" i="138"/>
  <c r="F2352" i="138"/>
  <c r="F2379" i="138"/>
  <c r="F2333" i="138"/>
  <c r="F2400" i="138"/>
  <c r="F2342" i="138"/>
  <c r="F2395" i="138"/>
  <c r="F2404" i="138"/>
  <c r="F2328" i="138"/>
  <c r="F2448" i="138"/>
  <c r="F2351" i="138"/>
  <c r="F2334" i="138"/>
  <c r="F2368" i="138"/>
  <c r="F2399" i="138"/>
  <c r="F2350" i="138"/>
  <c r="F2410" i="138"/>
  <c r="F2456" i="138"/>
  <c r="F2439" i="138"/>
  <c r="F2381" i="138"/>
  <c r="F2394" i="138"/>
  <c r="F2339" i="138"/>
  <c r="F2246" i="138"/>
  <c r="F2387" i="138"/>
  <c r="F2373" i="138"/>
  <c r="F2270" i="138"/>
  <c r="F2408" i="138"/>
  <c r="F2360" i="138"/>
  <c r="F2406" i="138"/>
  <c r="F2382" i="138"/>
  <c r="F2378" i="138"/>
  <c r="F2386" i="138"/>
  <c r="F2376" i="138"/>
  <c r="F2338" i="138"/>
  <c r="F2423" i="138"/>
  <c r="F2357" i="138"/>
  <c r="F2346" i="138"/>
  <c r="F2341" i="138"/>
  <c r="F2349" i="138"/>
  <c r="F2278" i="138"/>
  <c r="F2402" i="138"/>
  <c r="F2365" i="138"/>
  <c r="F2331" i="138"/>
  <c r="F2254" i="138"/>
  <c r="F2371" i="138"/>
  <c r="F2367" i="138"/>
  <c r="F2398" i="138"/>
  <c r="F2302" i="138"/>
  <c r="F2407" i="138"/>
  <c r="F2403" i="138"/>
  <c r="F2354" i="138"/>
  <c r="F2335" i="138"/>
  <c r="F2375" i="138"/>
  <c r="F2374" i="138"/>
  <c r="F2355" i="138"/>
  <c r="F2392" i="138"/>
  <c r="F2391" i="138"/>
  <c r="F2344" i="138"/>
  <c r="F2310" i="138"/>
  <c r="F2383" i="138"/>
  <c r="F2336" i="138"/>
  <c r="F2327" i="138"/>
  <c r="F2347" i="138"/>
  <c r="F2359" i="138"/>
  <c r="F2330" i="138"/>
  <c r="F2384" i="138"/>
  <c r="F2262" i="138"/>
  <c r="F2363" i="138"/>
  <c r="F2343" i="138"/>
  <c r="F2286" i="138"/>
  <c r="A31" i="137"/>
  <c r="E30" i="137"/>
  <c r="F2345" i="138" l="1"/>
  <c r="F2455" i="138"/>
  <c r="F2479" i="138"/>
  <c r="F2390" i="138"/>
  <c r="F2487" i="138"/>
  <c r="F2377" i="138"/>
  <c r="F2329" i="138"/>
  <c r="F2358" i="138"/>
  <c r="F2361" i="138"/>
  <c r="F2397" i="138"/>
  <c r="F2326" i="138"/>
  <c r="F2389" i="138"/>
  <c r="F2385" i="138"/>
  <c r="F2495" i="138"/>
  <c r="F2405" i="138"/>
  <c r="F2366" i="138"/>
  <c r="F2755" i="138"/>
  <c r="B2326" i="139"/>
  <c r="B2350" i="139"/>
  <c r="B2366" i="139"/>
  <c r="B2349" i="139"/>
  <c r="B2365" i="139"/>
  <c r="B2357" i="139"/>
  <c r="B2405" i="139"/>
  <c r="B2341" i="139"/>
  <c r="B2397" i="139"/>
  <c r="B2333" i="139"/>
  <c r="B2381" i="139"/>
  <c r="B2373" i="139"/>
  <c r="B2358" i="139"/>
  <c r="B2342" i="139"/>
  <c r="B2389" i="139"/>
  <c r="B2334" i="139"/>
  <c r="B2426" i="139"/>
  <c r="B2480" i="139"/>
  <c r="B2383" i="139"/>
  <c r="B2486" i="139"/>
  <c r="B2421" i="139"/>
  <c r="B2406" i="139"/>
  <c r="B2415" i="139"/>
  <c r="B2361" i="139"/>
  <c r="B2559" i="139"/>
  <c r="B2454" i="139"/>
  <c r="B2543" i="139"/>
  <c r="B2527" i="139"/>
  <c r="B2399" i="139"/>
  <c r="B2471" i="139"/>
  <c r="B2488" i="139"/>
  <c r="B2456" i="139"/>
  <c r="B2496" i="139"/>
  <c r="B2472" i="139"/>
  <c r="B2448" i="139"/>
  <c r="B2418" i="139"/>
  <c r="B2416" i="139"/>
  <c r="B2417" i="139"/>
  <c r="B2458" i="139"/>
  <c r="B2449" i="139"/>
  <c r="B2450" i="139"/>
  <c r="B2466" i="139"/>
  <c r="B2510" i="139"/>
  <c r="B2375" i="139"/>
  <c r="B2432" i="139"/>
  <c r="B2481" i="139"/>
  <c r="B2328" i="139"/>
  <c r="B2391" i="139"/>
  <c r="B2462" i="139"/>
  <c r="B2526" i="139"/>
  <c r="B2413" i="139"/>
  <c r="B2495" i="139"/>
  <c r="B2382" i="139"/>
  <c r="B2511" i="139"/>
  <c r="B2390" i="139"/>
  <c r="B2439" i="139"/>
  <c r="B2438" i="139"/>
  <c r="B2494" i="139"/>
  <c r="B2423" i="139"/>
  <c r="B2490" i="139"/>
  <c r="B2442" i="139"/>
  <c r="B2344" i="139"/>
  <c r="B2398" i="139"/>
  <c r="B2463" i="139"/>
  <c r="B2422" i="139"/>
  <c r="B2464" i="139"/>
  <c r="B2360" i="139"/>
  <c r="B2433" i="139"/>
  <c r="B2482" i="139"/>
  <c r="B2465" i="139"/>
  <c r="B2407" i="139"/>
  <c r="B2431" i="139"/>
  <c r="B2470" i="139"/>
  <c r="B2434" i="139"/>
  <c r="B2474" i="139"/>
  <c r="B2437" i="139"/>
  <c r="B2479" i="139"/>
  <c r="B2374" i="139"/>
  <c r="B2478" i="139"/>
  <c r="B2429" i="139"/>
  <c r="B2487" i="139"/>
  <c r="B2445" i="139"/>
  <c r="B2367" i="139"/>
  <c r="B2455" i="139"/>
  <c r="B2575" i="139"/>
  <c r="F2492" i="138"/>
  <c r="F2356" i="138"/>
  <c r="F2433" i="138"/>
  <c r="F2422" i="138"/>
  <c r="F2477" i="138"/>
  <c r="F2461" i="138"/>
  <c r="F2493" i="138"/>
  <c r="F2451" i="138"/>
  <c r="F2462" i="138"/>
  <c r="F2425" i="138"/>
  <c r="F2542" i="138"/>
  <c r="F2454" i="138"/>
  <c r="F2490" i="138"/>
  <c r="F2419" i="138"/>
  <c r="F2388" i="138"/>
  <c r="F2429" i="138"/>
  <c r="F2470" i="138"/>
  <c r="F2413" i="138"/>
  <c r="F2469" i="138"/>
  <c r="F2421" i="138"/>
  <c r="F2457" i="138"/>
  <c r="F2488" i="138"/>
  <c r="F2427" i="138"/>
  <c r="F2509" i="138"/>
  <c r="F2472" i="138"/>
  <c r="F2459" i="138"/>
  <c r="F2480" i="138"/>
  <c r="F2496" i="138"/>
  <c r="F2481" i="138"/>
  <c r="F2465" i="138"/>
  <c r="F2420" i="138"/>
  <c r="F2396" i="138"/>
  <c r="F2484" i="138"/>
  <c r="F2340" i="138"/>
  <c r="F2364" i="138"/>
  <c r="F2436" i="138"/>
  <c r="F2428" i="138"/>
  <c r="F2449" i="138"/>
  <c r="F2416" i="138"/>
  <c r="F2478" i="138"/>
  <c r="F2441" i="138"/>
  <c r="F2440" i="138"/>
  <c r="F2432" i="138"/>
  <c r="F2424" i="138"/>
  <c r="F2464" i="138"/>
  <c r="F2446" i="138"/>
  <c r="F2473" i="138"/>
  <c r="F2467" i="138"/>
  <c r="F2437" i="138"/>
  <c r="F2414" i="138"/>
  <c r="F2438" i="138"/>
  <c r="F2348" i="138"/>
  <c r="F2460" i="138"/>
  <c r="F2468" i="138"/>
  <c r="F2525" i="138"/>
  <c r="F2372" i="138"/>
  <c r="F2445" i="138"/>
  <c r="F2430" i="138"/>
  <c r="F2489" i="138"/>
  <c r="F2453" i="138"/>
  <c r="F2417" i="138"/>
  <c r="F2435" i="138"/>
  <c r="F2443" i="138"/>
  <c r="F2494" i="138"/>
  <c r="F2332" i="138"/>
  <c r="F2485" i="138"/>
  <c r="F2534" i="138"/>
  <c r="F2486" i="138"/>
  <c r="F2466" i="138"/>
  <c r="E31" i="137"/>
  <c r="A32" i="137"/>
  <c r="F2491" i="138" l="1"/>
  <c r="F2412" i="138"/>
  <c r="F2415" i="138"/>
  <c r="F2565" i="138"/>
  <c r="F2452" i="138"/>
  <c r="F2581" i="138"/>
  <c r="F2483" i="138"/>
  <c r="F2463" i="138"/>
  <c r="F2541" i="138"/>
  <c r="F2444" i="138"/>
  <c r="F2475" i="138"/>
  <c r="F2471" i="138"/>
  <c r="F2447" i="138"/>
  <c r="F2573" i="138"/>
  <c r="F2431" i="138"/>
  <c r="F2476" i="138"/>
  <c r="F2841" i="138"/>
  <c r="B2435" i="139"/>
  <c r="B2427" i="139"/>
  <c r="B2475" i="139"/>
  <c r="B2467" i="139"/>
  <c r="B2491" i="139"/>
  <c r="B2452" i="139"/>
  <c r="B2459" i="139"/>
  <c r="B2428" i="139"/>
  <c r="B2419" i="139"/>
  <c r="B2443" i="139"/>
  <c r="B2436" i="139"/>
  <c r="B2420" i="139"/>
  <c r="B2444" i="139"/>
  <c r="B2483" i="139"/>
  <c r="B2451" i="139"/>
  <c r="B2412" i="139"/>
  <c r="B2504" i="139"/>
  <c r="B2509" i="139"/>
  <c r="B2501" i="139"/>
  <c r="B2544" i="139"/>
  <c r="B2573" i="139"/>
  <c r="B2565" i="139"/>
  <c r="B2519" i="139"/>
  <c r="B2430" i="139"/>
  <c r="B2580" i="139"/>
  <c r="B2597" i="139"/>
  <c r="B2612" i="139"/>
  <c r="B2567" i="139"/>
  <c r="B2596" i="139"/>
  <c r="B2534" i="139"/>
  <c r="B2485" i="139"/>
  <c r="B2492" i="139"/>
  <c r="B2469" i="139"/>
  <c r="B2557" i="139"/>
  <c r="B2528" i="139"/>
  <c r="B2552" i="139"/>
  <c r="B2476" i="139"/>
  <c r="B2540" i="139"/>
  <c r="B2541" i="139"/>
  <c r="B2515" i="139"/>
  <c r="B2523" i="139"/>
  <c r="B2556" i="139"/>
  <c r="B2551" i="139"/>
  <c r="B2446" i="139"/>
  <c r="B2508" i="139"/>
  <c r="B2524" i="139"/>
  <c r="B2468" i="139"/>
  <c r="B2548" i="139"/>
  <c r="B2518" i="139"/>
  <c r="B2503" i="139"/>
  <c r="B2558" i="139"/>
  <c r="B2574" i="139"/>
  <c r="B2613" i="139"/>
  <c r="B2645" i="139"/>
  <c r="B2507" i="139"/>
  <c r="B2566" i="139"/>
  <c r="B2460" i="139"/>
  <c r="B2493" i="139"/>
  <c r="B2484" i="139"/>
  <c r="B2499" i="139"/>
  <c r="B2414" i="139"/>
  <c r="B2461" i="139"/>
  <c r="B2535" i="139"/>
  <c r="B2572" i="139"/>
  <c r="B2520" i="139"/>
  <c r="B2536" i="139"/>
  <c r="B2512" i="139"/>
  <c r="B2531" i="139"/>
  <c r="B2542" i="139"/>
  <c r="B2661" i="139"/>
  <c r="B2453" i="139"/>
  <c r="B2564" i="139"/>
  <c r="B2560" i="139"/>
  <c r="B2517" i="139"/>
  <c r="B2568" i="139"/>
  <c r="B2550" i="139"/>
  <c r="B2549" i="139"/>
  <c r="B2576" i="139"/>
  <c r="B2525" i="139"/>
  <c r="B2581" i="139"/>
  <c r="B2477" i="139"/>
  <c r="B2502" i="139"/>
  <c r="B2582" i="139"/>
  <c r="B2629" i="139"/>
  <c r="B2447" i="139"/>
  <c r="F2516" i="138"/>
  <c r="F2628" i="138"/>
  <c r="F2418" i="138"/>
  <c r="F2503" i="138"/>
  <c r="F2434" i="138"/>
  <c r="F2523" i="138"/>
  <c r="F2550" i="138"/>
  <c r="F2527" i="138"/>
  <c r="F2514" i="138"/>
  <c r="F2570" i="138"/>
  <c r="F2551" i="138"/>
  <c r="F2566" i="138"/>
  <c r="F2595" i="138"/>
  <c r="F2507" i="138"/>
  <c r="F2556" i="138"/>
  <c r="F2539" i="138"/>
  <c r="F2554" i="138"/>
  <c r="F2553" i="138"/>
  <c r="F2510" i="138"/>
  <c r="F2522" i="138"/>
  <c r="F2482" i="138"/>
  <c r="F2567" i="138"/>
  <c r="F2545" i="138"/>
  <c r="F2513" i="138"/>
  <c r="F2515" i="138"/>
  <c r="F2505" i="138"/>
  <c r="F2511" i="138"/>
  <c r="F2537" i="138"/>
  <c r="F2611" i="138"/>
  <c r="F2620" i="138"/>
  <c r="F2531" i="138"/>
  <c r="F2524" i="138"/>
  <c r="F2548" i="138"/>
  <c r="F2508" i="138"/>
  <c r="F2564" i="138"/>
  <c r="F2563" i="138"/>
  <c r="F2529" i="138"/>
  <c r="F2575" i="138"/>
  <c r="F2559" i="138"/>
  <c r="F2518" i="138"/>
  <c r="F2502" i="138"/>
  <c r="F2450" i="138"/>
  <c r="F2574" i="138"/>
  <c r="F2555" i="138"/>
  <c r="F2474" i="138"/>
  <c r="F2576" i="138"/>
  <c r="F2579" i="138"/>
  <c r="F2442" i="138"/>
  <c r="F2571" i="138"/>
  <c r="F2500" i="138"/>
  <c r="F2532" i="138"/>
  <c r="F2540" i="138"/>
  <c r="F2572" i="138"/>
  <c r="F2580" i="138"/>
  <c r="F2552" i="138"/>
  <c r="F2521" i="138"/>
  <c r="F2458" i="138"/>
  <c r="F2546" i="138"/>
  <c r="F2526" i="138"/>
  <c r="F2535" i="138"/>
  <c r="F2426" i="138"/>
  <c r="F2506" i="138"/>
  <c r="F2582" i="138"/>
  <c r="F2558" i="138"/>
  <c r="F2543" i="138"/>
  <c r="F2499" i="138"/>
  <c r="F2547" i="138"/>
  <c r="F2519" i="138"/>
  <c r="F2578" i="138"/>
  <c r="A33" i="137"/>
  <c r="E32" i="137"/>
  <c r="F2517" i="138" l="1"/>
  <c r="F2561" i="138"/>
  <c r="F2569" i="138"/>
  <c r="F2501" i="138"/>
  <c r="F2651" i="138"/>
  <c r="F2659" i="138"/>
  <c r="F2530" i="138"/>
  <c r="F2667" i="138"/>
  <c r="F2498" i="138"/>
  <c r="F2549" i="138"/>
  <c r="F2557" i="138"/>
  <c r="F2533" i="138"/>
  <c r="F2627" i="138"/>
  <c r="F2538" i="138"/>
  <c r="F2577" i="138"/>
  <c r="F2562" i="138"/>
  <c r="F2927" i="138"/>
  <c r="B2553" i="139"/>
  <c r="B2514" i="139"/>
  <c r="B2537" i="139"/>
  <c r="B2522" i="139"/>
  <c r="B2545" i="139"/>
  <c r="B2561" i="139"/>
  <c r="B2506" i="139"/>
  <c r="B2569" i="139"/>
  <c r="B2529" i="139"/>
  <c r="B2538" i="139"/>
  <c r="B2513" i="139"/>
  <c r="B2498" i="139"/>
  <c r="B2530" i="139"/>
  <c r="B2505" i="139"/>
  <c r="B2577" i="139"/>
  <c r="B2521" i="139"/>
  <c r="B2642" i="139"/>
  <c r="B2533" i="139"/>
  <c r="B2604" i="139"/>
  <c r="B2653" i="139"/>
  <c r="B2588" i="139"/>
  <c r="B2650" i="139"/>
  <c r="B2654" i="139"/>
  <c r="B2562" i="139"/>
  <c r="B2715" i="139"/>
  <c r="B2539" i="139"/>
  <c r="B2617" i="139"/>
  <c r="B2652" i="139"/>
  <c r="B2660" i="139"/>
  <c r="B2634" i="139"/>
  <c r="B2532" i="139"/>
  <c r="B2609" i="139"/>
  <c r="B2555" i="139"/>
  <c r="B2651" i="139"/>
  <c r="B2587" i="139"/>
  <c r="B2571" i="139"/>
  <c r="B2698" i="139"/>
  <c r="B2570" i="139"/>
  <c r="B2593" i="139"/>
  <c r="B2554" i="139"/>
  <c r="B2601" i="139"/>
  <c r="B2578" i="139"/>
  <c r="B2611" i="139"/>
  <c r="B2585" i="139"/>
  <c r="B2563" i="139"/>
  <c r="B2635" i="139"/>
  <c r="B2603" i="139"/>
  <c r="B2747" i="139"/>
  <c r="B2598" i="139"/>
  <c r="B2621" i="139"/>
  <c r="B2644" i="139"/>
  <c r="B2638" i="139"/>
  <c r="B2620" i="139"/>
  <c r="B2683" i="139"/>
  <c r="B2659" i="139"/>
  <c r="B2595" i="139"/>
  <c r="B2590" i="139"/>
  <c r="B2546" i="139"/>
  <c r="B2594" i="139"/>
  <c r="B2626" i="139"/>
  <c r="B2606" i="139"/>
  <c r="B2643" i="139"/>
  <c r="B2630" i="139"/>
  <c r="B2658" i="139"/>
  <c r="B2610" i="139"/>
  <c r="B2500" i="139"/>
  <c r="B2699" i="139"/>
  <c r="B2516" i="139"/>
  <c r="B2662" i="139"/>
  <c r="B2668" i="139"/>
  <c r="B2667" i="139"/>
  <c r="B2636" i="139"/>
  <c r="B2646" i="139"/>
  <c r="B2628" i="139"/>
  <c r="B2622" i="139"/>
  <c r="B2547" i="139"/>
  <c r="B2579" i="139"/>
  <c r="B2731" i="139"/>
  <c r="B2589" i="139"/>
  <c r="B2637" i="139"/>
  <c r="B2627" i="139"/>
  <c r="B2614" i="139"/>
  <c r="B2682" i="139"/>
  <c r="B2666" i="139"/>
  <c r="B2605" i="139"/>
  <c r="F2660" i="138"/>
  <c r="F2638" i="138"/>
  <c r="F2661" i="138"/>
  <c r="F2594" i="138"/>
  <c r="F2617" i="138"/>
  <c r="F2613" i="138"/>
  <c r="F2604" i="138"/>
  <c r="F2636" i="138"/>
  <c r="F2652" i="138"/>
  <c r="F2605" i="138"/>
  <c r="F2632" i="138"/>
  <c r="F2568" i="138"/>
  <c r="F2589" i="138"/>
  <c r="F2633" i="138"/>
  <c r="F2629" i="138"/>
  <c r="F2512" i="138"/>
  <c r="F2544" i="138"/>
  <c r="F2666" i="138"/>
  <c r="F2586" i="138"/>
  <c r="F2662" i="138"/>
  <c r="F2615" i="138"/>
  <c r="F2634" i="138"/>
  <c r="F2706" i="138"/>
  <c r="F2597" i="138"/>
  <c r="F2599" i="138"/>
  <c r="F2608" i="138"/>
  <c r="F2640" i="138"/>
  <c r="F2642" i="138"/>
  <c r="F2637" i="138"/>
  <c r="F2504" i="138"/>
  <c r="F2618" i="138"/>
  <c r="F2644" i="138"/>
  <c r="F2631" i="138"/>
  <c r="F2596" i="138"/>
  <c r="F2588" i="138"/>
  <c r="F2585" i="138"/>
  <c r="F2621" i="138"/>
  <c r="F2658" i="138"/>
  <c r="F2657" i="138"/>
  <c r="F2560" i="138"/>
  <c r="F2645" i="138"/>
  <c r="F2649" i="138"/>
  <c r="F2697" i="138"/>
  <c r="F2591" i="138"/>
  <c r="F2593" i="138"/>
  <c r="F2656" i="138"/>
  <c r="F2609" i="138"/>
  <c r="F2714" i="138"/>
  <c r="F2665" i="138"/>
  <c r="F2668" i="138"/>
  <c r="F2612" i="138"/>
  <c r="F2639" i="138"/>
  <c r="F2623" i="138"/>
  <c r="F2592" i="138"/>
  <c r="F2625" i="138"/>
  <c r="F2664" i="138"/>
  <c r="F2607" i="138"/>
  <c r="F2626" i="138"/>
  <c r="F2528" i="138"/>
  <c r="F2641" i="138"/>
  <c r="F2536" i="138"/>
  <c r="F2650" i="138"/>
  <c r="F2610" i="138"/>
  <c r="F2601" i="138"/>
  <c r="F2653" i="138"/>
  <c r="F2681" i="138"/>
  <c r="F2600" i="138"/>
  <c r="F2520" i="138"/>
  <c r="F2602" i="138"/>
  <c r="E33" i="137"/>
  <c r="A34" i="137"/>
  <c r="F2587" i="138" l="1"/>
  <c r="F2655" i="138"/>
  <c r="F2619" i="138"/>
  <c r="F2616" i="138"/>
  <c r="F2624" i="138"/>
  <c r="F2635" i="138"/>
  <c r="F2745" i="138"/>
  <c r="F2647" i="138"/>
  <c r="F2648" i="138"/>
  <c r="F2663" i="138"/>
  <c r="F2643" i="138"/>
  <c r="F2713" i="138"/>
  <c r="F2584" i="138"/>
  <c r="F2737" i="138"/>
  <c r="F2603" i="138"/>
  <c r="F2753" i="138"/>
  <c r="F3013" i="138"/>
  <c r="B2608" i="139"/>
  <c r="B2663" i="139"/>
  <c r="B2599" i="139"/>
  <c r="B2592" i="139"/>
  <c r="B2623" i="139"/>
  <c r="B2655" i="139"/>
  <c r="B2607" i="139"/>
  <c r="B2591" i="139"/>
  <c r="B2624" i="139"/>
  <c r="B2647" i="139"/>
  <c r="B2600" i="139"/>
  <c r="B2584" i="139"/>
  <c r="B2616" i="139"/>
  <c r="B2615" i="139"/>
  <c r="B2631" i="139"/>
  <c r="B2639" i="139"/>
  <c r="B2674" i="139"/>
  <c r="B2700" i="139"/>
  <c r="B2754" i="139"/>
  <c r="B2687" i="139"/>
  <c r="B2739" i="139"/>
  <c r="B2752" i="139"/>
  <c r="B2706" i="139"/>
  <c r="B2784" i="139"/>
  <c r="B2648" i="139"/>
  <c r="B2586" i="139"/>
  <c r="B2769" i="139"/>
  <c r="B2689" i="139"/>
  <c r="B2713" i="139"/>
  <c r="B2665" i="139"/>
  <c r="B2732" i="139"/>
  <c r="B2748" i="139"/>
  <c r="B2744" i="139"/>
  <c r="B2712" i="139"/>
  <c r="B2676" i="139"/>
  <c r="B2707" i="139"/>
  <c r="B2721" i="139"/>
  <c r="B2697" i="139"/>
  <c r="B2640" i="139"/>
  <c r="B2737" i="139"/>
  <c r="B2618" i="139"/>
  <c r="B2703" i="139"/>
  <c r="B2690" i="139"/>
  <c r="B2673" i="139"/>
  <c r="B2602" i="139"/>
  <c r="B2720" i="139"/>
  <c r="B2695" i="139"/>
  <c r="B2768" i="139"/>
  <c r="B2723" i="139"/>
  <c r="B2633" i="139"/>
  <c r="B2722" i="139"/>
  <c r="B2716" i="139"/>
  <c r="B2680" i="139"/>
  <c r="B2681" i="139"/>
  <c r="B2724" i="139"/>
  <c r="B2684" i="139"/>
  <c r="B2649" i="139"/>
  <c r="B2679" i="139"/>
  <c r="B2657" i="139"/>
  <c r="B2625" i="139"/>
  <c r="B2740" i="139"/>
  <c r="B2619" i="139"/>
  <c r="B2691" i="139"/>
  <c r="B2817" i="139"/>
  <c r="B2801" i="139"/>
  <c r="B2632" i="139"/>
  <c r="B2664" i="139"/>
  <c r="B2746" i="139"/>
  <c r="B2736" i="139"/>
  <c r="B2714" i="139"/>
  <c r="B2730" i="139"/>
  <c r="B2692" i="139"/>
  <c r="B2738" i="139"/>
  <c r="B2675" i="139"/>
  <c r="B2708" i="139"/>
  <c r="B2753" i="139"/>
  <c r="B2785" i="139"/>
  <c r="B2696" i="139"/>
  <c r="B2729" i="139"/>
  <c r="B2745" i="139"/>
  <c r="B2833" i="139"/>
  <c r="B2671" i="139"/>
  <c r="B2656" i="139"/>
  <c r="B2641" i="139"/>
  <c r="B2728" i="139"/>
  <c r="F2606" i="138"/>
  <c r="F2696" i="138"/>
  <c r="F2727" i="138"/>
  <c r="F2709" i="138"/>
  <c r="F2751" i="138"/>
  <c r="F2679" i="138"/>
  <c r="F2783" i="138"/>
  <c r="F2671" i="138"/>
  <c r="F2730" i="138"/>
  <c r="F2728" i="138"/>
  <c r="F2685" i="138"/>
  <c r="F2701" i="138"/>
  <c r="F2752" i="138"/>
  <c r="F2719" i="138"/>
  <c r="F2722" i="138"/>
  <c r="F2680" i="138"/>
  <c r="F2739" i="138"/>
  <c r="F2707" i="138"/>
  <c r="F2675" i="138"/>
  <c r="F2747" i="138"/>
  <c r="F2686" i="138"/>
  <c r="F2736" i="138"/>
  <c r="F2614" i="138"/>
  <c r="F2750" i="138"/>
  <c r="F2725" i="138"/>
  <c r="F2800" i="138"/>
  <c r="F2646" i="138"/>
  <c r="F2674" i="138"/>
  <c r="F2704" i="138"/>
  <c r="F2630" i="138"/>
  <c r="F2718" i="138"/>
  <c r="F2690" i="138"/>
  <c r="F2691" i="138"/>
  <c r="F2699" i="138"/>
  <c r="F2683" i="138"/>
  <c r="F2767" i="138"/>
  <c r="F2687" i="138"/>
  <c r="F2712" i="138"/>
  <c r="F2711" i="138"/>
  <c r="F2698" i="138"/>
  <c r="F2695" i="138"/>
  <c r="F2735" i="138"/>
  <c r="F2743" i="138"/>
  <c r="F2682" i="138"/>
  <c r="F2590" i="138"/>
  <c r="F2726" i="138"/>
  <c r="F2792" i="138"/>
  <c r="F2748" i="138"/>
  <c r="F2598" i="138"/>
  <c r="F2724" i="138"/>
  <c r="F2731" i="138"/>
  <c r="F2723" i="138"/>
  <c r="F2715" i="138"/>
  <c r="F2688" i="138"/>
  <c r="F2622" i="138"/>
  <c r="F2693" i="138"/>
  <c r="F2678" i="138"/>
  <c r="F2754" i="138"/>
  <c r="F2742" i="138"/>
  <c r="F2677" i="138"/>
  <c r="F2744" i="138"/>
  <c r="F2717" i="138"/>
  <c r="F2694" i="138"/>
  <c r="F2720" i="138"/>
  <c r="F2672" i="138"/>
  <c r="F2654" i="138"/>
  <c r="F2738" i="138"/>
  <c r="F2703" i="138"/>
  <c r="F2746" i="138"/>
  <c r="A35" i="137"/>
  <c r="E34" i="137"/>
  <c r="F2733" i="138" l="1"/>
  <c r="F2689" i="138"/>
  <c r="F2729" i="138"/>
  <c r="F2831" i="138"/>
  <c r="F2705" i="138"/>
  <c r="F2839" i="138"/>
  <c r="F2799" i="138"/>
  <c r="F2702" i="138"/>
  <c r="F2749" i="138"/>
  <c r="F2721" i="138"/>
  <c r="F2670" i="138"/>
  <c r="F2734" i="138"/>
  <c r="F2710" i="138"/>
  <c r="F2673" i="138"/>
  <c r="F2823" i="138"/>
  <c r="F2741" i="138"/>
  <c r="F3099" i="138"/>
  <c r="B2678" i="139"/>
  <c r="B2677" i="139"/>
  <c r="B2717" i="139"/>
  <c r="B2686" i="139"/>
  <c r="B2693" i="139"/>
  <c r="B2685" i="139"/>
  <c r="B2725" i="139"/>
  <c r="B2701" i="139"/>
  <c r="B2733" i="139"/>
  <c r="B2741" i="139"/>
  <c r="B2749" i="139"/>
  <c r="B2670" i="139"/>
  <c r="B2702" i="139"/>
  <c r="B2710" i="139"/>
  <c r="B2709" i="139"/>
  <c r="B2694" i="139"/>
  <c r="B2781" i="139"/>
  <c r="B2815" i="139"/>
  <c r="B2822" i="139"/>
  <c r="B2887" i="139"/>
  <c r="B2766" i="139"/>
  <c r="B2806" i="139"/>
  <c r="B2726" i="139"/>
  <c r="B2834" i="139"/>
  <c r="B2775" i="139"/>
  <c r="B2734" i="139"/>
  <c r="B2840" i="139"/>
  <c r="B2831" i="139"/>
  <c r="B2808" i="139"/>
  <c r="B2776" i="139"/>
  <c r="B2793" i="139"/>
  <c r="B2672" i="139"/>
  <c r="B2757" i="139"/>
  <c r="B2794" i="139"/>
  <c r="B2824" i="139"/>
  <c r="B2705" i="139"/>
  <c r="B2735" i="139"/>
  <c r="B2719" i="139"/>
  <c r="B2762" i="139"/>
  <c r="B2825" i="139"/>
  <c r="B2800" i="139"/>
  <c r="B2777" i="139"/>
  <c r="B2838" i="139"/>
  <c r="B2727" i="139"/>
  <c r="B2919" i="139"/>
  <c r="B2782" i="139"/>
  <c r="B2743" i="139"/>
  <c r="B2770" i="139"/>
  <c r="B2802" i="139"/>
  <c r="B2688" i="139"/>
  <c r="B2783" i="139"/>
  <c r="B2798" i="139"/>
  <c r="B2855" i="139"/>
  <c r="B2870" i="139"/>
  <c r="B2786" i="139"/>
  <c r="B2742" i="139"/>
  <c r="B2839" i="139"/>
  <c r="B2718" i="139"/>
  <c r="B2823" i="139"/>
  <c r="B2832" i="139"/>
  <c r="B2809" i="139"/>
  <c r="B2818" i="139"/>
  <c r="B2814" i="139"/>
  <c r="B2871" i="139"/>
  <c r="B2816" i="139"/>
  <c r="B2750" i="139"/>
  <c r="B2903" i="139"/>
  <c r="B2759" i="139"/>
  <c r="B2704" i="139"/>
  <c r="B2807" i="139"/>
  <c r="B2711" i="139"/>
  <c r="B2767" i="139"/>
  <c r="B2799" i="139"/>
  <c r="B2761" i="139"/>
  <c r="B2778" i="139"/>
  <c r="B2789" i="139"/>
  <c r="B2826" i="139"/>
  <c r="B2765" i="139"/>
  <c r="B2810" i="139"/>
  <c r="B2854" i="139"/>
  <c r="B2830" i="139"/>
  <c r="B2751" i="139"/>
  <c r="B2792" i="139"/>
  <c r="B2773" i="139"/>
  <c r="B2760" i="139"/>
  <c r="F2806" i="138"/>
  <c r="F2764" i="138"/>
  <c r="F2809" i="138"/>
  <c r="F2676" i="138"/>
  <c r="F2798" i="138"/>
  <c r="F2760" i="138"/>
  <c r="F2886" i="138"/>
  <c r="F2808" i="138"/>
  <c r="F2757" i="138"/>
  <c r="F2765" i="138"/>
  <c r="F2763" i="138"/>
  <c r="F2779" i="138"/>
  <c r="F2811" i="138"/>
  <c r="F2771" i="138"/>
  <c r="F2789" i="138"/>
  <c r="F2830" i="138"/>
  <c r="F2684" i="138"/>
  <c r="F2821" i="138"/>
  <c r="F2769" i="138"/>
  <c r="F2813" i="138"/>
  <c r="F2824" i="138"/>
  <c r="F2780" i="138"/>
  <c r="F2774" i="138"/>
  <c r="F2817" i="138"/>
  <c r="F2834" i="138"/>
  <c r="F2768" i="138"/>
  <c r="F2781" i="138"/>
  <c r="F2785" i="138"/>
  <c r="F2804" i="138"/>
  <c r="F2732" i="138"/>
  <c r="F2772" i="138"/>
  <c r="F2793" i="138"/>
  <c r="F2837" i="138"/>
  <c r="F2782" i="138"/>
  <c r="F2795" i="138"/>
  <c r="F2787" i="138"/>
  <c r="F2822" i="138"/>
  <c r="F2803" i="138"/>
  <c r="F2740" i="138"/>
  <c r="F2828" i="138"/>
  <c r="F2708" i="138"/>
  <c r="F2810" i="138"/>
  <c r="F2878" i="138"/>
  <c r="F2784" i="138"/>
  <c r="F2773" i="138"/>
  <c r="F2777" i="138"/>
  <c r="F2716" i="138"/>
  <c r="F2836" i="138"/>
  <c r="F2833" i="138"/>
  <c r="F2825" i="138"/>
  <c r="F2805" i="138"/>
  <c r="F2814" i="138"/>
  <c r="F2776" i="138"/>
  <c r="F2832" i="138"/>
  <c r="F2758" i="138"/>
  <c r="F2840" i="138"/>
  <c r="F2801" i="138"/>
  <c r="F2812" i="138"/>
  <c r="F2829" i="138"/>
  <c r="F2797" i="138"/>
  <c r="F2853" i="138"/>
  <c r="F2790" i="138"/>
  <c r="F2700" i="138"/>
  <c r="F2761" i="138"/>
  <c r="F2766" i="138"/>
  <c r="F2838" i="138"/>
  <c r="F2816" i="138"/>
  <c r="F2869" i="138"/>
  <c r="F2692" i="138"/>
  <c r="E35" i="137"/>
  <c r="A36" i="137"/>
  <c r="F2909" i="138" l="1"/>
  <c r="F2756" i="138"/>
  <c r="F2885" i="138"/>
  <c r="F2815" i="138"/>
  <c r="F2827" i="138"/>
  <c r="F2820" i="138"/>
  <c r="F2759" i="138"/>
  <c r="F2807" i="138"/>
  <c r="F2925" i="138"/>
  <c r="F2775" i="138"/>
  <c r="F2917" i="138"/>
  <c r="F2796" i="138"/>
  <c r="F2835" i="138"/>
  <c r="F2791" i="138"/>
  <c r="F2819" i="138"/>
  <c r="F2788" i="138"/>
  <c r="F3185" i="138"/>
  <c r="B2772" i="139"/>
  <c r="B2787" i="139"/>
  <c r="B2795" i="139"/>
  <c r="B2835" i="139"/>
  <c r="B2811" i="139"/>
  <c r="B2803" i="139"/>
  <c r="B2780" i="139"/>
  <c r="B2756" i="139"/>
  <c r="B2796" i="139"/>
  <c r="B2827" i="139"/>
  <c r="B2771" i="139"/>
  <c r="B2763" i="139"/>
  <c r="B2788" i="139"/>
  <c r="B2819" i="139"/>
  <c r="B2779" i="139"/>
  <c r="B2764" i="139"/>
  <c r="B2859" i="139"/>
  <c r="B2797" i="139"/>
  <c r="B2900" i="139"/>
  <c r="B2828" i="139"/>
  <c r="B2888" i="139"/>
  <c r="B2886" i="139"/>
  <c r="B2847" i="139"/>
  <c r="B2791" i="139"/>
  <c r="B2758" i="139"/>
  <c r="B2920" i="139"/>
  <c r="B2912" i="139"/>
  <c r="B2940" i="139"/>
  <c r="B2845" i="139"/>
  <c r="B2909" i="139"/>
  <c r="B2941" i="139"/>
  <c r="B3005" i="139"/>
  <c r="B2852" i="139"/>
  <c r="B2878" i="139"/>
  <c r="B2875" i="139"/>
  <c r="B2989" i="139"/>
  <c r="B2957" i="139"/>
  <c r="B2904" i="139"/>
  <c r="B2804" i="139"/>
  <c r="B2872" i="139"/>
  <c r="B2884" i="139"/>
  <c r="B2856" i="139"/>
  <c r="B2813" i="139"/>
  <c r="B2917" i="139"/>
  <c r="B2973" i="139"/>
  <c r="B2837" i="139"/>
  <c r="B2895" i="139"/>
  <c r="B2829" i="139"/>
  <c r="B2879" i="139"/>
  <c r="B2843" i="139"/>
  <c r="B2896" i="139"/>
  <c r="B2885" i="139"/>
  <c r="B2893" i="139"/>
  <c r="B2836" i="139"/>
  <c r="B2869" i="139"/>
  <c r="B2924" i="139"/>
  <c r="B2805" i="139"/>
  <c r="B2910" i="139"/>
  <c r="B2926" i="139"/>
  <c r="B2812" i="139"/>
  <c r="B2908" i="139"/>
  <c r="B2867" i="139"/>
  <c r="B2861" i="139"/>
  <c r="B2790" i="139"/>
  <c r="B2774" i="139"/>
  <c r="B2863" i="139"/>
  <c r="B2911" i="139"/>
  <c r="B2880" i="139"/>
  <c r="B2848" i="139"/>
  <c r="B2864" i="139"/>
  <c r="B2894" i="139"/>
  <c r="B2846" i="139"/>
  <c r="B2916" i="139"/>
  <c r="B2851" i="139"/>
  <c r="B2853" i="139"/>
  <c r="B2902" i="139"/>
  <c r="B2918" i="139"/>
  <c r="B2925" i="139"/>
  <c r="B2956" i="139"/>
  <c r="B2868" i="139"/>
  <c r="B2821" i="139"/>
  <c r="B2862" i="139"/>
  <c r="B2820" i="139"/>
  <c r="B2892" i="139"/>
  <c r="B2901" i="139"/>
  <c r="F2851" i="138"/>
  <c r="F2875" i="138"/>
  <c r="F2900" i="138"/>
  <c r="F2849" i="138"/>
  <c r="F2891" i="138"/>
  <c r="F2955" i="138"/>
  <c r="F2847" i="138"/>
  <c r="F2898" i="138"/>
  <c r="F2926" i="138"/>
  <c r="F2862" i="138"/>
  <c r="F2870" i="138"/>
  <c r="F2889" i="138"/>
  <c r="F2868" i="138"/>
  <c r="F2879" i="138"/>
  <c r="F2871" i="138"/>
  <c r="F2920" i="138"/>
  <c r="F2910" i="138"/>
  <c r="F2770" i="138"/>
  <c r="F2857" i="138"/>
  <c r="F2972" i="138"/>
  <c r="F2895" i="138"/>
  <c r="F2859" i="138"/>
  <c r="F2907" i="138"/>
  <c r="F2923" i="138"/>
  <c r="F2899" i="138"/>
  <c r="F2843" i="138"/>
  <c r="F2915" i="138"/>
  <c r="F2852" i="138"/>
  <c r="F2918" i="138"/>
  <c r="F2922" i="138"/>
  <c r="F2896" i="138"/>
  <c r="F2881" i="138"/>
  <c r="F2890" i="138"/>
  <c r="F2866" i="138"/>
  <c r="F2902" i="138"/>
  <c r="F2786" i="138"/>
  <c r="F2939" i="138"/>
  <c r="F2911" i="138"/>
  <c r="F2802" i="138"/>
  <c r="F2794" i="138"/>
  <c r="F2908" i="138"/>
  <c r="F2858" i="138"/>
  <c r="F2903" i="138"/>
  <c r="F2897" i="138"/>
  <c r="F2846" i="138"/>
  <c r="F2850" i="138"/>
  <c r="F2883" i="138"/>
  <c r="F2867" i="138"/>
  <c r="F2876" i="138"/>
  <c r="F2826" i="138"/>
  <c r="F2854" i="138"/>
  <c r="F2762" i="138"/>
  <c r="F2778" i="138"/>
  <c r="F2924" i="138"/>
  <c r="F2887" i="138"/>
  <c r="F2844" i="138"/>
  <c r="F2919" i="138"/>
  <c r="F2863" i="138"/>
  <c r="F2964" i="138"/>
  <c r="F2914" i="138"/>
  <c r="F2873" i="138"/>
  <c r="F2818" i="138"/>
  <c r="F2860" i="138"/>
  <c r="F2855" i="138"/>
  <c r="F2916" i="138"/>
  <c r="F2865" i="138"/>
  <c r="F2894" i="138"/>
  <c r="F2884" i="138"/>
  <c r="F2892" i="138"/>
  <c r="A37" i="137"/>
  <c r="E36" i="137"/>
  <c r="F2905" i="138" l="1"/>
  <c r="F3003" i="138"/>
  <c r="F2845" i="138"/>
  <c r="F2971" i="138"/>
  <c r="F2874" i="138"/>
  <c r="F2901" i="138"/>
  <c r="F2877" i="138"/>
  <c r="F2861" i="138"/>
  <c r="F2906" i="138"/>
  <c r="F2842" i="138"/>
  <c r="F2893" i="138"/>
  <c r="F2921" i="138"/>
  <c r="F3011" i="138"/>
  <c r="F2913" i="138"/>
  <c r="F2995" i="138"/>
  <c r="F2882" i="138"/>
  <c r="F3271" i="138"/>
  <c r="B2921" i="139"/>
  <c r="B2842" i="139"/>
  <c r="B2865" i="139"/>
  <c r="B2857" i="139"/>
  <c r="B2866" i="139"/>
  <c r="B2881" i="139"/>
  <c r="B2849" i="139"/>
  <c r="B2905" i="139"/>
  <c r="B2913" i="139"/>
  <c r="B2889" i="139"/>
  <c r="B2873" i="139"/>
  <c r="B2850" i="139"/>
  <c r="B2874" i="139"/>
  <c r="B2882" i="139"/>
  <c r="B2897" i="139"/>
  <c r="B2858" i="139"/>
  <c r="B2978" i="139"/>
  <c r="B2898" i="139"/>
  <c r="B2934" i="139"/>
  <c r="B3010" i="139"/>
  <c r="B2906" i="139"/>
  <c r="B2986" i="139"/>
  <c r="B2890" i="139"/>
  <c r="B2961" i="139"/>
  <c r="B2914" i="139"/>
  <c r="B3042" i="139"/>
  <c r="B2988" i="139"/>
  <c r="B2932" i="139"/>
  <c r="B2860" i="139"/>
  <c r="B3012" i="139"/>
  <c r="B2955" i="139"/>
  <c r="B2979" i="139"/>
  <c r="B2929" i="139"/>
  <c r="B2981" i="139"/>
  <c r="B2942" i="139"/>
  <c r="B2990" i="139"/>
  <c r="B2964" i="139"/>
  <c r="B2995" i="139"/>
  <c r="B3006" i="139"/>
  <c r="B2915" i="139"/>
  <c r="B2970" i="139"/>
  <c r="B2938" i="139"/>
  <c r="B2947" i="139"/>
  <c r="B2998" i="139"/>
  <c r="B2948" i="139"/>
  <c r="B3011" i="139"/>
  <c r="B2939" i="139"/>
  <c r="B2980" i="139"/>
  <c r="B2966" i="139"/>
  <c r="B2876" i="139"/>
  <c r="B2953" i="139"/>
  <c r="B2996" i="139"/>
  <c r="B2971" i="139"/>
  <c r="B2965" i="139"/>
  <c r="B3059" i="139"/>
  <c r="B3043" i="139"/>
  <c r="B2931" i="139"/>
  <c r="B2844" i="139"/>
  <c r="B2972" i="139"/>
  <c r="B2883" i="139"/>
  <c r="B2954" i="139"/>
  <c r="B2949" i="139"/>
  <c r="B2982" i="139"/>
  <c r="B2899" i="139"/>
  <c r="B2994" i="139"/>
  <c r="B3002" i="139"/>
  <c r="B2922" i="139"/>
  <c r="B3027" i="139"/>
  <c r="B2987" i="139"/>
  <c r="B2907" i="139"/>
  <c r="B3004" i="139"/>
  <c r="B2937" i="139"/>
  <c r="B2950" i="139"/>
  <c r="B2997" i="139"/>
  <c r="B2891" i="139"/>
  <c r="B2923" i="139"/>
  <c r="B3003" i="139"/>
  <c r="B2958" i="139"/>
  <c r="B3075" i="139"/>
  <c r="B3091" i="139"/>
  <c r="B3026" i="139"/>
  <c r="B2877" i="139"/>
  <c r="B2933" i="139"/>
  <c r="B2974" i="139"/>
  <c r="B2945" i="139"/>
  <c r="F2941" i="138"/>
  <c r="F2976" i="138"/>
  <c r="F2970" i="138"/>
  <c r="F2912" i="138"/>
  <c r="F2994" i="138"/>
  <c r="F2954" i="138"/>
  <c r="F2980" i="138"/>
  <c r="F2946" i="138"/>
  <c r="F2930" i="138"/>
  <c r="F2848" i="138"/>
  <c r="F2962" i="138"/>
  <c r="F2989" i="138"/>
  <c r="F2880" i="138"/>
  <c r="F2988" i="138"/>
  <c r="F2967" i="138"/>
  <c r="F2929" i="138"/>
  <c r="F3058" i="138"/>
  <c r="F3006" i="138"/>
  <c r="F2975" i="138"/>
  <c r="F2948" i="138"/>
  <c r="F2933" i="138"/>
  <c r="F2986" i="138"/>
  <c r="F2983" i="138"/>
  <c r="F2935" i="138"/>
  <c r="F2940" i="138"/>
  <c r="F2959" i="138"/>
  <c r="F2864" i="138"/>
  <c r="F2969" i="138"/>
  <c r="F2997" i="138"/>
  <c r="F2872" i="138"/>
  <c r="F3004" i="138"/>
  <c r="F2981" i="138"/>
  <c r="F2951" i="138"/>
  <c r="F2904" i="138"/>
  <c r="F3050" i="138"/>
  <c r="F2973" i="138"/>
  <c r="F2953" i="138"/>
  <c r="F2936" i="138"/>
  <c r="F2982" i="138"/>
  <c r="F2938" i="138"/>
  <c r="F2993" i="138"/>
  <c r="F2943" i="138"/>
  <c r="F2957" i="138"/>
  <c r="F3012" i="138"/>
  <c r="F3041" i="138"/>
  <c r="F2961" i="138"/>
  <c r="F2996" i="138"/>
  <c r="F2944" i="138"/>
  <c r="F2952" i="138"/>
  <c r="F3008" i="138"/>
  <c r="F2984" i="138"/>
  <c r="F3005" i="138"/>
  <c r="F3001" i="138"/>
  <c r="F3009" i="138"/>
  <c r="F3000" i="138"/>
  <c r="F2978" i="138"/>
  <c r="F3002" i="138"/>
  <c r="F2949" i="138"/>
  <c r="F3010" i="138"/>
  <c r="F2932" i="138"/>
  <c r="F2888" i="138"/>
  <c r="F3025" i="138"/>
  <c r="F2985" i="138"/>
  <c r="F2945" i="138"/>
  <c r="F2856" i="138"/>
  <c r="F2965" i="138"/>
  <c r="F2956" i="138"/>
  <c r="F2977" i="138"/>
  <c r="F2937" i="138"/>
  <c r="E37" i="137"/>
  <c r="A38" i="137"/>
  <c r="F3081" i="138" l="1"/>
  <c r="F2979" i="138"/>
  <c r="F2963" i="138"/>
  <c r="F2931" i="138"/>
  <c r="F2947" i="138"/>
  <c r="F3057" i="138"/>
  <c r="F2999" i="138"/>
  <c r="F2928" i="138"/>
  <c r="F2987" i="138"/>
  <c r="F3089" i="138"/>
  <c r="F2968" i="138"/>
  <c r="F3097" i="138"/>
  <c r="F2992" i="138"/>
  <c r="F2960" i="138"/>
  <c r="F2991" i="138"/>
  <c r="F3007" i="138"/>
  <c r="F3357" i="138"/>
  <c r="B2943" i="139"/>
  <c r="B2991" i="139"/>
  <c r="B2983" i="139"/>
  <c r="B2959" i="139"/>
  <c r="B2935" i="139"/>
  <c r="B2951" i="139"/>
  <c r="B2944" i="139"/>
  <c r="B2968" i="139"/>
  <c r="B2975" i="139"/>
  <c r="B2967" i="139"/>
  <c r="B2928" i="139"/>
  <c r="B2936" i="139"/>
  <c r="B2960" i="139"/>
  <c r="B2999" i="139"/>
  <c r="B2952" i="139"/>
  <c r="B3007" i="139"/>
  <c r="B3177" i="139"/>
  <c r="B3056" i="139"/>
  <c r="B3096" i="139"/>
  <c r="B3060" i="139"/>
  <c r="B3009" i="139"/>
  <c r="B2977" i="139"/>
  <c r="B3023" i="139"/>
  <c r="B3113" i="139"/>
  <c r="B3145" i="139"/>
  <c r="B3052" i="139"/>
  <c r="B3034" i="139"/>
  <c r="B3092" i="139"/>
  <c r="B3028" i="139"/>
  <c r="B3065" i="139"/>
  <c r="B3090" i="139"/>
  <c r="B3008" i="139"/>
  <c r="B3040" i="139"/>
  <c r="B2930" i="139"/>
  <c r="B3000" i="139"/>
  <c r="B2992" i="139"/>
  <c r="B3072" i="139"/>
  <c r="B3020" i="139"/>
  <c r="B3088" i="139"/>
  <c r="B2984" i="139"/>
  <c r="B2963" i="139"/>
  <c r="B3044" i="139"/>
  <c r="B3083" i="139"/>
  <c r="B2993" i="139"/>
  <c r="B3068" i="139"/>
  <c r="B2969" i="139"/>
  <c r="B3017" i="139"/>
  <c r="B3051" i="139"/>
  <c r="B3039" i="139"/>
  <c r="B3025" i="139"/>
  <c r="B3033" i="139"/>
  <c r="B3050" i="139"/>
  <c r="B3067" i="139"/>
  <c r="B3098" i="139"/>
  <c r="B3018" i="139"/>
  <c r="B3047" i="139"/>
  <c r="B3128" i="139"/>
  <c r="B3161" i="139"/>
  <c r="B2985" i="139"/>
  <c r="B3082" i="139"/>
  <c r="B3066" i="139"/>
  <c r="B3084" i="139"/>
  <c r="B3001" i="139"/>
  <c r="B3081" i="139"/>
  <c r="B3041" i="139"/>
  <c r="B3112" i="139"/>
  <c r="B3089" i="139"/>
  <c r="B3080" i="139"/>
  <c r="B2962" i="139"/>
  <c r="B3024" i="139"/>
  <c r="B2976" i="139"/>
  <c r="B3064" i="139"/>
  <c r="B2946" i="139"/>
  <c r="B3019" i="139"/>
  <c r="B3031" i="139"/>
  <c r="B3036" i="139"/>
  <c r="B3073" i="139"/>
  <c r="B3035" i="139"/>
  <c r="B3058" i="139"/>
  <c r="B3129" i="139"/>
  <c r="B3057" i="139"/>
  <c r="B3097" i="139"/>
  <c r="B3076" i="139"/>
  <c r="B3015" i="139"/>
  <c r="B3074" i="139"/>
  <c r="F3064" i="138"/>
  <c r="F3063" i="138"/>
  <c r="F3031" i="138"/>
  <c r="F2974" i="138"/>
  <c r="F3087" i="138"/>
  <c r="F3038" i="138"/>
  <c r="F3127" i="138"/>
  <c r="F3029" i="138"/>
  <c r="F3068" i="138"/>
  <c r="F3067" i="138"/>
  <c r="F3055" i="138"/>
  <c r="F3021" i="138"/>
  <c r="F3034" i="138"/>
  <c r="F3074" i="138"/>
  <c r="F2998" i="138"/>
  <c r="F3048" i="138"/>
  <c r="F3056" i="138"/>
  <c r="F3042" i="138"/>
  <c r="F3071" i="138"/>
  <c r="F3018" i="138"/>
  <c r="F3035" i="138"/>
  <c r="F3086" i="138"/>
  <c r="F3091" i="138"/>
  <c r="F3030" i="138"/>
  <c r="F3098" i="138"/>
  <c r="F3079" i="138"/>
  <c r="F3022" i="138"/>
  <c r="F2990" i="138"/>
  <c r="F3090" i="138"/>
  <c r="F2950" i="138"/>
  <c r="F3069" i="138"/>
  <c r="F3061" i="138"/>
  <c r="F3015" i="138"/>
  <c r="F3066" i="138"/>
  <c r="F3072" i="138"/>
  <c r="F3040" i="138"/>
  <c r="F3096" i="138"/>
  <c r="F3136" i="138"/>
  <c r="F3032" i="138"/>
  <c r="F3051" i="138"/>
  <c r="F3070" i="138"/>
  <c r="F3082" i="138"/>
  <c r="F3039" i="138"/>
  <c r="F3037" i="138"/>
  <c r="F2958" i="138"/>
  <c r="F3045" i="138"/>
  <c r="F3092" i="138"/>
  <c r="F2966" i="138"/>
  <c r="F2934" i="138"/>
  <c r="F3062" i="138"/>
  <c r="F3088" i="138"/>
  <c r="F3144" i="138"/>
  <c r="F3016" i="138"/>
  <c r="F3080" i="138"/>
  <c r="F3023" i="138"/>
  <c r="F2942" i="138"/>
  <c r="F3111" i="138"/>
  <c r="F3095" i="138"/>
  <c r="F3094" i="138"/>
  <c r="F3047" i="138"/>
  <c r="F3043" i="138"/>
  <c r="F3024" i="138"/>
  <c r="F3059" i="138"/>
  <c r="F3083" i="138"/>
  <c r="F3026" i="138"/>
  <c r="F3019" i="138"/>
  <c r="F3053" i="138"/>
  <c r="F3075" i="138"/>
  <c r="F3027" i="138"/>
  <c r="A39" i="137"/>
  <c r="E38" i="137"/>
  <c r="F3014" i="138" l="1"/>
  <c r="F3085" i="138"/>
  <c r="F3183" i="138"/>
  <c r="F3049" i="138"/>
  <c r="F3046" i="138"/>
  <c r="F3175" i="138"/>
  <c r="F3143" i="138"/>
  <c r="F3065" i="138"/>
  <c r="F3093" i="138"/>
  <c r="F3077" i="138"/>
  <c r="F3078" i="138"/>
  <c r="F3073" i="138"/>
  <c r="F3033" i="138"/>
  <c r="F3167" i="138"/>
  <c r="F3017" i="138"/>
  <c r="F3054" i="138"/>
  <c r="F3443" i="138"/>
  <c r="B3045" i="139"/>
  <c r="B3093" i="139"/>
  <c r="B3038" i="139"/>
  <c r="B3014" i="139"/>
  <c r="B3030" i="139"/>
  <c r="B3069" i="139"/>
  <c r="B3054" i="139"/>
  <c r="B3085" i="139"/>
  <c r="B3053" i="139"/>
  <c r="B3037" i="139"/>
  <c r="B3077" i="139"/>
  <c r="B3022" i="139"/>
  <c r="B3046" i="139"/>
  <c r="B3061" i="139"/>
  <c r="B3021" i="139"/>
  <c r="B3029" i="139"/>
  <c r="B3087" i="139"/>
  <c r="B3125" i="139"/>
  <c r="B3094" i="139"/>
  <c r="B3178" i="139"/>
  <c r="B3231" i="139"/>
  <c r="B3146" i="139"/>
  <c r="B3101" i="139"/>
  <c r="B3136" i="139"/>
  <c r="B3106" i="139"/>
  <c r="B3120" i="139"/>
  <c r="B3109" i="139"/>
  <c r="B3150" i="139"/>
  <c r="B3198" i="139"/>
  <c r="B3154" i="139"/>
  <c r="B3130" i="139"/>
  <c r="B3174" i="139"/>
  <c r="B3199" i="139"/>
  <c r="B3143" i="139"/>
  <c r="B3159" i="139"/>
  <c r="B3166" i="139"/>
  <c r="B3170" i="139"/>
  <c r="B3071" i="139"/>
  <c r="B3133" i="139"/>
  <c r="B3137" i="139"/>
  <c r="B3079" i="139"/>
  <c r="B3049" i="139"/>
  <c r="B3176" i="139"/>
  <c r="B3182" i="139"/>
  <c r="B3153" i="139"/>
  <c r="B3104" i="139"/>
  <c r="B3162" i="139"/>
  <c r="B3215" i="139"/>
  <c r="B3122" i="139"/>
  <c r="B3062" i="139"/>
  <c r="B3127" i="139"/>
  <c r="B3247" i="139"/>
  <c r="B3119" i="139"/>
  <c r="B3103" i="139"/>
  <c r="B3169" i="139"/>
  <c r="B3070" i="139"/>
  <c r="B3158" i="139"/>
  <c r="B3151" i="139"/>
  <c r="B3138" i="139"/>
  <c r="B3063" i="139"/>
  <c r="B3142" i="139"/>
  <c r="B3048" i="139"/>
  <c r="B3121" i="139"/>
  <c r="B3105" i="139"/>
  <c r="B3160" i="139"/>
  <c r="B3117" i="139"/>
  <c r="B3032" i="139"/>
  <c r="B3168" i="139"/>
  <c r="B3184" i="139"/>
  <c r="B3086" i="139"/>
  <c r="B3183" i="139"/>
  <c r="B3152" i="139"/>
  <c r="B3016" i="139"/>
  <c r="B3144" i="139"/>
  <c r="B3110" i="139"/>
  <c r="B3175" i="139"/>
  <c r="B3167" i="139"/>
  <c r="B3214" i="139"/>
  <c r="B3111" i="139"/>
  <c r="B3055" i="139"/>
  <c r="B3078" i="139"/>
  <c r="B3126" i="139"/>
  <c r="B3114" i="139"/>
  <c r="B3095" i="139"/>
  <c r="B3263" i="139"/>
  <c r="F3184" i="138"/>
  <c r="F3160" i="138"/>
  <c r="F3161" i="138"/>
  <c r="F3169" i="138"/>
  <c r="F3110" i="138"/>
  <c r="F3181" i="138"/>
  <c r="F3109" i="138"/>
  <c r="F3174" i="138"/>
  <c r="F3123" i="138"/>
  <c r="F3118" i="138"/>
  <c r="F3158" i="138"/>
  <c r="F3147" i="138"/>
  <c r="F3076" i="138"/>
  <c r="F3121" i="138"/>
  <c r="F3142" i="138"/>
  <c r="F3141" i="138"/>
  <c r="F3115" i="138"/>
  <c r="F3060" i="138"/>
  <c r="F3168" i="138"/>
  <c r="F3152" i="138"/>
  <c r="F3104" i="138"/>
  <c r="F3153" i="138"/>
  <c r="F3120" i="138"/>
  <c r="F3139" i="138"/>
  <c r="F3166" i="138"/>
  <c r="F3178" i="138"/>
  <c r="F3222" i="138"/>
  <c r="F3134" i="138"/>
  <c r="F3117" i="138"/>
  <c r="F3105" i="138"/>
  <c r="F3145" i="138"/>
  <c r="F3133" i="138"/>
  <c r="F3197" i="138"/>
  <c r="F3102" i="138"/>
  <c r="F3020" i="138"/>
  <c r="F3131" i="138"/>
  <c r="F3156" i="138"/>
  <c r="F3182" i="138"/>
  <c r="F3036" i="138"/>
  <c r="F3177" i="138"/>
  <c r="F3157" i="138"/>
  <c r="F3084" i="138"/>
  <c r="F3124" i="138"/>
  <c r="F3149" i="138"/>
  <c r="F3155" i="138"/>
  <c r="F3108" i="138"/>
  <c r="F3116" i="138"/>
  <c r="F3213" i="138"/>
  <c r="F3112" i="138"/>
  <c r="F3176" i="138"/>
  <c r="F3128" i="138"/>
  <c r="F3129" i="138"/>
  <c r="F3148" i="138"/>
  <c r="F3125" i="138"/>
  <c r="F3113" i="138"/>
  <c r="F3180" i="138"/>
  <c r="F3028" i="138"/>
  <c r="F3230" i="138"/>
  <c r="F3052" i="138"/>
  <c r="F3044" i="138"/>
  <c r="F3137" i="138"/>
  <c r="F3126" i="138"/>
  <c r="F3101" i="138"/>
  <c r="F3165" i="138"/>
  <c r="F3172" i="138"/>
  <c r="F3107" i="138"/>
  <c r="F3154" i="138"/>
  <c r="F3173" i="138"/>
  <c r="F3150" i="138"/>
  <c r="E39" i="137"/>
  <c r="A40" i="137"/>
  <c r="F3135" i="138" l="1"/>
  <c r="F3103" i="138"/>
  <c r="F3164" i="138"/>
  <c r="F3229" i="138"/>
  <c r="F3269" i="138"/>
  <c r="F3151" i="138"/>
  <c r="F3140" i="138"/>
  <c r="F3253" i="138"/>
  <c r="F3163" i="138"/>
  <c r="F3261" i="138"/>
  <c r="F3171" i="138"/>
  <c r="F3159" i="138"/>
  <c r="F3119" i="138"/>
  <c r="F3179" i="138"/>
  <c r="F3132" i="138"/>
  <c r="F3100" i="138"/>
  <c r="F3529" i="138"/>
  <c r="B3100" i="139"/>
  <c r="B3107" i="139"/>
  <c r="B3163" i="139"/>
  <c r="B3140" i="139"/>
  <c r="B3124" i="139"/>
  <c r="B3108" i="139"/>
  <c r="B3147" i="139"/>
  <c r="B3123" i="139"/>
  <c r="B3155" i="139"/>
  <c r="B3179" i="139"/>
  <c r="B3171" i="139"/>
  <c r="B3132" i="139"/>
  <c r="B3139" i="139"/>
  <c r="B3116" i="139"/>
  <c r="B3131" i="139"/>
  <c r="B3115" i="139"/>
  <c r="B3212" i="139"/>
  <c r="B3269" i="139"/>
  <c r="B3213" i="139"/>
  <c r="B3301" i="139"/>
  <c r="B3135" i="139"/>
  <c r="B3157" i="139"/>
  <c r="B3285" i="139"/>
  <c r="B3206" i="139"/>
  <c r="B3211" i="139"/>
  <c r="B3118" i="139"/>
  <c r="B3248" i="139"/>
  <c r="B3256" i="139"/>
  <c r="B3232" i="139"/>
  <c r="B3181" i="139"/>
  <c r="B3197" i="139"/>
  <c r="B3196" i="139"/>
  <c r="B3254" i="139"/>
  <c r="B3246" i="139"/>
  <c r="B3255" i="139"/>
  <c r="B3268" i="139"/>
  <c r="B3164" i="139"/>
  <c r="B3300" i="139"/>
  <c r="B3230" i="139"/>
  <c r="B3172" i="139"/>
  <c r="B3191" i="139"/>
  <c r="B3228" i="139"/>
  <c r="B3237" i="139"/>
  <c r="B3189" i="139"/>
  <c r="B3165" i="139"/>
  <c r="B3260" i="139"/>
  <c r="B3284" i="139"/>
  <c r="B3192" i="139"/>
  <c r="B3317" i="139"/>
  <c r="B3173" i="139"/>
  <c r="B3102" i="139"/>
  <c r="B3203" i="139"/>
  <c r="B3253" i="139"/>
  <c r="B3207" i="139"/>
  <c r="B3149" i="139"/>
  <c r="B3244" i="139"/>
  <c r="B3205" i="139"/>
  <c r="B3148" i="139"/>
  <c r="B3190" i="139"/>
  <c r="B3262" i="139"/>
  <c r="B3223" i="139"/>
  <c r="B3245" i="139"/>
  <c r="B3236" i="139"/>
  <c r="B3222" i="139"/>
  <c r="B3216" i="139"/>
  <c r="B3349" i="139"/>
  <c r="B3200" i="139"/>
  <c r="B3333" i="139"/>
  <c r="B3208" i="139"/>
  <c r="B3240" i="139"/>
  <c r="B3187" i="139"/>
  <c r="B3224" i="139"/>
  <c r="B3264" i="139"/>
  <c r="B3141" i="139"/>
  <c r="B3261" i="139"/>
  <c r="B3238" i="139"/>
  <c r="B3270" i="139"/>
  <c r="B3134" i="139"/>
  <c r="B3156" i="139"/>
  <c r="B3239" i="139"/>
  <c r="B3219" i="139"/>
  <c r="B3252" i="139"/>
  <c r="B3229" i="139"/>
  <c r="B3195" i="139"/>
  <c r="B3180" i="139"/>
  <c r="F3187" i="138"/>
  <c r="F3193" i="138"/>
  <c r="F3259" i="138"/>
  <c r="F3258" i="138"/>
  <c r="F3223" i="138"/>
  <c r="F3138" i="138"/>
  <c r="F3211" i="138"/>
  <c r="F3262" i="138"/>
  <c r="F3194" i="138"/>
  <c r="F3210" i="138"/>
  <c r="F3263" i="138"/>
  <c r="F3268" i="138"/>
  <c r="F3217" i="138"/>
  <c r="F3219" i="138"/>
  <c r="F3220" i="138"/>
  <c r="F3190" i="138"/>
  <c r="F3201" i="138"/>
  <c r="F3162" i="138"/>
  <c r="F3260" i="138"/>
  <c r="F3255" i="138"/>
  <c r="F3114" i="138"/>
  <c r="F3240" i="138"/>
  <c r="F3251" i="138"/>
  <c r="F3316" i="138"/>
  <c r="F3199" i="138"/>
  <c r="F3234" i="138"/>
  <c r="F3198" i="138"/>
  <c r="F3241" i="138"/>
  <c r="F3106" i="138"/>
  <c r="F3231" i="138"/>
  <c r="F3308" i="138"/>
  <c r="F3225" i="138"/>
  <c r="F3238" i="138"/>
  <c r="F3227" i="138"/>
  <c r="F3233" i="138"/>
  <c r="F3195" i="138"/>
  <c r="F3247" i="138"/>
  <c r="F3264" i="138"/>
  <c r="F3228" i="138"/>
  <c r="F3215" i="138"/>
  <c r="F3299" i="138"/>
  <c r="F3170" i="138"/>
  <c r="F3122" i="138"/>
  <c r="F3242" i="138"/>
  <c r="F3188" i="138"/>
  <c r="F3191" i="138"/>
  <c r="F3206" i="138"/>
  <c r="F3254" i="138"/>
  <c r="F3244" i="138"/>
  <c r="F3209" i="138"/>
  <c r="F3267" i="138"/>
  <c r="F3246" i="138"/>
  <c r="F3236" i="138"/>
  <c r="F3212" i="138"/>
  <c r="F3130" i="138"/>
  <c r="F3266" i="138"/>
  <c r="F3214" i="138"/>
  <c r="F3202" i="138"/>
  <c r="F3235" i="138"/>
  <c r="F3243" i="138"/>
  <c r="F3283" i="138"/>
  <c r="F3203" i="138"/>
  <c r="F3252" i="138"/>
  <c r="F3239" i="138"/>
  <c r="F3146" i="138"/>
  <c r="F3207" i="138"/>
  <c r="F3204" i="138"/>
  <c r="F3196" i="138"/>
  <c r="F3270" i="138"/>
  <c r="A41" i="137"/>
  <c r="E40" i="137"/>
  <c r="F3186" i="138" l="1"/>
  <c r="F3245" i="138"/>
  <c r="F3339" i="138"/>
  <c r="F3315" i="138"/>
  <c r="F3250" i="138"/>
  <c r="F3265" i="138"/>
  <c r="F3347" i="138"/>
  <c r="F3237" i="138"/>
  <c r="F3189" i="138"/>
  <c r="F3257" i="138"/>
  <c r="F3218" i="138"/>
  <c r="F3226" i="138"/>
  <c r="F3205" i="138"/>
  <c r="F3249" i="138"/>
  <c r="F3355" i="138"/>
  <c r="F3221" i="138"/>
  <c r="F3615" i="138"/>
  <c r="B3226" i="139"/>
  <c r="B3201" i="139"/>
  <c r="B3217" i="139"/>
  <c r="B3257" i="139"/>
  <c r="B3233" i="139"/>
  <c r="B3249" i="139"/>
  <c r="B3209" i="139"/>
  <c r="B3202" i="139"/>
  <c r="B3265" i="139"/>
  <c r="B3194" i="139"/>
  <c r="B3193" i="139"/>
  <c r="B3218" i="139"/>
  <c r="B3225" i="139"/>
  <c r="B3241" i="139"/>
  <c r="B3210" i="139"/>
  <c r="B3186" i="139"/>
  <c r="B3387" i="139"/>
  <c r="B3302" i="139"/>
  <c r="B3276" i="139"/>
  <c r="B3316" i="139"/>
  <c r="B3318" i="139"/>
  <c r="B3281" i="139"/>
  <c r="B3289" i="139"/>
  <c r="B3297" i="139"/>
  <c r="B3266" i="139"/>
  <c r="B3227" i="139"/>
  <c r="B3419" i="139"/>
  <c r="B3322" i="139"/>
  <c r="B3235" i="139"/>
  <c r="B3403" i="139"/>
  <c r="B3323" i="139"/>
  <c r="B3354" i="139"/>
  <c r="B3340" i="139"/>
  <c r="B3204" i="139"/>
  <c r="B3371" i="139"/>
  <c r="B3325" i="139"/>
  <c r="B3356" i="139"/>
  <c r="B3350" i="139"/>
  <c r="B3326" i="139"/>
  <c r="B3331" i="139"/>
  <c r="B3234" i="139"/>
  <c r="B3293" i="139"/>
  <c r="B3278" i="139"/>
  <c r="B3251" i="139"/>
  <c r="B3314" i="139"/>
  <c r="B3386" i="139"/>
  <c r="B3341" i="139"/>
  <c r="B3282" i="139"/>
  <c r="B3342" i="139"/>
  <c r="B3299" i="139"/>
  <c r="B3291" i="139"/>
  <c r="B3355" i="139"/>
  <c r="B3315" i="139"/>
  <c r="B3242" i="139"/>
  <c r="B3324" i="139"/>
  <c r="B3286" i="139"/>
  <c r="B3309" i="139"/>
  <c r="B3188" i="139"/>
  <c r="B3370" i="139"/>
  <c r="B3277" i="139"/>
  <c r="B3250" i="139"/>
  <c r="B3283" i="139"/>
  <c r="B3334" i="139"/>
  <c r="B3292" i="139"/>
  <c r="B3243" i="139"/>
  <c r="B3305" i="139"/>
  <c r="B3339" i="139"/>
  <c r="B3267" i="139"/>
  <c r="B3273" i="139"/>
  <c r="B3338" i="139"/>
  <c r="B3220" i="139"/>
  <c r="B3347" i="139"/>
  <c r="B3310" i="139"/>
  <c r="B3294" i="139"/>
  <c r="B3435" i="139"/>
  <c r="B3308" i="139"/>
  <c r="B3348" i="139"/>
  <c r="B3330" i="139"/>
  <c r="B3259" i="139"/>
  <c r="B3346" i="139"/>
  <c r="B3275" i="139"/>
  <c r="B3258" i="139"/>
  <c r="B3332" i="139"/>
  <c r="B3221" i="139"/>
  <c r="B3298" i="139"/>
  <c r="F3232" i="138"/>
  <c r="F3216" i="138"/>
  <c r="F3208" i="138"/>
  <c r="F3280" i="138"/>
  <c r="F3224" i="138"/>
  <c r="F3288" i="138"/>
  <c r="F3282" i="138"/>
  <c r="F3369" i="138"/>
  <c r="F3321" i="138"/>
  <c r="F3353" i="138"/>
  <c r="F3292" i="138"/>
  <c r="F3314" i="138"/>
  <c r="F3333" i="138"/>
  <c r="F3313" i="138"/>
  <c r="F3317" i="138"/>
  <c r="F3285" i="138"/>
  <c r="F3341" i="138"/>
  <c r="F3276" i="138"/>
  <c r="F3303" i="138"/>
  <c r="F3279" i="138"/>
  <c r="F3325" i="138"/>
  <c r="F3298" i="138"/>
  <c r="F3295" i="138"/>
  <c r="F3277" i="138"/>
  <c r="F3256" i="138"/>
  <c r="F3350" i="138"/>
  <c r="F3281" i="138"/>
  <c r="F3324" i="138"/>
  <c r="F3327" i="138"/>
  <c r="F3402" i="138"/>
  <c r="F3346" i="138"/>
  <c r="F3354" i="138"/>
  <c r="F3348" i="138"/>
  <c r="F3309" i="138"/>
  <c r="F3248" i="138"/>
  <c r="F3344" i="138"/>
  <c r="F3290" i="138"/>
  <c r="F3338" i="138"/>
  <c r="F3300" i="138"/>
  <c r="F3322" i="138"/>
  <c r="F3330" i="138"/>
  <c r="F3274" i="138"/>
  <c r="F3385" i="138"/>
  <c r="F3311" i="138"/>
  <c r="F3284" i="138"/>
  <c r="F3326" i="138"/>
  <c r="F3306" i="138"/>
  <c r="F3349" i="138"/>
  <c r="F3297" i="138"/>
  <c r="F3192" i="138"/>
  <c r="F3352" i="138"/>
  <c r="F3328" i="138"/>
  <c r="F3320" i="138"/>
  <c r="F3200" i="138"/>
  <c r="F3296" i="138"/>
  <c r="F3356" i="138"/>
  <c r="F3293" i="138"/>
  <c r="F3289" i="138"/>
  <c r="F3329" i="138"/>
  <c r="F3332" i="138"/>
  <c r="F3340" i="138"/>
  <c r="F3301" i="138"/>
  <c r="F3319" i="138"/>
  <c r="F3394" i="138"/>
  <c r="F3337" i="138"/>
  <c r="F3287" i="138"/>
  <c r="F3305" i="138"/>
  <c r="F3345" i="138"/>
  <c r="F3273" i="138"/>
  <c r="E41" i="137"/>
  <c r="A42" i="137"/>
  <c r="F3307" i="138" l="1"/>
  <c r="F3312" i="138"/>
  <c r="F3441" i="138"/>
  <c r="F3425" i="138"/>
  <c r="F3335" i="138"/>
  <c r="F3343" i="138"/>
  <c r="F3351" i="138"/>
  <c r="F3331" i="138"/>
  <c r="F3401" i="138"/>
  <c r="F3433" i="138"/>
  <c r="F3323" i="138"/>
  <c r="F3304" i="138"/>
  <c r="F3291" i="138"/>
  <c r="F3275" i="138"/>
  <c r="F3336" i="138"/>
  <c r="F3272" i="138"/>
  <c r="F3701" i="138"/>
  <c r="B3343" i="139"/>
  <c r="B3296" i="139"/>
  <c r="B3279" i="139"/>
  <c r="B3295" i="139"/>
  <c r="B3303" i="139"/>
  <c r="B3288" i="139"/>
  <c r="B3327" i="139"/>
  <c r="B3280" i="139"/>
  <c r="B3335" i="139"/>
  <c r="B3287" i="139"/>
  <c r="B3272" i="139"/>
  <c r="B3304" i="139"/>
  <c r="B3311" i="139"/>
  <c r="B3351" i="139"/>
  <c r="B3319" i="139"/>
  <c r="B3312" i="139"/>
  <c r="B3336" i="139"/>
  <c r="B3368" i="139"/>
  <c r="B3307" i="139"/>
  <c r="B3344" i="139"/>
  <c r="B3416" i="139"/>
  <c r="B3380" i="139"/>
  <c r="B3353" i="139"/>
  <c r="B3329" i="139"/>
  <c r="B3274" i="139"/>
  <c r="B3401" i="139"/>
  <c r="B3337" i="139"/>
  <c r="B3417" i="139"/>
  <c r="B3436" i="139"/>
  <c r="B3290" i="139"/>
  <c r="B3489" i="139"/>
  <c r="B3505" i="139"/>
  <c r="B3383" i="139"/>
  <c r="B3402" i="139"/>
  <c r="B3424" i="139"/>
  <c r="B3313" i="139"/>
  <c r="B3361" i="139"/>
  <c r="B3434" i="139"/>
  <c r="B3396" i="139"/>
  <c r="B3425" i="139"/>
  <c r="B3378" i="139"/>
  <c r="B3363" i="139"/>
  <c r="B3395" i="139"/>
  <c r="B3441" i="139"/>
  <c r="B3385" i="139"/>
  <c r="B3427" i="139"/>
  <c r="B3364" i="139"/>
  <c r="B3442" i="139"/>
  <c r="B3426" i="139"/>
  <c r="B3375" i="139"/>
  <c r="B3362" i="139"/>
  <c r="B3379" i="139"/>
  <c r="B3440" i="139"/>
  <c r="B3321" i="139"/>
  <c r="B3352" i="139"/>
  <c r="B3418" i="139"/>
  <c r="B3432" i="139"/>
  <c r="B3394" i="139"/>
  <c r="B3433" i="139"/>
  <c r="B3359" i="139"/>
  <c r="B3420" i="139"/>
  <c r="B3410" i="139"/>
  <c r="B3472" i="139"/>
  <c r="B3411" i="139"/>
  <c r="B3367" i="139"/>
  <c r="B3388" i="139"/>
  <c r="B3456" i="139"/>
  <c r="B3400" i="139"/>
  <c r="B3408" i="139"/>
  <c r="B3384" i="139"/>
  <c r="B3345" i="139"/>
  <c r="B3521" i="139"/>
  <c r="B3306" i="139"/>
  <c r="B3391" i="139"/>
  <c r="B3369" i="139"/>
  <c r="B3372" i="139"/>
  <c r="B3328" i="139"/>
  <c r="B3377" i="139"/>
  <c r="B3428" i="139"/>
  <c r="B3320" i="139"/>
  <c r="B3412" i="139"/>
  <c r="B3457" i="139"/>
  <c r="B3409" i="139"/>
  <c r="B3404" i="139"/>
  <c r="B3473" i="139"/>
  <c r="F3431" i="138"/>
  <c r="F3423" i="138"/>
  <c r="F3415" i="138"/>
  <c r="F3382" i="138"/>
  <c r="F3438" i="138"/>
  <c r="F3435" i="138"/>
  <c r="F3370" i="138"/>
  <c r="F3471" i="138"/>
  <c r="F3386" i="138"/>
  <c r="F3334" i="138"/>
  <c r="F3395" i="138"/>
  <c r="F3410" i="138"/>
  <c r="F3363" i="138"/>
  <c r="F3411" i="138"/>
  <c r="F3362" i="138"/>
  <c r="F3403" i="138"/>
  <c r="F3378" i="138"/>
  <c r="F3368" i="138"/>
  <c r="F3392" i="138"/>
  <c r="F3360" i="138"/>
  <c r="F3424" i="138"/>
  <c r="F3387" i="138"/>
  <c r="F3375" i="138"/>
  <c r="F3286" i="138"/>
  <c r="F3278" i="138"/>
  <c r="F3397" i="138"/>
  <c r="F3434" i="138"/>
  <c r="F3367" i="138"/>
  <c r="F3381" i="138"/>
  <c r="F3427" i="138"/>
  <c r="F3399" i="138"/>
  <c r="F3439" i="138"/>
  <c r="F3374" i="138"/>
  <c r="F3294" i="138"/>
  <c r="F3416" i="138"/>
  <c r="F3376" i="138"/>
  <c r="F3440" i="138"/>
  <c r="F3384" i="138"/>
  <c r="F3432" i="138"/>
  <c r="F3391" i="138"/>
  <c r="F3480" i="138"/>
  <c r="F3426" i="138"/>
  <c r="F3379" i="138"/>
  <c r="F3406" i="138"/>
  <c r="F3412" i="138"/>
  <c r="F3488" i="138"/>
  <c r="F3436" i="138"/>
  <c r="F3365" i="138"/>
  <c r="F3419" i="138"/>
  <c r="F3407" i="138"/>
  <c r="F3310" i="138"/>
  <c r="F3302" i="138"/>
  <c r="F3408" i="138"/>
  <c r="F3400" i="138"/>
  <c r="F3359" i="138"/>
  <c r="F3373" i="138"/>
  <c r="F3405" i="138"/>
  <c r="F3418" i="138"/>
  <c r="F3442" i="138"/>
  <c r="F3414" i="138"/>
  <c r="F3383" i="138"/>
  <c r="F3430" i="138"/>
  <c r="F3413" i="138"/>
  <c r="F3342" i="138"/>
  <c r="F3389" i="138"/>
  <c r="F3371" i="138"/>
  <c r="F3455" i="138"/>
  <c r="F3366" i="138"/>
  <c r="F3318" i="138"/>
  <c r="A43" i="137"/>
  <c r="E42" i="137"/>
  <c r="F3511" i="138" l="1"/>
  <c r="F3527" i="138"/>
  <c r="F3361" i="138"/>
  <c r="F3519" i="138"/>
  <c r="F3429" i="138"/>
  <c r="F3398" i="138"/>
  <c r="F3358" i="138"/>
  <c r="F3417" i="138"/>
  <c r="F3422" i="138"/>
  <c r="F3437" i="138"/>
  <c r="F3377" i="138"/>
  <c r="F3487" i="138"/>
  <c r="F3421" i="138"/>
  <c r="F3393" i="138"/>
  <c r="F3390" i="138"/>
  <c r="F3409" i="138"/>
  <c r="F3787" i="138"/>
  <c r="B3381" i="139"/>
  <c r="B3390" i="139"/>
  <c r="B3405" i="139"/>
  <c r="B3358" i="139"/>
  <c r="B3413" i="139"/>
  <c r="B3365" i="139"/>
  <c r="B3398" i="139"/>
  <c r="B3366" i="139"/>
  <c r="B3437" i="139"/>
  <c r="B3373" i="139"/>
  <c r="B3374" i="139"/>
  <c r="B3382" i="139"/>
  <c r="B3397" i="139"/>
  <c r="B3421" i="139"/>
  <c r="B3389" i="139"/>
  <c r="B3429" i="139"/>
  <c r="B3488" i="139"/>
  <c r="B3376" i="139"/>
  <c r="B3490" i="139"/>
  <c r="B3498" i="139"/>
  <c r="B3414" i="139"/>
  <c r="B3542" i="139"/>
  <c r="B3496" i="139"/>
  <c r="B3518" i="139"/>
  <c r="B3526" i="139"/>
  <c r="B3450" i="139"/>
  <c r="B3511" i="139"/>
  <c r="B3447" i="139"/>
  <c r="B3415" i="139"/>
  <c r="B3430" i="139"/>
  <c r="B3406" i="139"/>
  <c r="B3458" i="139"/>
  <c r="B3392" i="139"/>
  <c r="B3470" i="139"/>
  <c r="B3474" i="139"/>
  <c r="B3558" i="139"/>
  <c r="B3465" i="139"/>
  <c r="B3512" i="139"/>
  <c r="B3513" i="139"/>
  <c r="B3481" i="139"/>
  <c r="B3469" i="139"/>
  <c r="B3522" i="139"/>
  <c r="B3487" i="139"/>
  <c r="B3439" i="139"/>
  <c r="B3393" i="139"/>
  <c r="B3445" i="139"/>
  <c r="B3504" i="139"/>
  <c r="B3453" i="139"/>
  <c r="B3495" i="139"/>
  <c r="B3514" i="139"/>
  <c r="B3455" i="139"/>
  <c r="B3607" i="139"/>
  <c r="B3494" i="139"/>
  <c r="B3519" i="139"/>
  <c r="B3438" i="139"/>
  <c r="B3448" i="139"/>
  <c r="B3528" i="139"/>
  <c r="B3471" i="139"/>
  <c r="B3449" i="139"/>
  <c r="B3482" i="139"/>
  <c r="B3399" i="139"/>
  <c r="B3591" i="139"/>
  <c r="B3503" i="139"/>
  <c r="B3466" i="139"/>
  <c r="B3454" i="139"/>
  <c r="B3464" i="139"/>
  <c r="B3520" i="139"/>
  <c r="B3559" i="139"/>
  <c r="B3543" i="139"/>
  <c r="B3463" i="139"/>
  <c r="B3477" i="139"/>
  <c r="B3431" i="139"/>
  <c r="B3486" i="139"/>
  <c r="B3497" i="139"/>
  <c r="B3506" i="139"/>
  <c r="B3480" i="139"/>
  <c r="B3407" i="139"/>
  <c r="B3461" i="139"/>
  <c r="B3527" i="139"/>
  <c r="B3510" i="139"/>
  <c r="B3575" i="139"/>
  <c r="B3423" i="139"/>
  <c r="B3360" i="139"/>
  <c r="B3502" i="139"/>
  <c r="B3422" i="139"/>
  <c r="F3497" i="138"/>
  <c r="F3452" i="138"/>
  <c r="F3469" i="138"/>
  <c r="F3491" i="138"/>
  <c r="F3494" i="138"/>
  <c r="F3505" i="138"/>
  <c r="F3574" i="138"/>
  <c r="F3566" i="138"/>
  <c r="F3526" i="138"/>
  <c r="F3460" i="138"/>
  <c r="F3467" i="138"/>
  <c r="F3461" i="138"/>
  <c r="F3454" i="138"/>
  <c r="F3420" i="138"/>
  <c r="F3521" i="138"/>
  <c r="F3541" i="138"/>
  <c r="F3464" i="138"/>
  <c r="F3472" i="138"/>
  <c r="F3428" i="138"/>
  <c r="F3516" i="138"/>
  <c r="F3500" i="138"/>
  <c r="F3459" i="138"/>
  <c r="F3388" i="138"/>
  <c r="F3492" i="138"/>
  <c r="F3477" i="138"/>
  <c r="F3462" i="138"/>
  <c r="F3525" i="138"/>
  <c r="F3453" i="138"/>
  <c r="F3483" i="138"/>
  <c r="F3473" i="138"/>
  <c r="F3510" i="138"/>
  <c r="F3449" i="138"/>
  <c r="F3524" i="138"/>
  <c r="F3509" i="138"/>
  <c r="F3485" i="138"/>
  <c r="F3557" i="138"/>
  <c r="F3517" i="138"/>
  <c r="F3457" i="138"/>
  <c r="F3499" i="138"/>
  <c r="F3528" i="138"/>
  <c r="F3445" i="138"/>
  <c r="F3396" i="138"/>
  <c r="F3451" i="138"/>
  <c r="F3465" i="138"/>
  <c r="F3518" i="138"/>
  <c r="F3502" i="138"/>
  <c r="F3364" i="138"/>
  <c r="F3446" i="138"/>
  <c r="F3489" i="138"/>
  <c r="F3496" i="138"/>
  <c r="F3468" i="138"/>
  <c r="F3498" i="138"/>
  <c r="F3513" i="138"/>
  <c r="F3448" i="138"/>
  <c r="F3481" i="138"/>
  <c r="F3456" i="138"/>
  <c r="F3501" i="138"/>
  <c r="F3404" i="138"/>
  <c r="F3475" i="138"/>
  <c r="F3504" i="138"/>
  <c r="F3486" i="138"/>
  <c r="F3493" i="138"/>
  <c r="F3522" i="138"/>
  <c r="F3512" i="138"/>
  <c r="F3470" i="138"/>
  <c r="F3380" i="138"/>
  <c r="F3520" i="138"/>
  <c r="F3372" i="138"/>
  <c r="F3478" i="138"/>
  <c r="E43" i="137"/>
  <c r="A44" i="137"/>
  <c r="F3573" i="138" l="1"/>
  <c r="F3605" i="138"/>
  <c r="F3503" i="138"/>
  <c r="F3463" i="138"/>
  <c r="F3447" i="138"/>
  <c r="F3479" i="138"/>
  <c r="F3523" i="138"/>
  <c r="F3484" i="138"/>
  <c r="F3613" i="138"/>
  <c r="F3495" i="138"/>
  <c r="F3476" i="138"/>
  <c r="F3444" i="138"/>
  <c r="F3507" i="138"/>
  <c r="F3508" i="138"/>
  <c r="F3515" i="138"/>
  <c r="F3597" i="138"/>
  <c r="F3873" i="138"/>
  <c r="B3444" i="139"/>
  <c r="B3475" i="139"/>
  <c r="B3460" i="139"/>
  <c r="B3484" i="139"/>
  <c r="B3491" i="139"/>
  <c r="B3468" i="139"/>
  <c r="B3452" i="139"/>
  <c r="B3507" i="139"/>
  <c r="B3459" i="139"/>
  <c r="B3451" i="139"/>
  <c r="B3476" i="139"/>
  <c r="B3483" i="139"/>
  <c r="B3523" i="139"/>
  <c r="B3499" i="139"/>
  <c r="B3467" i="139"/>
  <c r="B3515" i="139"/>
  <c r="B3584" i="139"/>
  <c r="B3588" i="139"/>
  <c r="B3596" i="139"/>
  <c r="B3493" i="139"/>
  <c r="B3583" i="139"/>
  <c r="B3549" i="139"/>
  <c r="B3550" i="139"/>
  <c r="B3589" i="139"/>
  <c r="B3535" i="139"/>
  <c r="B3524" i="139"/>
  <c r="B3580" i="139"/>
  <c r="B3581" i="139"/>
  <c r="B3531" i="139"/>
  <c r="B3567" i="139"/>
  <c r="B3478" i="139"/>
  <c r="B3516" i="139"/>
  <c r="B3597" i="139"/>
  <c r="B3612" i="139"/>
  <c r="B3628" i="139"/>
  <c r="B3608" i="139"/>
  <c r="B3693" i="139"/>
  <c r="B3446" i="139"/>
  <c r="B3613" i="139"/>
  <c r="B3566" i="139"/>
  <c r="B3572" i="139"/>
  <c r="B3540" i="139"/>
  <c r="B3557" i="139"/>
  <c r="B3605" i="139"/>
  <c r="B3479" i="139"/>
  <c r="B3555" i="139"/>
  <c r="B3599" i="139"/>
  <c r="B3644" i="139"/>
  <c r="B3501" i="139"/>
  <c r="B3604" i="139"/>
  <c r="B3576" i="139"/>
  <c r="B3592" i="139"/>
  <c r="B3645" i="139"/>
  <c r="B3552" i="139"/>
  <c r="B3560" i="139"/>
  <c r="B3677" i="139"/>
  <c r="B3509" i="139"/>
  <c r="B3517" i="139"/>
  <c r="B3485" i="139"/>
  <c r="B3614" i="139"/>
  <c r="B3541" i="139"/>
  <c r="B3539" i="139"/>
  <c r="B3525" i="139"/>
  <c r="B3598" i="139"/>
  <c r="B3492" i="139"/>
  <c r="B3536" i="139"/>
  <c r="B3462" i="139"/>
  <c r="B3544" i="139"/>
  <c r="B3661" i="139"/>
  <c r="B3568" i="139"/>
  <c r="B3600" i="139"/>
  <c r="B3629" i="139"/>
  <c r="B3508" i="139"/>
  <c r="B3547" i="139"/>
  <c r="B3563" i="139"/>
  <c r="B3606" i="139"/>
  <c r="B3534" i="139"/>
  <c r="B3590" i="139"/>
  <c r="B3573" i="139"/>
  <c r="B3551" i="139"/>
  <c r="B3556" i="139"/>
  <c r="B3533" i="139"/>
  <c r="B3582" i="139"/>
  <c r="B3500" i="139"/>
  <c r="B3574" i="139"/>
  <c r="F3546" i="138"/>
  <c r="F3564" i="138"/>
  <c r="F3466" i="138"/>
  <c r="F3579" i="138"/>
  <c r="F3561" i="138"/>
  <c r="F3567" i="138"/>
  <c r="F3532" i="138"/>
  <c r="F3604" i="138"/>
  <c r="F3585" i="138"/>
  <c r="F3643" i="138"/>
  <c r="F3610" i="138"/>
  <c r="F3569" i="138"/>
  <c r="F3563" i="138"/>
  <c r="F3474" i="138"/>
  <c r="F3660" i="138"/>
  <c r="F3555" i="138"/>
  <c r="F3556" i="138"/>
  <c r="F3572" i="138"/>
  <c r="F3490" i="138"/>
  <c r="F3534" i="138"/>
  <c r="F3554" i="138"/>
  <c r="F3551" i="138"/>
  <c r="F3531" i="138"/>
  <c r="F3543" i="138"/>
  <c r="F3535" i="138"/>
  <c r="F3539" i="138"/>
  <c r="F3578" i="138"/>
  <c r="F3545" i="138"/>
  <c r="F3558" i="138"/>
  <c r="F3607" i="138"/>
  <c r="F3547" i="138"/>
  <c r="F3612" i="138"/>
  <c r="F3591" i="138"/>
  <c r="F3538" i="138"/>
  <c r="F3458" i="138"/>
  <c r="F3598" i="138"/>
  <c r="F3590" i="138"/>
  <c r="F3587" i="138"/>
  <c r="F3599" i="138"/>
  <c r="F3582" i="138"/>
  <c r="F3450" i="138"/>
  <c r="F3614" i="138"/>
  <c r="F3571" i="138"/>
  <c r="F3596" i="138"/>
  <c r="F3611" i="138"/>
  <c r="F3586" i="138"/>
  <c r="F3550" i="138"/>
  <c r="F3506" i="138"/>
  <c r="F3652" i="138"/>
  <c r="F3580" i="138"/>
  <c r="F3482" i="138"/>
  <c r="F3514" i="138"/>
  <c r="F3606" i="138"/>
  <c r="F3608" i="138"/>
  <c r="F3542" i="138"/>
  <c r="F3584" i="138"/>
  <c r="F3575" i="138"/>
  <c r="F3588" i="138"/>
  <c r="F3537" i="138"/>
  <c r="F3603" i="138"/>
  <c r="F3595" i="138"/>
  <c r="F3559" i="138"/>
  <c r="F3548" i="138"/>
  <c r="F3602" i="138"/>
  <c r="F3627" i="138"/>
  <c r="F3540" i="138"/>
  <c r="F3553" i="138"/>
  <c r="F3577" i="138"/>
  <c r="F3583" i="138"/>
  <c r="A45" i="137"/>
  <c r="E44" i="137"/>
  <c r="F3683" i="138" l="1"/>
  <c r="F3530" i="138"/>
  <c r="F3570" i="138"/>
  <c r="F3549" i="138"/>
  <c r="F3601" i="138"/>
  <c r="F3562" i="138"/>
  <c r="F3609" i="138"/>
  <c r="F3589" i="138"/>
  <c r="F3594" i="138"/>
  <c r="F3581" i="138"/>
  <c r="F3565" i="138"/>
  <c r="F3691" i="138"/>
  <c r="F3593" i="138"/>
  <c r="F3699" i="138"/>
  <c r="F3533" i="138"/>
  <c r="F3659" i="138"/>
  <c r="F3959" i="138"/>
  <c r="B3570" i="139"/>
  <c r="B3553" i="139"/>
  <c r="B3562" i="139"/>
  <c r="B3538" i="139"/>
  <c r="B3546" i="139"/>
  <c r="B3569" i="139"/>
  <c r="B3593" i="139"/>
  <c r="B3585" i="139"/>
  <c r="B3537" i="139"/>
  <c r="B3554" i="139"/>
  <c r="B3561" i="139"/>
  <c r="B3601" i="139"/>
  <c r="B3609" i="139"/>
  <c r="B3545" i="139"/>
  <c r="B3577" i="139"/>
  <c r="B3530" i="139"/>
  <c r="B3633" i="139"/>
  <c r="B3548" i="139"/>
  <c r="B3595" i="139"/>
  <c r="B3579" i="139"/>
  <c r="B3658" i="139"/>
  <c r="B3698" i="139"/>
  <c r="B3666" i="139"/>
  <c r="B3682" i="139"/>
  <c r="B3637" i="139"/>
  <c r="B3690" i="139"/>
  <c r="B3626" i="139"/>
  <c r="B3578" i="139"/>
  <c r="B3646" i="139"/>
  <c r="B3731" i="139"/>
  <c r="B3564" i="139"/>
  <c r="B3675" i="139"/>
  <c r="B3668" i="139"/>
  <c r="B3692" i="139"/>
  <c r="B3594" i="139"/>
  <c r="B3686" i="139"/>
  <c r="B3747" i="139"/>
  <c r="B3684" i="139"/>
  <c r="B3700" i="139"/>
  <c r="B3678" i="139"/>
  <c r="B3587" i="139"/>
  <c r="B3565" i="139"/>
  <c r="B3636" i="139"/>
  <c r="B3714" i="139"/>
  <c r="B3586" i="139"/>
  <c r="B3627" i="139"/>
  <c r="B3641" i="139"/>
  <c r="B3532" i="139"/>
  <c r="B3667" i="139"/>
  <c r="B3611" i="139"/>
  <c r="B3730" i="139"/>
  <c r="B3653" i="139"/>
  <c r="B3674" i="139"/>
  <c r="B3659" i="139"/>
  <c r="B3763" i="139"/>
  <c r="B3652" i="139"/>
  <c r="B3779" i="139"/>
  <c r="B3683" i="139"/>
  <c r="B3610" i="139"/>
  <c r="B3620" i="139"/>
  <c r="B3619" i="139"/>
  <c r="B3649" i="139"/>
  <c r="B3715" i="139"/>
  <c r="B3622" i="139"/>
  <c r="B3571" i="139"/>
  <c r="B3691" i="139"/>
  <c r="B3635" i="139"/>
  <c r="B3642" i="139"/>
  <c r="B3685" i="139"/>
  <c r="B3621" i="139"/>
  <c r="B3669" i="139"/>
  <c r="B3660" i="139"/>
  <c r="B3676" i="139"/>
  <c r="B3654" i="139"/>
  <c r="B3630" i="139"/>
  <c r="B3625" i="139"/>
  <c r="B3603" i="139"/>
  <c r="B3638" i="139"/>
  <c r="B3662" i="139"/>
  <c r="B3643" i="139"/>
  <c r="B3699" i="139"/>
  <c r="B3694" i="139"/>
  <c r="B3602" i="139"/>
  <c r="B3617" i="139"/>
  <c r="B3670" i="139"/>
  <c r="F3663" i="138"/>
  <c r="F3713" i="138"/>
  <c r="F3674" i="138"/>
  <c r="F3600" i="138"/>
  <c r="F3738" i="138"/>
  <c r="F3672" i="138"/>
  <c r="F3657" i="138"/>
  <c r="F3536" i="138"/>
  <c r="F3676" i="138"/>
  <c r="F3625" i="138"/>
  <c r="F3617" i="138"/>
  <c r="F3620" i="138"/>
  <c r="F3696" i="138"/>
  <c r="F3618" i="138"/>
  <c r="F3665" i="138"/>
  <c r="F3661" i="138"/>
  <c r="F3677" i="138"/>
  <c r="F3621" i="138"/>
  <c r="F3637" i="138"/>
  <c r="F3693" i="138"/>
  <c r="F3688" i="138"/>
  <c r="F3681" i="138"/>
  <c r="F3694" i="138"/>
  <c r="F3568" i="138"/>
  <c r="F3668" i="138"/>
  <c r="F3684" i="138"/>
  <c r="F3644" i="138"/>
  <c r="F3576" i="138"/>
  <c r="F3641" i="138"/>
  <c r="F3560" i="138"/>
  <c r="F3729" i="138"/>
  <c r="F3552" i="138"/>
  <c r="F3685" i="138"/>
  <c r="F3653" i="138"/>
  <c r="F3645" i="138"/>
  <c r="F3639" i="138"/>
  <c r="F3689" i="138"/>
  <c r="F3670" i="138"/>
  <c r="F3692" i="138"/>
  <c r="F3592" i="138"/>
  <c r="F3697" i="138"/>
  <c r="F3700" i="138"/>
  <c r="F3544" i="138"/>
  <c r="F3698" i="138"/>
  <c r="F3631" i="138"/>
  <c r="F3658" i="138"/>
  <c r="F3746" i="138"/>
  <c r="F3649" i="138"/>
  <c r="F3671" i="138"/>
  <c r="F3650" i="138"/>
  <c r="F3669" i="138"/>
  <c r="F3629" i="138"/>
  <c r="F3626" i="138"/>
  <c r="F3634" i="138"/>
  <c r="F3623" i="138"/>
  <c r="F3628" i="138"/>
  <c r="F3666" i="138"/>
  <c r="F3636" i="138"/>
  <c r="F3682" i="138"/>
  <c r="F3673" i="138"/>
  <c r="F3624" i="138"/>
  <c r="F3633" i="138"/>
  <c r="F3664" i="138"/>
  <c r="F3640" i="138"/>
  <c r="F3642" i="138"/>
  <c r="F3655" i="138"/>
  <c r="F3690" i="138"/>
  <c r="F3647" i="138"/>
  <c r="F3632" i="138"/>
  <c r="E45" i="137"/>
  <c r="A46" i="137"/>
  <c r="F3745" i="138" l="1"/>
  <c r="F3651" i="138"/>
  <c r="F3675" i="138"/>
  <c r="F3656" i="138"/>
  <c r="F3785" i="138"/>
  <c r="F3667" i="138"/>
  <c r="F3648" i="138"/>
  <c r="F3616" i="138"/>
  <c r="F3635" i="138"/>
  <c r="F3695" i="138"/>
  <c r="F3619" i="138"/>
  <c r="F3679" i="138"/>
  <c r="F3680" i="138"/>
  <c r="F3687" i="138"/>
  <c r="F3769" i="138"/>
  <c r="F3777" i="138"/>
  <c r="F4045" i="138"/>
  <c r="B3624" i="139"/>
  <c r="B3663" i="139"/>
  <c r="B3647" i="139"/>
  <c r="B3679" i="139"/>
  <c r="B3648" i="139"/>
  <c r="B3671" i="139"/>
  <c r="B3687" i="139"/>
  <c r="B3631" i="139"/>
  <c r="B3640" i="139"/>
  <c r="B3655" i="139"/>
  <c r="B3639" i="139"/>
  <c r="B3616" i="139"/>
  <c r="B3695" i="139"/>
  <c r="B3623" i="139"/>
  <c r="B3632" i="139"/>
  <c r="B3656" i="139"/>
  <c r="B3672" i="139"/>
  <c r="B3680" i="139"/>
  <c r="B3650" i="139"/>
  <c r="B3768" i="139"/>
  <c r="B3703" i="139"/>
  <c r="B3729" i="139"/>
  <c r="B3711" i="139"/>
  <c r="B3755" i="139"/>
  <c r="B3657" i="139"/>
  <c r="B3705" i="139"/>
  <c r="B3865" i="139"/>
  <c r="B3745" i="139"/>
  <c r="B3753" i="139"/>
  <c r="B3673" i="139"/>
  <c r="B3786" i="139"/>
  <c r="B3665" i="139"/>
  <c r="B3748" i="139"/>
  <c r="B3716" i="139"/>
  <c r="B3707" i="139"/>
  <c r="B3708" i="139"/>
  <c r="B3706" i="139"/>
  <c r="B3800" i="139"/>
  <c r="B3764" i="139"/>
  <c r="B3770" i="139"/>
  <c r="B3778" i="139"/>
  <c r="B3817" i="139"/>
  <c r="B3681" i="139"/>
  <c r="B3760" i="139"/>
  <c r="B3746" i="139"/>
  <c r="B3696" i="139"/>
  <c r="B3722" i="139"/>
  <c r="B3754" i="139"/>
  <c r="B3634" i="139"/>
  <c r="B3738" i="139"/>
  <c r="B3618" i="139"/>
  <c r="B3752" i="139"/>
  <c r="B3780" i="139"/>
  <c r="B3724" i="139"/>
  <c r="B3740" i="139"/>
  <c r="B3771" i="139"/>
  <c r="B3721" i="139"/>
  <c r="B3801" i="139"/>
  <c r="B3849" i="139"/>
  <c r="B3739" i="139"/>
  <c r="B3697" i="139"/>
  <c r="B3727" i="139"/>
  <c r="B3833" i="139"/>
  <c r="B3732" i="139"/>
  <c r="B3776" i="139"/>
  <c r="B3688" i="139"/>
  <c r="B3762" i="139"/>
  <c r="B3744" i="139"/>
  <c r="B3664" i="139"/>
  <c r="B3728" i="139"/>
  <c r="B3712" i="139"/>
  <c r="B3756" i="139"/>
  <c r="B3785" i="139"/>
  <c r="B3689" i="139"/>
  <c r="B3777" i="139"/>
  <c r="B3735" i="139"/>
  <c r="B3769" i="139"/>
  <c r="B3816" i="139"/>
  <c r="B3713" i="139"/>
  <c r="B3651" i="139"/>
  <c r="B3772" i="139"/>
  <c r="B3761" i="139"/>
  <c r="B3723" i="139"/>
  <c r="B3784" i="139"/>
  <c r="B3719" i="139"/>
  <c r="F3726" i="138"/>
  <c r="F3752" i="138"/>
  <c r="F3712" i="138"/>
  <c r="F3755" i="138"/>
  <c r="F3832" i="138"/>
  <c r="F3756" i="138"/>
  <c r="F3731" i="138"/>
  <c r="F3662" i="138"/>
  <c r="F3774" i="138"/>
  <c r="F3707" i="138"/>
  <c r="F3747" i="138"/>
  <c r="F3711" i="138"/>
  <c r="F3758" i="138"/>
  <c r="F3760" i="138"/>
  <c r="F3717" i="138"/>
  <c r="F3775" i="138"/>
  <c r="F3815" i="138"/>
  <c r="F3799" i="138"/>
  <c r="F3776" i="138"/>
  <c r="F3750" i="138"/>
  <c r="F3714" i="138"/>
  <c r="F3736" i="138"/>
  <c r="F3744" i="138"/>
  <c r="F3784" i="138"/>
  <c r="F3678" i="138"/>
  <c r="F3739" i="138"/>
  <c r="F3730" i="138"/>
  <c r="F3654" i="138"/>
  <c r="F3763" i="138"/>
  <c r="F3751" i="138"/>
  <c r="F3762" i="138"/>
  <c r="F3824" i="138"/>
  <c r="F3741" i="138"/>
  <c r="F3709" i="138"/>
  <c r="F3757" i="138"/>
  <c r="F3749" i="138"/>
  <c r="F3719" i="138"/>
  <c r="F3768" i="138"/>
  <c r="F3715" i="138"/>
  <c r="F3630" i="138"/>
  <c r="F3771" i="138"/>
  <c r="F3646" i="138"/>
  <c r="F3770" i="138"/>
  <c r="F3780" i="138"/>
  <c r="F3779" i="138"/>
  <c r="F3704" i="138"/>
  <c r="F3706" i="138"/>
  <c r="F3622" i="138"/>
  <c r="F3686" i="138"/>
  <c r="F3725" i="138"/>
  <c r="F3767" i="138"/>
  <c r="F3733" i="138"/>
  <c r="F3759" i="138"/>
  <c r="F3783" i="138"/>
  <c r="F3718" i="138"/>
  <c r="F3728" i="138"/>
  <c r="F3710" i="138"/>
  <c r="F3722" i="138"/>
  <c r="F3720" i="138"/>
  <c r="F3735" i="138"/>
  <c r="F3786" i="138"/>
  <c r="F3778" i="138"/>
  <c r="F3638" i="138"/>
  <c r="F3727" i="138"/>
  <c r="F3754" i="138"/>
  <c r="F3723" i="138"/>
  <c r="F3782" i="138"/>
  <c r="F3703" i="138"/>
  <c r="F3743" i="138"/>
  <c r="A47" i="137"/>
  <c r="E46" i="137"/>
  <c r="F3855" i="138" l="1"/>
  <c r="F3705" i="138"/>
  <c r="F3734" i="138"/>
  <c r="F3761" i="138"/>
  <c r="F3863" i="138"/>
  <c r="F3742" i="138"/>
  <c r="F3737" i="138"/>
  <c r="F3765" i="138"/>
  <c r="F3781" i="138"/>
  <c r="F3766" i="138"/>
  <c r="F3721" i="138"/>
  <c r="F3871" i="138"/>
  <c r="F3831" i="138"/>
  <c r="F3702" i="138"/>
  <c r="F3773" i="138"/>
  <c r="F3753" i="138"/>
  <c r="F4131" i="138"/>
  <c r="B3765" i="139"/>
  <c r="B3718" i="139"/>
  <c r="B3725" i="139"/>
  <c r="B3773" i="139"/>
  <c r="B3733" i="139"/>
  <c r="B3717" i="139"/>
  <c r="B3702" i="139"/>
  <c r="B3709" i="139"/>
  <c r="B3741" i="139"/>
  <c r="B3757" i="139"/>
  <c r="B3749" i="139"/>
  <c r="B3742" i="139"/>
  <c r="B3781" i="139"/>
  <c r="B3726" i="139"/>
  <c r="B3734" i="139"/>
  <c r="B3710" i="139"/>
  <c r="B3863" i="139"/>
  <c r="B3783" i="139"/>
  <c r="B3854" i="139"/>
  <c r="B3871" i="139"/>
  <c r="B3774" i="139"/>
  <c r="B3720" i="139"/>
  <c r="B3782" i="139"/>
  <c r="B3839" i="139"/>
  <c r="B3736" i="139"/>
  <c r="B3809" i="139"/>
  <c r="B3737" i="139"/>
  <c r="B3919" i="139"/>
  <c r="B3825" i="139"/>
  <c r="B3857" i="139"/>
  <c r="B3838" i="139"/>
  <c r="B3903" i="139"/>
  <c r="B3886" i="139"/>
  <c r="B3793" i="139"/>
  <c r="B3791" i="139"/>
  <c r="B3797" i="139"/>
  <c r="B3775" i="139"/>
  <c r="B3848" i="139"/>
  <c r="B3759" i="139"/>
  <c r="B3847" i="139"/>
  <c r="B3855" i="139"/>
  <c r="B3750" i="139"/>
  <c r="B3935" i="139"/>
  <c r="B3826" i="139"/>
  <c r="B3704" i="139"/>
  <c r="B3766" i="139"/>
  <c r="B3767" i="139"/>
  <c r="B3751" i="139"/>
  <c r="B3799" i="139"/>
  <c r="B3842" i="139"/>
  <c r="B3832" i="139"/>
  <c r="B3864" i="139"/>
  <c r="B3802" i="139"/>
  <c r="B3743" i="139"/>
  <c r="B3815" i="139"/>
  <c r="B3870" i="139"/>
  <c r="B3902" i="139"/>
  <c r="B3814" i="139"/>
  <c r="B3818" i="139"/>
  <c r="B3808" i="139"/>
  <c r="B3850" i="139"/>
  <c r="B3794" i="139"/>
  <c r="B3798" i="139"/>
  <c r="B3810" i="139"/>
  <c r="B3792" i="139"/>
  <c r="B3758" i="139"/>
  <c r="B3807" i="139"/>
  <c r="B3866" i="139"/>
  <c r="B3951" i="139"/>
  <c r="B3805" i="139"/>
  <c r="B3858" i="139"/>
  <c r="B3821" i="139"/>
  <c r="B3830" i="139"/>
  <c r="B3862" i="139"/>
  <c r="B3813" i="139"/>
  <c r="B3887" i="139"/>
  <c r="B3824" i="139"/>
  <c r="B3840" i="139"/>
  <c r="B3846" i="139"/>
  <c r="B3856" i="139"/>
  <c r="B3834" i="139"/>
  <c r="B3872" i="139"/>
  <c r="B3831" i="139"/>
  <c r="B3841" i="139"/>
  <c r="B3789" i="139"/>
  <c r="F3724" i="138"/>
  <c r="F3814" i="138"/>
  <c r="F3819" i="138"/>
  <c r="F3772" i="138"/>
  <c r="F3732" i="138"/>
  <c r="F3716" i="138"/>
  <c r="F3805" i="138"/>
  <c r="F3827" i="138"/>
  <c r="F3837" i="138"/>
  <c r="F3816" i="138"/>
  <c r="F3830" i="138"/>
  <c r="F3901" i="138"/>
  <c r="F3844" i="138"/>
  <c r="F3793" i="138"/>
  <c r="F3817" i="138"/>
  <c r="F3798" i="138"/>
  <c r="F3910" i="138"/>
  <c r="F3829" i="138"/>
  <c r="F3809" i="138"/>
  <c r="F3864" i="138"/>
  <c r="F3806" i="138"/>
  <c r="F3804" i="138"/>
  <c r="F3853" i="138"/>
  <c r="F3708" i="138"/>
  <c r="F3865" i="138"/>
  <c r="F3857" i="138"/>
  <c r="F3835" i="138"/>
  <c r="F3849" i="138"/>
  <c r="F3825" i="138"/>
  <c r="F3822" i="138"/>
  <c r="F3836" i="138"/>
  <c r="F3861" i="138"/>
  <c r="F3797" i="138"/>
  <c r="F3860" i="138"/>
  <c r="F3842" i="138"/>
  <c r="F3838" i="138"/>
  <c r="F3862" i="138"/>
  <c r="F3918" i="138"/>
  <c r="F3789" i="138"/>
  <c r="F3840" i="138"/>
  <c r="F3872" i="138"/>
  <c r="F3808" i="138"/>
  <c r="F3869" i="138"/>
  <c r="F3811" i="138"/>
  <c r="F3792" i="138"/>
  <c r="F3866" i="138"/>
  <c r="F3801" i="138"/>
  <c r="F3843" i="138"/>
  <c r="F3848" i="138"/>
  <c r="F3764" i="138"/>
  <c r="F3803" i="138"/>
  <c r="F3812" i="138"/>
  <c r="F3854" i="138"/>
  <c r="F3870" i="138"/>
  <c r="F3846" i="138"/>
  <c r="F3868" i="138"/>
  <c r="F3813" i="138"/>
  <c r="F3821" i="138"/>
  <c r="F3796" i="138"/>
  <c r="F3845" i="138"/>
  <c r="F3790" i="138"/>
  <c r="F3856" i="138"/>
  <c r="F3795" i="138"/>
  <c r="F3740" i="138"/>
  <c r="F3800" i="138"/>
  <c r="F3885" i="138"/>
  <c r="F3833" i="138"/>
  <c r="F3748" i="138"/>
  <c r="F3841" i="138"/>
  <c r="E47" i="137"/>
  <c r="A48" i="137"/>
  <c r="F3847" i="138" l="1"/>
  <c r="F3859" i="138"/>
  <c r="F3807" i="138"/>
  <c r="F3823" i="138"/>
  <c r="F3820" i="138"/>
  <c r="F3957" i="138"/>
  <c r="F3788" i="138"/>
  <c r="F3852" i="138"/>
  <c r="F3828" i="138"/>
  <c r="F3791" i="138"/>
  <c r="F3839" i="138"/>
  <c r="F3917" i="138"/>
  <c r="F3867" i="138"/>
  <c r="F3949" i="138"/>
  <c r="F3941" i="138"/>
  <c r="F3851" i="138"/>
  <c r="F4217" i="138"/>
  <c r="B3859" i="139"/>
  <c r="B3820" i="139"/>
  <c r="B3835" i="139"/>
  <c r="B3788" i="139"/>
  <c r="B3811" i="139"/>
  <c r="B3795" i="139"/>
  <c r="B3828" i="139"/>
  <c r="B3812" i="139"/>
  <c r="B3843" i="139"/>
  <c r="B3803" i="139"/>
  <c r="B3804" i="139"/>
  <c r="B3796" i="139"/>
  <c r="B3867" i="139"/>
  <c r="B3827" i="139"/>
  <c r="B3819" i="139"/>
  <c r="B3851" i="139"/>
  <c r="B3806" i="139"/>
  <c r="B3942" i="139"/>
  <c r="B3973" i="139"/>
  <c r="B3907" i="139"/>
  <c r="B4037" i="139"/>
  <c r="B3878" i="139"/>
  <c r="B3880" i="139"/>
  <c r="B3900" i="139"/>
  <c r="B3829" i="139"/>
  <c r="B3837" i="139"/>
  <c r="B4021" i="139"/>
  <c r="B3941" i="139"/>
  <c r="B3934" i="139"/>
  <c r="B3924" i="139"/>
  <c r="B3940" i="139"/>
  <c r="B3927" i="139"/>
  <c r="B3917" i="139"/>
  <c r="B3932" i="139"/>
  <c r="B3899" i="139"/>
  <c r="B3952" i="139"/>
  <c r="B3896" i="139"/>
  <c r="B3936" i="139"/>
  <c r="B3988" i="139"/>
  <c r="B3888" i="139"/>
  <c r="B3853" i="139"/>
  <c r="B3933" i="139"/>
  <c r="B3861" i="139"/>
  <c r="B3869" i="139"/>
  <c r="B3860" i="139"/>
  <c r="B3790" i="139"/>
  <c r="B3823" i="139"/>
  <c r="B3822" i="139"/>
  <c r="B3958" i="139"/>
  <c r="B3926" i="139"/>
  <c r="B3948" i="139"/>
  <c r="B3944" i="139"/>
  <c r="B3893" i="139"/>
  <c r="B3884" i="139"/>
  <c r="B3894" i="139"/>
  <c r="B3956" i="139"/>
  <c r="B3950" i="139"/>
  <c r="B3928" i="139"/>
  <c r="B3852" i="139"/>
  <c r="B3836" i="139"/>
  <c r="B3845" i="139"/>
  <c r="B3883" i="139"/>
  <c r="B3972" i="139"/>
  <c r="B3911" i="139"/>
  <c r="B3925" i="139"/>
  <c r="B3957" i="139"/>
  <c r="B3949" i="139"/>
  <c r="B3879" i="139"/>
  <c r="B3943" i="139"/>
  <c r="B3875" i="139"/>
  <c r="B3920" i="139"/>
  <c r="B3910" i="139"/>
  <c r="B3916" i="139"/>
  <c r="B3891" i="139"/>
  <c r="B3844" i="139"/>
  <c r="B3904" i="139"/>
  <c r="B3901" i="139"/>
  <c r="B3918" i="139"/>
  <c r="B3885" i="139"/>
  <c r="B3912" i="139"/>
  <c r="B3877" i="139"/>
  <c r="B3989" i="139"/>
  <c r="B4005" i="139"/>
  <c r="B3895" i="139"/>
  <c r="B3868" i="139"/>
  <c r="F3895" i="138"/>
  <c r="F3903" i="138"/>
  <c r="F3934" i="138"/>
  <c r="F3931" i="138"/>
  <c r="F3954" i="138"/>
  <c r="F3940" i="138"/>
  <c r="F3889" i="138"/>
  <c r="F3952" i="138"/>
  <c r="F4004" i="138"/>
  <c r="F3946" i="138"/>
  <c r="F3908" i="138"/>
  <c r="F3939" i="138"/>
  <c r="F3913" i="138"/>
  <c r="F3886" i="138"/>
  <c r="F3942" i="138"/>
  <c r="F3878" i="138"/>
  <c r="F3958" i="138"/>
  <c r="F3911" i="138"/>
  <c r="F3879" i="138"/>
  <c r="F3894" i="138"/>
  <c r="F3834" i="138"/>
  <c r="F3826" i="138"/>
  <c r="F3882" i="138"/>
  <c r="F3898" i="138"/>
  <c r="F3929" i="138"/>
  <c r="F3948" i="138"/>
  <c r="F3883" i="138"/>
  <c r="F3943" i="138"/>
  <c r="F3890" i="138"/>
  <c r="F3915" i="138"/>
  <c r="F3916" i="138"/>
  <c r="F3891" i="138"/>
  <c r="F3858" i="138"/>
  <c r="F3810" i="138"/>
  <c r="F3919" i="138"/>
  <c r="F3887" i="138"/>
  <c r="F3926" i="138"/>
  <c r="F3935" i="138"/>
  <c r="F3902" i="138"/>
  <c r="F3876" i="138"/>
  <c r="F3907" i="138"/>
  <c r="F3932" i="138"/>
  <c r="F3850" i="138"/>
  <c r="F3897" i="138"/>
  <c r="F3924" i="138"/>
  <c r="F3947" i="138"/>
  <c r="F3951" i="138"/>
  <c r="F3892" i="138"/>
  <c r="F3996" i="138"/>
  <c r="F3930" i="138"/>
  <c r="F3802" i="138"/>
  <c r="F3905" i="138"/>
  <c r="F3927" i="138"/>
  <c r="F3950" i="138"/>
  <c r="F3971" i="138"/>
  <c r="F3881" i="138"/>
  <c r="F3899" i="138"/>
  <c r="F3956" i="138"/>
  <c r="F3955" i="138"/>
  <c r="F3875" i="138"/>
  <c r="F3928" i="138"/>
  <c r="F3922" i="138"/>
  <c r="F3921" i="138"/>
  <c r="F3794" i="138"/>
  <c r="F3884" i="138"/>
  <c r="F3987" i="138"/>
  <c r="F3923" i="138"/>
  <c r="F3818" i="138"/>
  <c r="F3900" i="138"/>
  <c r="A49" i="137"/>
  <c r="E48" i="137"/>
  <c r="F3938" i="138" l="1"/>
  <c r="F4027" i="138"/>
  <c r="F3925" i="138"/>
  <c r="F3874" i="138"/>
  <c r="F3893" i="138"/>
  <c r="F3937" i="138"/>
  <c r="F4003" i="138"/>
  <c r="F3909" i="138"/>
  <c r="F4035" i="138"/>
  <c r="F3877" i="138"/>
  <c r="F4043" i="138"/>
  <c r="F3945" i="138"/>
  <c r="F3953" i="138"/>
  <c r="F3914" i="138"/>
  <c r="F3906" i="138"/>
  <c r="F3933" i="138"/>
  <c r="F4303" i="138"/>
  <c r="B3874" i="139"/>
  <c r="B3905" i="139"/>
  <c r="B3890" i="139"/>
  <c r="B3914" i="139"/>
  <c r="B3921" i="139"/>
  <c r="B3937" i="139"/>
  <c r="B3898" i="139"/>
  <c r="B3913" i="139"/>
  <c r="B3889" i="139"/>
  <c r="B3881" i="139"/>
  <c r="B3906" i="139"/>
  <c r="B3882" i="139"/>
  <c r="B3953" i="139"/>
  <c r="B3929" i="139"/>
  <c r="B3897" i="139"/>
  <c r="B3945" i="139"/>
  <c r="B4075" i="139"/>
  <c r="B3990" i="139"/>
  <c r="B4002" i="139"/>
  <c r="B4029" i="139"/>
  <c r="B4035" i="139"/>
  <c r="B4058" i="139"/>
  <c r="B3980" i="139"/>
  <c r="B4034" i="139"/>
  <c r="B3955" i="139"/>
  <c r="B4074" i="139"/>
  <c r="B4013" i="139"/>
  <c r="B4020" i="139"/>
  <c r="B3923" i="139"/>
  <c r="B3964" i="139"/>
  <c r="B4028" i="139"/>
  <c r="B3963" i="139"/>
  <c r="B3971" i="139"/>
  <c r="B3996" i="139"/>
  <c r="B3965" i="139"/>
  <c r="B4043" i="139"/>
  <c r="B3969" i="139"/>
  <c r="B4014" i="139"/>
  <c r="B3970" i="139"/>
  <c r="B4012" i="139"/>
  <c r="B3909" i="139"/>
  <c r="B4022" i="139"/>
  <c r="B3985" i="139"/>
  <c r="B4026" i="139"/>
  <c r="B4027" i="139"/>
  <c r="B3915" i="139"/>
  <c r="B4123" i="139"/>
  <c r="B3892" i="139"/>
  <c r="B3938" i="139"/>
  <c r="B3954" i="139"/>
  <c r="B3981" i="139"/>
  <c r="B4004" i="139"/>
  <c r="B3930" i="139"/>
  <c r="B4006" i="139"/>
  <c r="B4011" i="139"/>
  <c r="B3931" i="139"/>
  <c r="B4036" i="139"/>
  <c r="B3979" i="139"/>
  <c r="B4044" i="139"/>
  <c r="B3876" i="139"/>
  <c r="B3947" i="139"/>
  <c r="B3939" i="139"/>
  <c r="B3982" i="139"/>
  <c r="B4018" i="139"/>
  <c r="B4010" i="139"/>
  <c r="B4107" i="139"/>
  <c r="B3986" i="139"/>
  <c r="B3993" i="139"/>
  <c r="B3922" i="139"/>
  <c r="B4059" i="139"/>
  <c r="B4091" i="139"/>
  <c r="B3998" i="139"/>
  <c r="B3987" i="139"/>
  <c r="B3977" i="139"/>
  <c r="B3961" i="139"/>
  <c r="B3997" i="139"/>
  <c r="B4042" i="139"/>
  <c r="B4030" i="139"/>
  <c r="B3908" i="139"/>
  <c r="B3946" i="139"/>
  <c r="B4019" i="139"/>
  <c r="B3974" i="139"/>
  <c r="B4038" i="139"/>
  <c r="B4003" i="139"/>
  <c r="B3966" i="139"/>
  <c r="F4014" i="138"/>
  <c r="F3986" i="138"/>
  <c r="F3970" i="138"/>
  <c r="F4036" i="138"/>
  <c r="F3888" i="138"/>
  <c r="F4037" i="138"/>
  <c r="F3936" i="138"/>
  <c r="F3962" i="138"/>
  <c r="F4012" i="138"/>
  <c r="F3944" i="138"/>
  <c r="F3976" i="138"/>
  <c r="F4015" i="138"/>
  <c r="F3968" i="138"/>
  <c r="F3965" i="138"/>
  <c r="F4028" i="138"/>
  <c r="F3999" i="138"/>
  <c r="F3994" i="138"/>
  <c r="F3975" i="138"/>
  <c r="F3904" i="138"/>
  <c r="F3880" i="138"/>
  <c r="F3961" i="138"/>
  <c r="F3967" i="138"/>
  <c r="F4013" i="138"/>
  <c r="F4016" i="138"/>
  <c r="F4033" i="138"/>
  <c r="F3973" i="138"/>
  <c r="F3977" i="138"/>
  <c r="F4029" i="138"/>
  <c r="F3912" i="138"/>
  <c r="F3997" i="138"/>
  <c r="F3972" i="138"/>
  <c r="F4032" i="138"/>
  <c r="F4026" i="138"/>
  <c r="F4020" i="138"/>
  <c r="F4009" i="138"/>
  <c r="F4007" i="138"/>
  <c r="F4041" i="138"/>
  <c r="F4042" i="138"/>
  <c r="F4057" i="138"/>
  <c r="F4082" i="138"/>
  <c r="F4010" i="138"/>
  <c r="F4018" i="138"/>
  <c r="F3988" i="138"/>
  <c r="F4005" i="138"/>
  <c r="F4002" i="138"/>
  <c r="F3969" i="138"/>
  <c r="F3984" i="138"/>
  <c r="F3920" i="138"/>
  <c r="F4044" i="138"/>
  <c r="F4025" i="138"/>
  <c r="F4090" i="138"/>
  <c r="F4040" i="138"/>
  <c r="F3989" i="138"/>
  <c r="F4038" i="138"/>
  <c r="F4073" i="138"/>
  <c r="F4008" i="138"/>
  <c r="F3985" i="138"/>
  <c r="F3991" i="138"/>
  <c r="F3978" i="138"/>
  <c r="F3983" i="138"/>
  <c r="F3993" i="138"/>
  <c r="F4021" i="138"/>
  <c r="F3896" i="138"/>
  <c r="F4001" i="138"/>
  <c r="F4034" i="138"/>
  <c r="F3980" i="138"/>
  <c r="F3964" i="138"/>
  <c r="F4017" i="138"/>
  <c r="F3981" i="138"/>
  <c r="A50" i="137"/>
  <c r="E49" i="137"/>
  <c r="F4019" i="138" l="1"/>
  <c r="F3992" i="138"/>
  <c r="F3995" i="138"/>
  <c r="F4089" i="138"/>
  <c r="F4000" i="138"/>
  <c r="F3963" i="138"/>
  <c r="F4023" i="138"/>
  <c r="F4113" i="138"/>
  <c r="F3960" i="138"/>
  <c r="F4011" i="138"/>
  <c r="F4039" i="138"/>
  <c r="F4121" i="138"/>
  <c r="F3979" i="138"/>
  <c r="F4024" i="138"/>
  <c r="F4031" i="138"/>
  <c r="F4129" i="138"/>
  <c r="B4000" i="139"/>
  <c r="B3983" i="139"/>
  <c r="B3992" i="139"/>
  <c r="B3984" i="139"/>
  <c r="B3976" i="139"/>
  <c r="B3999" i="139"/>
  <c r="B3968" i="139"/>
  <c r="B4015" i="139"/>
  <c r="B3967" i="139"/>
  <c r="B4023" i="139"/>
  <c r="B3991" i="139"/>
  <c r="B4031" i="139"/>
  <c r="B4039" i="139"/>
  <c r="B3975" i="139"/>
  <c r="B4007" i="139"/>
  <c r="B3960" i="139"/>
  <c r="B4052" i="139"/>
  <c r="B4008" i="139"/>
  <c r="B4065" i="139"/>
  <c r="B3978" i="139"/>
  <c r="B4114" i="139"/>
  <c r="B4144" i="139"/>
  <c r="B4060" i="139"/>
  <c r="B4071" i="139"/>
  <c r="B4055" i="139"/>
  <c r="B3994" i="139"/>
  <c r="B4084" i="139"/>
  <c r="B4193" i="139"/>
  <c r="B4025" i="139"/>
  <c r="B4112" i="139"/>
  <c r="B4082" i="139"/>
  <c r="B4099" i="139"/>
  <c r="B4041" i="139"/>
  <c r="B4116" i="139"/>
  <c r="B4047" i="139"/>
  <c r="B4177" i="139"/>
  <c r="B4096" i="139"/>
  <c r="B4033" i="139"/>
  <c r="B4122" i="139"/>
  <c r="B4092" i="139"/>
  <c r="B4067" i="139"/>
  <c r="B4209" i="139"/>
  <c r="B3995" i="139"/>
  <c r="B4050" i="139"/>
  <c r="B4121" i="139"/>
  <c r="B4124" i="139"/>
  <c r="B4100" i="139"/>
  <c r="B4076" i="139"/>
  <c r="B4063" i="139"/>
  <c r="B4120" i="139"/>
  <c r="B4115" i="139"/>
  <c r="B4105" i="139"/>
  <c r="B4128" i="139"/>
  <c r="B4079" i="139"/>
  <c r="B4104" i="139"/>
  <c r="B3962" i="139"/>
  <c r="B4017" i="139"/>
  <c r="B4016" i="139"/>
  <c r="B4040" i="139"/>
  <c r="B4001" i="139"/>
  <c r="B4108" i="139"/>
  <c r="B4098" i="139"/>
  <c r="B4129" i="139"/>
  <c r="B4057" i="139"/>
  <c r="B4009" i="139"/>
  <c r="B4160" i="139"/>
  <c r="B4161" i="139"/>
  <c r="B4051" i="139"/>
  <c r="B4088" i="139"/>
  <c r="B4083" i="139"/>
  <c r="B4089" i="139"/>
  <c r="B4032" i="139"/>
  <c r="B4073" i="139"/>
  <c r="B4145" i="139"/>
  <c r="B4072" i="139"/>
  <c r="B4068" i="139"/>
  <c r="B4130" i="139"/>
  <c r="B4097" i="139"/>
  <c r="B4090" i="139"/>
  <c r="B4024" i="139"/>
  <c r="B4113" i="139"/>
  <c r="B4056" i="139"/>
  <c r="B4049" i="139"/>
  <c r="B4106" i="139"/>
  <c r="B4066" i="139"/>
  <c r="F4168" i="138"/>
  <c r="F4103" i="138"/>
  <c r="F4066" i="138"/>
  <c r="F4064" i="138"/>
  <c r="F4124" i="138"/>
  <c r="F4111" i="138"/>
  <c r="F4070" i="138"/>
  <c r="F4074" i="138"/>
  <c r="F4093" i="138"/>
  <c r="F4118" i="138"/>
  <c r="F4059" i="138"/>
  <c r="F4099" i="138"/>
  <c r="F4061" i="138"/>
  <c r="F4051" i="138"/>
  <c r="F4123" i="138"/>
  <c r="F3998" i="138"/>
  <c r="F3966" i="138"/>
  <c r="F4030" i="138"/>
  <c r="F4104" i="138"/>
  <c r="F4053" i="138"/>
  <c r="F3990" i="138"/>
  <c r="F4080" i="138"/>
  <c r="F3974" i="138"/>
  <c r="F3982" i="138"/>
  <c r="F4107" i="138"/>
  <c r="F4077" i="138"/>
  <c r="F4094" i="138"/>
  <c r="F4075" i="138"/>
  <c r="F4055" i="138"/>
  <c r="F4143" i="138"/>
  <c r="F4095" i="138"/>
  <c r="F4054" i="138"/>
  <c r="F4098" i="138"/>
  <c r="F4056" i="138"/>
  <c r="F4072" i="138"/>
  <c r="F4120" i="138"/>
  <c r="F4079" i="138"/>
  <c r="F4159" i="138"/>
  <c r="F4126" i="138"/>
  <c r="F4130" i="138"/>
  <c r="F4088" i="138"/>
  <c r="F4096" i="138"/>
  <c r="F4128" i="138"/>
  <c r="F4106" i="138"/>
  <c r="F4058" i="138"/>
  <c r="F4115" i="138"/>
  <c r="F4119" i="138"/>
  <c r="F4085" i="138"/>
  <c r="F4101" i="138"/>
  <c r="F4048" i="138"/>
  <c r="F4122" i="138"/>
  <c r="F4176" i="138"/>
  <c r="F4006" i="138"/>
  <c r="F4112" i="138"/>
  <c r="F4022" i="138"/>
  <c r="F4067" i="138"/>
  <c r="F4050" i="138"/>
  <c r="F4087" i="138"/>
  <c r="F4069" i="138"/>
  <c r="F4071" i="138"/>
  <c r="F4091" i="138"/>
  <c r="F4127" i="138"/>
  <c r="F4083" i="138"/>
  <c r="F4063" i="138"/>
  <c r="F4102" i="138"/>
  <c r="F4047" i="138"/>
  <c r="F4114" i="138"/>
  <c r="F4062" i="138"/>
  <c r="F4100" i="138"/>
  <c r="E50" i="137"/>
  <c r="A51" i="137"/>
  <c r="F4207" i="138" l="1"/>
  <c r="F4117" i="138"/>
  <c r="F4125" i="138"/>
  <c r="F4109" i="138"/>
  <c r="F4081" i="138"/>
  <c r="F4199" i="138"/>
  <c r="F4078" i="138"/>
  <c r="F4215" i="138"/>
  <c r="F4097" i="138"/>
  <c r="F4065" i="138"/>
  <c r="F4046" i="138"/>
  <c r="F4086" i="138"/>
  <c r="F4105" i="138"/>
  <c r="F4175" i="138"/>
  <c r="F4110" i="138"/>
  <c r="F4049" i="138"/>
  <c r="B4070" i="139"/>
  <c r="B4093" i="139"/>
  <c r="B4077" i="139"/>
  <c r="B4054" i="139"/>
  <c r="B4078" i="139"/>
  <c r="B4101" i="139"/>
  <c r="B4061" i="139"/>
  <c r="B4109" i="139"/>
  <c r="B4085" i="139"/>
  <c r="B4069" i="139"/>
  <c r="B4046" i="139"/>
  <c r="B4125" i="139"/>
  <c r="B4053" i="139"/>
  <c r="B4062" i="139"/>
  <c r="B4086" i="139"/>
  <c r="B4117" i="139"/>
  <c r="B4142" i="139"/>
  <c r="B4158" i="139"/>
  <c r="B4175" i="139"/>
  <c r="B4143" i="139"/>
  <c r="B4214" i="139"/>
  <c r="B4133" i="139"/>
  <c r="B4151" i="139"/>
  <c r="B4136" i="139"/>
  <c r="B4168" i="139"/>
  <c r="B4200" i="139"/>
  <c r="B4206" i="139"/>
  <c r="B4295" i="139"/>
  <c r="B4185" i="139"/>
  <c r="B4230" i="139"/>
  <c r="B4183" i="139"/>
  <c r="B4231" i="139"/>
  <c r="B4247" i="139"/>
  <c r="B4215" i="139"/>
  <c r="B4126" i="139"/>
  <c r="B4190" i="139"/>
  <c r="B4191" i="139"/>
  <c r="B4149" i="139"/>
  <c r="B4153" i="139"/>
  <c r="B4182" i="139"/>
  <c r="B4202" i="139"/>
  <c r="B4279" i="139"/>
  <c r="B4141" i="139"/>
  <c r="B4094" i="139"/>
  <c r="B4048" i="139"/>
  <c r="B4152" i="139"/>
  <c r="B4176" i="139"/>
  <c r="B4137" i="139"/>
  <c r="B4087" i="139"/>
  <c r="B4210" i="139"/>
  <c r="B4119" i="139"/>
  <c r="B4111" i="139"/>
  <c r="B4216" i="139"/>
  <c r="B4184" i="139"/>
  <c r="B4192" i="139"/>
  <c r="B4199" i="139"/>
  <c r="B4159" i="139"/>
  <c r="B4169" i="139"/>
  <c r="B4246" i="139"/>
  <c r="B4102" i="139"/>
  <c r="B4165" i="139"/>
  <c r="B4162" i="139"/>
  <c r="B4178" i="139"/>
  <c r="B4198" i="139"/>
  <c r="B4170" i="139"/>
  <c r="B4157" i="139"/>
  <c r="B4208" i="139"/>
  <c r="B4135" i="139"/>
  <c r="B4110" i="139"/>
  <c r="B4154" i="139"/>
  <c r="B4118" i="139"/>
  <c r="B4174" i="139"/>
  <c r="B4095" i="139"/>
  <c r="B4194" i="139"/>
  <c r="B4103" i="139"/>
  <c r="B4201" i="139"/>
  <c r="B4186" i="139"/>
  <c r="B4207" i="139"/>
  <c r="B4081" i="139"/>
  <c r="B4263" i="139"/>
  <c r="B4127" i="139"/>
  <c r="B4080" i="139"/>
  <c r="B4146" i="139"/>
  <c r="B4064" i="139"/>
  <c r="B4138" i="139"/>
  <c r="F4169" i="138"/>
  <c r="F4157" i="138"/>
  <c r="F4153" i="138"/>
  <c r="F4262" i="138"/>
  <c r="F4171" i="138"/>
  <c r="F4201" i="138"/>
  <c r="F4182" i="138"/>
  <c r="F4245" i="138"/>
  <c r="F4140" i="138"/>
  <c r="F4229" i="138"/>
  <c r="F4180" i="138"/>
  <c r="F4076" i="138"/>
  <c r="F4052" i="138"/>
  <c r="F4137" i="138"/>
  <c r="F4204" i="138"/>
  <c r="F4156" i="138"/>
  <c r="F4150" i="138"/>
  <c r="F4200" i="138"/>
  <c r="F4208" i="138"/>
  <c r="F4144" i="138"/>
  <c r="F4152" i="138"/>
  <c r="F4136" i="138"/>
  <c r="F4186" i="138"/>
  <c r="F4133" i="138"/>
  <c r="F4213" i="138"/>
  <c r="F4155" i="138"/>
  <c r="F4108" i="138"/>
  <c r="F4174" i="138"/>
  <c r="F4158" i="138"/>
  <c r="F4141" i="138"/>
  <c r="F4163" i="138"/>
  <c r="F4068" i="138"/>
  <c r="F4139" i="138"/>
  <c r="F4084" i="138"/>
  <c r="F4147" i="138"/>
  <c r="F4179" i="138"/>
  <c r="F4197" i="138"/>
  <c r="F4192" i="138"/>
  <c r="F4216" i="138"/>
  <c r="F4188" i="138"/>
  <c r="F4177" i="138"/>
  <c r="F4173" i="138"/>
  <c r="F4198" i="138"/>
  <c r="F4134" i="138"/>
  <c r="F4165" i="138"/>
  <c r="F4142" i="138"/>
  <c r="F4193" i="138"/>
  <c r="F4060" i="138"/>
  <c r="F4190" i="138"/>
  <c r="F4185" i="138"/>
  <c r="F4210" i="138"/>
  <c r="F4189" i="138"/>
  <c r="F4184" i="138"/>
  <c r="F4160" i="138"/>
  <c r="F4148" i="138"/>
  <c r="F4149" i="138"/>
  <c r="F4092" i="138"/>
  <c r="F4187" i="138"/>
  <c r="F4205" i="138"/>
  <c r="F4214" i="138"/>
  <c r="F4212" i="138"/>
  <c r="F4206" i="138"/>
  <c r="F4181" i="138"/>
  <c r="F4161" i="138"/>
  <c r="F4166" i="138"/>
  <c r="F4116" i="138"/>
  <c r="F4209" i="138"/>
  <c r="F4145" i="138"/>
  <c r="F4254" i="138"/>
  <c r="E51" i="137"/>
  <c r="A52" i="137"/>
  <c r="F4196" i="138" l="1"/>
  <c r="F4132" i="138"/>
  <c r="F4164" i="138"/>
  <c r="F4211" i="138"/>
  <c r="F4172" i="138"/>
  <c r="F4261" i="138"/>
  <c r="F4151" i="138"/>
  <c r="F4285" i="138"/>
  <c r="F4203" i="138"/>
  <c r="F4195" i="138"/>
  <c r="F4301" i="138"/>
  <c r="F4191" i="138"/>
  <c r="F4183" i="138"/>
  <c r="F4167" i="138"/>
  <c r="F4293" i="138"/>
  <c r="F4135" i="138"/>
  <c r="B4140" i="139"/>
  <c r="B4203" i="139"/>
  <c r="B4172" i="139"/>
  <c r="B4132" i="139"/>
  <c r="B4147" i="139"/>
  <c r="B4163" i="139"/>
  <c r="B4195" i="139"/>
  <c r="B4211" i="139"/>
  <c r="B4148" i="139"/>
  <c r="B4155" i="139"/>
  <c r="B4187" i="139"/>
  <c r="B4179" i="139"/>
  <c r="B4139" i="139"/>
  <c r="B4171" i="139"/>
  <c r="B4164" i="139"/>
  <c r="B4156" i="139"/>
  <c r="B4224" i="139"/>
  <c r="B4278" i="139"/>
  <c r="B4223" i="139"/>
  <c r="B4268" i="139"/>
  <c r="B4229" i="139"/>
  <c r="B4272" i="139"/>
  <c r="B4219" i="139"/>
  <c r="B4197" i="139"/>
  <c r="B4180" i="139"/>
  <c r="B4277" i="139"/>
  <c r="B4237" i="139"/>
  <c r="B4150" i="139"/>
  <c r="B4213" i="139"/>
  <c r="B4181" i="139"/>
  <c r="B4196" i="139"/>
  <c r="B4255" i="139"/>
  <c r="B4270" i="139"/>
  <c r="B4205" i="139"/>
  <c r="B4262" i="139"/>
  <c r="B4227" i="139"/>
  <c r="B4239" i="139"/>
  <c r="B4276" i="139"/>
  <c r="B4286" i="139"/>
  <c r="B4261" i="139"/>
  <c r="B4280" i="139"/>
  <c r="B4240" i="139"/>
  <c r="B4248" i="139"/>
  <c r="B4293" i="139"/>
  <c r="B4284" i="139"/>
  <c r="B4292" i="139"/>
  <c r="B4232" i="139"/>
  <c r="B4264" i="139"/>
  <c r="B4251" i="139"/>
  <c r="B4296" i="139"/>
  <c r="B4287" i="139"/>
  <c r="B4260" i="139"/>
  <c r="B4221" i="139"/>
  <c r="B4243" i="139"/>
  <c r="B4245" i="139"/>
  <c r="B4302" i="139"/>
  <c r="B4238" i="139"/>
  <c r="B4212" i="139"/>
  <c r="B4271" i="139"/>
  <c r="B4254" i="139"/>
  <c r="B4244" i="139"/>
  <c r="B4256" i="139"/>
  <c r="B4288" i="139"/>
  <c r="B4235" i="139"/>
  <c r="B4166" i="139"/>
  <c r="B4167" i="139"/>
  <c r="B4189" i="139"/>
  <c r="B4204" i="139"/>
  <c r="B4294" i="139"/>
  <c r="B4188" i="139"/>
  <c r="B4285" i="139"/>
  <c r="B4173" i="139"/>
  <c r="B4134" i="139"/>
  <c r="B4301" i="139"/>
  <c r="B4269" i="139"/>
  <c r="B4222" i="139"/>
  <c r="B4300" i="139"/>
  <c r="B4228" i="139"/>
  <c r="F4231" i="138"/>
  <c r="F4247" i="138"/>
  <c r="F4300" i="138"/>
  <c r="F4270" i="138"/>
  <c r="F4220" i="138"/>
  <c r="F4274" i="138"/>
  <c r="F4283" i="138"/>
  <c r="F4225" i="138"/>
  <c r="F4244" i="138"/>
  <c r="F4194" i="138"/>
  <c r="F4294" i="138"/>
  <c r="F4290" i="138"/>
  <c r="F4272" i="138"/>
  <c r="F4295" i="138"/>
  <c r="F4267" i="138"/>
  <c r="F4291" i="138"/>
  <c r="F4235" i="138"/>
  <c r="F4275" i="138"/>
  <c r="F4276" i="138"/>
  <c r="F4228" i="138"/>
  <c r="F4284" i="138"/>
  <c r="F4265" i="138"/>
  <c r="F4154" i="138"/>
  <c r="F4241" i="138"/>
  <c r="F4222" i="138"/>
  <c r="F4286" i="138"/>
  <c r="F4223" i="138"/>
  <c r="F4266" i="138"/>
  <c r="F4268" i="138"/>
  <c r="F4239" i="138"/>
  <c r="F4296" i="138"/>
  <c r="F4202" i="138"/>
  <c r="F4292" i="138"/>
  <c r="F4273" i="138"/>
  <c r="F4234" i="138"/>
  <c r="F4146" i="138"/>
  <c r="F4251" i="138"/>
  <c r="F4259" i="138"/>
  <c r="F4302" i="138"/>
  <c r="F4233" i="138"/>
  <c r="F4249" i="138"/>
  <c r="F4260" i="138"/>
  <c r="F4299" i="138"/>
  <c r="F4238" i="138"/>
  <c r="F4236" i="138"/>
  <c r="F4138" i="138"/>
  <c r="F4287" i="138"/>
  <c r="F4243" i="138"/>
  <c r="F4252" i="138"/>
  <c r="F4298" i="138"/>
  <c r="F4178" i="138"/>
  <c r="F4246" i="138"/>
  <c r="F4271" i="138"/>
  <c r="F4279" i="138"/>
  <c r="F4263" i="138"/>
  <c r="F4278" i="138"/>
  <c r="F4170" i="138"/>
  <c r="F4227" i="138"/>
  <c r="F4219" i="138"/>
  <c r="F4230" i="138"/>
  <c r="F4242" i="138"/>
  <c r="F4162" i="138"/>
  <c r="F4226" i="138"/>
  <c r="F4257" i="138"/>
  <c r="F4255" i="138"/>
  <c r="A53" i="137"/>
  <c r="E52" i="137"/>
  <c r="F4221" i="138" l="1"/>
  <c r="F4277" i="138"/>
  <c r="F4297" i="138"/>
  <c r="F4269" i="138"/>
  <c r="F4289" i="138"/>
  <c r="F4282" i="138"/>
  <c r="F4237" i="138"/>
  <c r="F4250" i="138"/>
  <c r="F4253" i="138"/>
  <c r="F4281" i="138"/>
  <c r="F4218" i="138"/>
  <c r="F4258" i="138"/>
  <c r="B4218" i="139"/>
  <c r="B4250" i="139"/>
  <c r="B4273" i="139"/>
  <c r="B4281" i="139"/>
  <c r="B4258" i="139"/>
  <c r="B4297" i="139"/>
  <c r="B4265" i="139"/>
  <c r="B4257" i="139"/>
  <c r="B4241" i="139"/>
  <c r="B4249" i="139"/>
  <c r="B4289" i="139"/>
  <c r="B4242" i="139"/>
  <c r="B4225" i="139"/>
  <c r="B4234" i="139"/>
  <c r="B4233" i="139"/>
  <c r="B4226" i="139"/>
  <c r="B4283" i="139"/>
  <c r="B4259" i="139"/>
  <c r="B4290" i="139"/>
  <c r="B4236" i="139"/>
  <c r="B4275" i="139"/>
  <c r="B4282" i="139"/>
  <c r="B4267" i="139"/>
  <c r="B4274" i="139"/>
  <c r="B4298" i="139"/>
  <c r="B4291" i="139"/>
  <c r="B4253" i="139"/>
  <c r="B4299" i="139"/>
  <c r="B4220" i="139"/>
  <c r="B4252" i="139"/>
  <c r="B4266" i="139"/>
  <c r="F4232" i="138"/>
  <c r="F4256" i="138"/>
  <c r="F4288" i="138"/>
  <c r="F4264" i="138"/>
  <c r="F4240" i="138"/>
  <c r="F4248" i="138"/>
  <c r="F4224" i="138"/>
  <c r="F4280" i="138"/>
  <c r="E53" i="137"/>
  <c r="A54" i="137"/>
  <c r="E54" i="137" l="1"/>
  <c r="A55" i="137"/>
  <c r="E55" i="137" l="1"/>
  <c r="A56" i="137"/>
  <c r="A57" i="137" l="1"/>
  <c r="E56" i="137"/>
  <c r="E57" i="137" l="1"/>
  <c r="A58" i="137"/>
  <c r="A59" i="137" l="1"/>
  <c r="E58" i="137"/>
  <c r="E59" i="137" l="1"/>
  <c r="A60" i="137"/>
  <c r="A61" i="137" l="1"/>
  <c r="E60" i="137"/>
  <c r="A62" i="137" l="1"/>
  <c r="E61" i="137"/>
  <c r="E62" i="137" l="1"/>
  <c r="A63" i="137"/>
  <c r="E63" i="137" l="1"/>
  <c r="A64" i="137"/>
  <c r="A65" i="137" l="1"/>
  <c r="E64" i="137"/>
  <c r="A66" i="137" l="1"/>
  <c r="E65" i="137"/>
  <c r="E66" i="137" l="1"/>
  <c r="A67" i="137"/>
  <c r="E67" i="137" l="1"/>
  <c r="A68" i="137"/>
  <c r="E68" i="137" l="1"/>
  <c r="A69" i="137"/>
  <c r="A70" i="137" l="1"/>
  <c r="E69" i="137"/>
  <c r="A71" i="137" l="1"/>
  <c r="E70" i="137"/>
  <c r="E71" i="137" l="1"/>
  <c r="A72" i="137"/>
  <c r="E72" i="137" l="1"/>
  <c r="A73" i="137"/>
  <c r="E73" i="137" l="1"/>
  <c r="A74" i="137"/>
  <c r="A75" i="137" l="1"/>
  <c r="E74" i="137"/>
  <c r="A76" i="137" l="1"/>
  <c r="E75" i="137"/>
  <c r="E76" i="137" l="1"/>
  <c r="A77" i="137"/>
  <c r="A78" i="137" l="1"/>
  <c r="E77" i="137"/>
  <c r="A79" i="137" l="1"/>
  <c r="E78" i="137"/>
  <c r="A80" i="137" l="1"/>
  <c r="E79" i="137"/>
  <c r="E80" i="137" l="1"/>
  <c r="A81" i="137"/>
  <c r="A82" i="137" l="1"/>
  <c r="E81" i="137"/>
  <c r="A83" i="137" l="1"/>
  <c r="E82" i="137"/>
  <c r="A84" i="137" l="1"/>
  <c r="E83" i="137"/>
  <c r="E84" i="137" l="1"/>
  <c r="A85" i="137"/>
  <c r="A86" i="137" l="1"/>
  <c r="E85" i="137"/>
  <c r="E86" i="137" l="1"/>
  <c r="A87" i="137"/>
  <c r="A88" i="137" l="1"/>
  <c r="E87" i="137"/>
  <c r="A89" i="137" l="1"/>
  <c r="E88" i="137"/>
  <c r="E89" i="137" l="1"/>
  <c r="A90" i="137"/>
  <c r="A91" i="137" l="1"/>
  <c r="E90" i="137"/>
  <c r="E91" i="137" l="1"/>
  <c r="A92" i="137"/>
  <c r="A93" i="137" l="1"/>
  <c r="E92" i="137"/>
  <c r="E93" i="137" l="1"/>
  <c r="A94" i="137"/>
  <c r="A95" i="137" l="1"/>
  <c r="E94" i="137"/>
  <c r="E95" i="137" l="1"/>
  <c r="A96" i="137"/>
  <c r="A97" i="137" l="1"/>
  <c r="E96" i="137"/>
  <c r="A98" i="137" l="1"/>
  <c r="E97" i="137"/>
  <c r="A99" i="137" l="1"/>
  <c r="E98" i="137"/>
  <c r="E99" i="137" l="1"/>
  <c r="A100" i="137"/>
  <c r="A101" i="137" l="1"/>
  <c r="E100" i="137"/>
  <c r="E101" i="137" l="1"/>
  <c r="A102" i="137"/>
  <c r="A103" i="137" l="1"/>
  <c r="E102" i="137"/>
  <c r="A104" i="137" l="1"/>
  <c r="E103" i="137"/>
  <c r="E104" i="137" l="1"/>
  <c r="A105" i="137"/>
  <c r="A106" i="137" l="1"/>
  <c r="E105" i="137"/>
  <c r="E106" i="137" l="1"/>
  <c r="A107" i="137"/>
  <c r="E107" i="137" l="1"/>
  <c r="A108" i="137"/>
  <c r="E108" i="137" l="1"/>
  <c r="A109" i="137"/>
  <c r="E109" i="137" l="1"/>
  <c r="A110" i="137"/>
  <c r="A111" i="137" l="1"/>
  <c r="E110" i="137"/>
  <c r="A112" i="137" l="1"/>
  <c r="E111" i="137"/>
  <c r="A113" i="137" l="1"/>
  <c r="E112" i="137"/>
  <c r="E113" i="137" l="1"/>
  <c r="A114" i="137"/>
  <c r="A115" i="137" l="1"/>
  <c r="E114" i="137"/>
  <c r="E115" i="137" l="1"/>
  <c r="A116" i="137"/>
  <c r="A117" i="137" l="1"/>
  <c r="E116" i="137"/>
  <c r="E117" i="137" l="1"/>
  <c r="A118" i="137"/>
  <c r="A119" i="137" l="1"/>
  <c r="E118" i="137"/>
  <c r="E119" i="137" l="1"/>
  <c r="A120" i="137"/>
  <c r="A121" i="137" l="1"/>
  <c r="E120" i="137"/>
  <c r="E121" i="137" l="1"/>
  <c r="A122" i="137"/>
  <c r="A123" i="137" l="1"/>
  <c r="E122" i="137"/>
  <c r="E123" i="137" l="1"/>
  <c r="A124" i="137"/>
  <c r="A125" i="137" l="1"/>
  <c r="E124" i="137"/>
  <c r="E125" i="137" l="1"/>
  <c r="A126" i="137"/>
  <c r="E126" i="137" l="1"/>
  <c r="A127" i="137"/>
  <c r="E127" i="137" l="1"/>
  <c r="A128" i="137"/>
  <c r="A129" i="137" l="1"/>
  <c r="E128" i="137"/>
  <c r="E129" i="137" l="1"/>
  <c r="A130" i="137"/>
  <c r="A131" i="137" l="1"/>
  <c r="E130" i="137"/>
  <c r="E131" i="137" l="1"/>
  <c r="A132" i="137"/>
  <c r="A133" i="137" l="1"/>
  <c r="E132" i="137"/>
  <c r="E133" i="137" l="1"/>
  <c r="A134" i="137"/>
  <c r="A135" i="137" l="1"/>
  <c r="E134" i="137"/>
  <c r="E135" i="137" l="1"/>
  <c r="A136" i="137"/>
  <c r="E136" i="137" l="1"/>
  <c r="A137" i="137"/>
  <c r="E137" i="137" l="1"/>
  <c r="A138" i="137"/>
  <c r="A139" i="137" l="1"/>
  <c r="E138" i="137"/>
  <c r="E139" i="137" l="1"/>
  <c r="A140" i="137"/>
  <c r="E140" i="137" l="1"/>
  <c r="A141" i="137"/>
  <c r="A142" i="137" l="1"/>
  <c r="E141" i="137"/>
  <c r="A143" i="137" l="1"/>
  <c r="E142" i="137"/>
  <c r="E143" i="137" l="1"/>
  <c r="A144" i="137"/>
  <c r="A145" i="137" l="1"/>
  <c r="E144" i="137"/>
  <c r="E145" i="137" l="1"/>
  <c r="A146" i="137"/>
  <c r="E146" i="137" l="1"/>
  <c r="A147" i="137"/>
  <c r="E147" i="137" l="1"/>
  <c r="A148" i="137"/>
  <c r="A149" i="137" l="1"/>
  <c r="E148" i="137"/>
  <c r="A150" i="137" l="1"/>
  <c r="E149" i="137"/>
  <c r="E150" i="137" l="1"/>
  <c r="A151" i="137"/>
  <c r="E151" i="137" l="1"/>
  <c r="A152" i="137"/>
  <c r="A153" i="137" l="1"/>
  <c r="E152" i="137"/>
  <c r="A154" i="137" l="1"/>
  <c r="E153" i="137"/>
  <c r="E154" i="137" l="1"/>
  <c r="A155" i="137"/>
  <c r="E155" i="137" l="1"/>
  <c r="A156" i="137"/>
  <c r="A157" i="137" l="1"/>
  <c r="E156" i="137"/>
  <c r="A158" i="137" l="1"/>
  <c r="E157" i="137"/>
  <c r="E158" i="137" l="1"/>
  <c r="A159" i="137"/>
  <c r="E159" i="137" l="1"/>
  <c r="A160" i="137"/>
  <c r="A161" i="137" l="1"/>
  <c r="E160" i="137"/>
  <c r="A162" i="137" l="1"/>
  <c r="E161" i="137"/>
  <c r="E162" i="137" l="1"/>
  <c r="A163" i="137"/>
  <c r="E163" i="137" l="1"/>
  <c r="A164" i="137"/>
  <c r="A165" i="137" l="1"/>
  <c r="E164" i="137"/>
  <c r="A166" i="137" l="1"/>
  <c r="E165" i="137"/>
  <c r="A167" i="137" l="1"/>
  <c r="E166" i="137"/>
  <c r="A168" i="137" l="1"/>
  <c r="E167" i="137"/>
  <c r="E168" i="137" l="1"/>
  <c r="A169" i="137"/>
  <c r="A170" i="137" l="1"/>
  <c r="E169" i="137"/>
  <c r="A171" i="137" l="1"/>
  <c r="E170" i="137"/>
  <c r="E171" i="137" l="1"/>
  <c r="A172" i="137"/>
  <c r="A173" i="137" l="1"/>
  <c r="E172" i="137"/>
  <c r="A174" i="137" l="1"/>
  <c r="E173" i="137"/>
  <c r="A175" i="137" l="1"/>
  <c r="E174" i="137"/>
  <c r="A176" i="137" l="1"/>
  <c r="E175" i="137"/>
  <c r="E176" i="137" l="1"/>
  <c r="A177" i="137"/>
  <c r="A178" i="137" l="1"/>
  <c r="E177" i="137"/>
  <c r="A179" i="137" l="1"/>
  <c r="E178" i="137"/>
  <c r="E179" i="137" l="1"/>
  <c r="A180" i="137"/>
  <c r="A181" i="137" l="1"/>
  <c r="E180" i="137"/>
  <c r="A182" i="137" l="1"/>
  <c r="E181" i="137"/>
  <c r="A183" i="137" l="1"/>
  <c r="E182" i="137"/>
  <c r="A184" i="137" l="1"/>
  <c r="E183" i="137"/>
  <c r="E184" i="137" l="1"/>
  <c r="A185" i="137"/>
  <c r="A186" i="137" l="1"/>
  <c r="E185" i="137"/>
  <c r="A187" i="137" l="1"/>
  <c r="E186" i="137"/>
  <c r="A188" i="137" l="1"/>
  <c r="E187" i="137"/>
  <c r="A189" i="137" l="1"/>
  <c r="E188" i="137"/>
  <c r="A190" i="137" l="1"/>
  <c r="E189" i="137"/>
  <c r="A191" i="137" l="1"/>
  <c r="E190" i="137"/>
  <c r="A192" i="137" l="1"/>
  <c r="E191" i="137"/>
  <c r="E192" i="137" l="1"/>
  <c r="A193" i="137"/>
  <c r="A194" i="137" l="1"/>
  <c r="E193" i="137"/>
  <c r="A195" i="137" l="1"/>
  <c r="E194" i="137"/>
  <c r="A196" i="137" l="1"/>
  <c r="E195" i="137"/>
  <c r="A197" i="137" l="1"/>
  <c r="E196" i="137"/>
  <c r="A198" i="137" l="1"/>
  <c r="E197" i="137"/>
  <c r="A199" i="137" l="1"/>
  <c r="E198" i="137"/>
  <c r="E199" i="137" l="1"/>
  <c r="A200" i="137"/>
  <c r="E200" i="137" l="1"/>
  <c r="A201" i="137"/>
  <c r="A202" i="137" l="1"/>
  <c r="E201" i="137"/>
  <c r="E202" i="137" l="1"/>
  <c r="A203" i="137"/>
  <c r="A204" i="137" l="1"/>
  <c r="E203" i="137"/>
  <c r="E204" i="137" l="1"/>
  <c r="A205" i="137"/>
  <c r="A206" i="137" l="1"/>
  <c r="E205" i="137"/>
  <c r="A207" i="137" l="1"/>
  <c r="E206" i="137"/>
  <c r="A208" i="137" l="1"/>
  <c r="E207" i="137"/>
  <c r="E208" i="137" l="1"/>
  <c r="A209" i="137"/>
  <c r="A210" i="137" l="1"/>
  <c r="E209" i="137"/>
  <c r="A211" i="137" l="1"/>
  <c r="E210" i="137"/>
  <c r="A212" i="137" l="1"/>
  <c r="E211" i="137"/>
  <c r="A213" i="137" l="1"/>
  <c r="E212" i="137"/>
  <c r="A214" i="137" l="1"/>
  <c r="E213" i="137"/>
  <c r="A215" i="137" l="1"/>
  <c r="E214" i="137"/>
  <c r="A216" i="137" l="1"/>
  <c r="E215" i="137"/>
  <c r="E216" i="137" l="1"/>
  <c r="A217" i="137"/>
  <c r="A218" i="137" l="1"/>
  <c r="E217" i="137"/>
  <c r="A219" i="137" l="1"/>
  <c r="E218" i="137"/>
  <c r="A220" i="137" l="1"/>
  <c r="E219" i="137"/>
  <c r="E220" i="137" l="1"/>
  <c r="A221" i="137"/>
  <c r="A222" i="137" l="1"/>
  <c r="E221" i="137"/>
  <c r="A223" i="137" l="1"/>
  <c r="E222" i="137"/>
  <c r="A224" i="137" l="1"/>
  <c r="E223" i="137"/>
  <c r="E224" i="137" l="1"/>
  <c r="A225" i="137"/>
  <c r="A226" i="137" l="1"/>
  <c r="E225" i="137"/>
  <c r="A227" i="137" l="1"/>
  <c r="E226" i="137"/>
  <c r="A228" i="137" l="1"/>
  <c r="E227" i="137"/>
  <c r="A229" i="137" l="1"/>
  <c r="E228" i="137"/>
  <c r="A230" i="137" l="1"/>
  <c r="E229" i="137"/>
  <c r="A231" i="137" l="1"/>
  <c r="E230" i="137"/>
  <c r="A232" i="137" l="1"/>
  <c r="E231" i="137"/>
  <c r="E232" i="137" l="1"/>
  <c r="A233" i="137"/>
  <c r="A234" i="137" l="1"/>
  <c r="E233" i="137"/>
  <c r="A235" i="137" l="1"/>
  <c r="E234" i="137"/>
  <c r="A236" i="137" l="1"/>
  <c r="E235" i="137"/>
  <c r="E236" i="137" l="1"/>
  <c r="A237" i="137"/>
  <c r="A238" i="137" l="1"/>
  <c r="E237" i="137"/>
  <c r="A239" i="137" l="1"/>
  <c r="E238" i="137"/>
  <c r="A240" i="137" l="1"/>
  <c r="E239" i="137"/>
  <c r="E240" i="137" l="1"/>
  <c r="A241" i="137"/>
  <c r="A242" i="137" l="1"/>
  <c r="E241" i="137"/>
  <c r="A243" i="137" l="1"/>
  <c r="E242" i="137"/>
  <c r="A244" i="137" l="1"/>
  <c r="E243" i="137"/>
  <c r="A245" i="137" l="1"/>
  <c r="E244" i="137"/>
  <c r="A246" i="137" l="1"/>
  <c r="E245" i="137"/>
  <c r="A247" i="137" l="1"/>
  <c r="E246" i="137"/>
  <c r="A248" i="137" l="1"/>
  <c r="E247" i="137"/>
  <c r="E248" i="137" l="1"/>
  <c r="A249" i="137"/>
  <c r="A250" i="137" l="1"/>
  <c r="E249" i="137"/>
  <c r="A251" i="137" l="1"/>
  <c r="E250" i="137"/>
  <c r="A252" i="137" l="1"/>
  <c r="E251" i="137"/>
  <c r="E252" i="137" l="1"/>
  <c r="A253" i="137"/>
  <c r="E253" i="137" l="1"/>
  <c r="A254" i="137"/>
  <c r="A255" i="137" l="1"/>
  <c r="E254" i="137"/>
  <c r="A256" i="137" l="1"/>
  <c r="E255" i="137"/>
  <c r="A257" i="137" l="1"/>
  <c r="E256" i="137"/>
  <c r="A258" i="137" l="1"/>
  <c r="E257" i="137"/>
  <c r="A259" i="137" l="1"/>
  <c r="E258" i="137"/>
  <c r="A260" i="137" l="1"/>
  <c r="E259" i="137"/>
  <c r="A261" i="137" l="1"/>
  <c r="E260" i="137"/>
  <c r="A262" i="137" l="1"/>
  <c r="E261" i="137"/>
  <c r="A263" i="137" l="1"/>
  <c r="E262" i="137"/>
  <c r="A264" i="137" l="1"/>
  <c r="E263" i="137"/>
  <c r="E264" i="137" l="1"/>
  <c r="A265" i="137"/>
  <c r="A266" i="137" l="1"/>
  <c r="E265" i="137"/>
  <c r="E266" i="137" l="1"/>
  <c r="A267" i="137"/>
  <c r="A268" i="137" l="1"/>
  <c r="E267" i="137"/>
  <c r="E268" i="137" l="1"/>
  <c r="A269" i="137"/>
  <c r="A270" i="137" l="1"/>
  <c r="E269" i="137"/>
  <c r="A271" i="137" l="1"/>
  <c r="E270" i="137"/>
  <c r="A272" i="137" l="1"/>
  <c r="E271" i="137"/>
  <c r="E272" i="137" l="1"/>
  <c r="A273" i="137"/>
  <c r="A274" i="137" l="1"/>
  <c r="E273" i="137"/>
  <c r="A275" i="137" l="1"/>
  <c r="E274" i="137"/>
  <c r="A276" i="137" l="1"/>
  <c r="E275" i="137"/>
  <c r="A277" i="137" l="1"/>
  <c r="E276" i="137"/>
  <c r="A278" i="137" l="1"/>
  <c r="E277" i="137"/>
  <c r="A279" i="137" l="1"/>
  <c r="E278" i="137"/>
  <c r="E279" i="137" l="1"/>
  <c r="A280" i="137"/>
  <c r="E280" i="137" l="1"/>
  <c r="A281" i="137"/>
  <c r="A282" i="137" l="1"/>
  <c r="E281" i="137"/>
  <c r="A283" i="137" l="1"/>
  <c r="E282" i="137"/>
  <c r="A284" i="137" l="1"/>
  <c r="E283" i="137"/>
  <c r="E284" i="137" l="1"/>
  <c r="A285" i="137"/>
  <c r="A286" i="137" l="1"/>
  <c r="E285" i="137"/>
  <c r="A287" i="137" l="1"/>
  <c r="E286" i="137"/>
  <c r="A288" i="137" l="1"/>
  <c r="E287" i="137"/>
  <c r="E288" i="137" l="1"/>
  <c r="A289" i="137"/>
  <c r="A290" i="137" l="1"/>
  <c r="E289" i="137"/>
  <c r="A291" i="137" l="1"/>
  <c r="E290" i="137"/>
  <c r="A292" i="137" l="1"/>
  <c r="E291" i="137"/>
  <c r="A293" i="137" l="1"/>
  <c r="E292" i="137"/>
  <c r="E293" i="137" l="1"/>
  <c r="A294" i="137"/>
  <c r="A295" i="137" l="1"/>
  <c r="E294" i="137"/>
  <c r="A296" i="137" l="1"/>
  <c r="E295" i="137"/>
  <c r="E296" i="137" l="1"/>
  <c r="A297" i="137"/>
  <c r="A298" i="137" l="1"/>
  <c r="E297" i="137"/>
  <c r="A299" i="137" l="1"/>
  <c r="E298" i="137"/>
  <c r="A300" i="137" l="1"/>
  <c r="E299" i="137"/>
  <c r="A301" i="137" l="1"/>
  <c r="E300" i="137"/>
  <c r="A302" i="137" l="1"/>
  <c r="E301" i="137"/>
  <c r="A303" i="137" l="1"/>
  <c r="E302" i="137"/>
  <c r="A304" i="137" l="1"/>
  <c r="E303" i="137"/>
  <c r="E304" i="137" l="1"/>
  <c r="A305" i="137"/>
  <c r="E305" i="137" l="1"/>
  <c r="A306" i="137"/>
  <c r="A307" i="137" l="1"/>
  <c r="E306" i="137"/>
  <c r="A308" i="137" l="1"/>
  <c r="E307" i="137"/>
  <c r="E308" i="137" l="1"/>
  <c r="A309" i="137"/>
  <c r="A310" i="137" l="1"/>
  <c r="E309" i="137"/>
  <c r="A311" i="137" l="1"/>
  <c r="E310" i="137"/>
  <c r="A312" i="137" l="1"/>
  <c r="E311" i="137"/>
  <c r="E312" i="137" l="1"/>
  <c r="A313" i="137"/>
  <c r="A314" i="137" l="1"/>
  <c r="E313" i="137"/>
  <c r="A315" i="137" l="1"/>
  <c r="E314" i="137"/>
  <c r="E315" i="137" l="1"/>
  <c r="A316" i="137"/>
  <c r="A317" i="137" l="1"/>
  <c r="E316" i="137"/>
  <c r="A318" i="137" l="1"/>
  <c r="E317" i="137"/>
  <c r="A319" i="137" l="1"/>
  <c r="E318" i="137"/>
  <c r="A320" i="137" l="1"/>
  <c r="E319" i="137"/>
  <c r="E320" i="137" l="1"/>
  <c r="A321" i="137"/>
  <c r="A322" i="137" l="1"/>
  <c r="E321" i="137"/>
  <c r="A323" i="137" l="1"/>
  <c r="E322" i="137"/>
  <c r="A324" i="137" l="1"/>
  <c r="E323" i="137"/>
  <c r="E324" i="137" l="1"/>
  <c r="A325" i="137"/>
  <c r="A326" i="137" l="1"/>
  <c r="E325" i="137"/>
  <c r="A327" i="137" l="1"/>
  <c r="E326" i="137"/>
  <c r="A328" i="137" l="1"/>
  <c r="E327" i="137"/>
  <c r="E328" i="137" l="1"/>
  <c r="A329" i="137"/>
  <c r="A330" i="137" l="1"/>
  <c r="E329" i="137"/>
  <c r="A331" i="137" l="1"/>
  <c r="E330" i="137"/>
  <c r="A332" i="137" l="1"/>
  <c r="E331" i="137"/>
  <c r="A333" i="137" l="1"/>
  <c r="E332" i="137"/>
  <c r="A334" i="137" l="1"/>
  <c r="E333" i="137"/>
  <c r="A335" i="137" l="1"/>
  <c r="E334" i="137"/>
  <c r="A336" i="137" l="1"/>
  <c r="E335" i="137"/>
  <c r="E336" i="137" l="1"/>
  <c r="A337" i="137"/>
  <c r="A338" i="137" l="1"/>
  <c r="E337" i="137"/>
  <c r="A339" i="137" l="1"/>
  <c r="E338" i="137"/>
  <c r="E339" i="137" l="1"/>
  <c r="A340" i="137"/>
  <c r="A341" i="137" l="1"/>
  <c r="E340" i="137"/>
  <c r="A342" i="137" l="1"/>
  <c r="E341" i="137"/>
  <c r="A343" i="137" l="1"/>
  <c r="E342" i="137"/>
  <c r="A344" i="137" l="1"/>
  <c r="E343" i="137"/>
  <c r="E344" i="137" l="1"/>
  <c r="A345" i="137"/>
  <c r="A346" i="137" l="1"/>
  <c r="E345" i="137"/>
  <c r="A347" i="137" l="1"/>
  <c r="E346" i="137"/>
  <c r="A348" i="137" l="1"/>
  <c r="E347" i="137"/>
  <c r="A349" i="137" l="1"/>
  <c r="E348" i="137"/>
  <c r="A350" i="137" l="1"/>
  <c r="E349" i="137"/>
  <c r="A351" i="137" l="1"/>
  <c r="E350" i="137"/>
  <c r="A352" i="137" l="1"/>
  <c r="E351" i="137"/>
  <c r="E352" i="137" l="1"/>
  <c r="A353" i="137"/>
  <c r="A354" i="137" l="1"/>
  <c r="E353" i="137"/>
  <c r="A355" i="137" l="1"/>
  <c r="E354" i="137"/>
  <c r="A356" i="137" l="1"/>
  <c r="E355" i="137"/>
  <c r="A357" i="137" l="1"/>
  <c r="E356" i="137"/>
  <c r="A358" i="137" l="1"/>
  <c r="E357" i="137"/>
  <c r="A359" i="137" l="1"/>
  <c r="E358" i="137"/>
  <c r="A360" i="137" l="1"/>
  <c r="E359" i="137"/>
  <c r="E360" i="137" l="1"/>
  <c r="A361" i="137"/>
  <c r="A362" i="137" l="1"/>
  <c r="E361" i="137"/>
  <c r="A363" i="137" l="1"/>
  <c r="E362" i="137"/>
  <c r="E363" i="137" l="1"/>
  <c r="A364" i="137"/>
  <c r="A365" i="137" l="1"/>
  <c r="E364" i="137"/>
  <c r="A366" i="137" l="1"/>
  <c r="E365" i="137"/>
  <c r="A367" i="137" l="1"/>
  <c r="E366" i="137"/>
  <c r="A368" i="137" l="1"/>
  <c r="E367" i="137"/>
  <c r="E368" i="137" l="1"/>
  <c r="A369" i="137"/>
  <c r="A370" i="137" l="1"/>
  <c r="E369" i="137"/>
  <c r="A371" i="137" l="1"/>
  <c r="E370" i="137"/>
  <c r="E371" i="137" l="1"/>
  <c r="A372" i="137"/>
  <c r="A373" i="137" l="1"/>
  <c r="E372" i="137"/>
  <c r="A374" i="137" l="1"/>
  <c r="E373" i="137"/>
  <c r="A375" i="137" l="1"/>
  <c r="E374" i="137"/>
  <c r="A376" i="137" l="1"/>
  <c r="E375" i="137"/>
  <c r="E376" i="137" l="1"/>
  <c r="A377" i="137"/>
  <c r="A378" i="137" l="1"/>
  <c r="E377" i="137"/>
  <c r="A379" i="137" l="1"/>
  <c r="E378" i="137"/>
  <c r="A380" i="137" l="1"/>
  <c r="E379" i="137"/>
  <c r="A381" i="137" l="1"/>
  <c r="E380" i="137"/>
  <c r="A382" i="137" l="1"/>
  <c r="E381" i="137"/>
  <c r="A383" i="137" l="1"/>
  <c r="E382" i="137"/>
  <c r="A384" i="137" l="1"/>
  <c r="E383" i="137"/>
  <c r="E384" i="137" l="1"/>
  <c r="A385" i="137"/>
  <c r="A386" i="137" l="1"/>
  <c r="E385" i="137"/>
  <c r="A387" i="137" l="1"/>
  <c r="E386" i="137"/>
  <c r="A388" i="137" l="1"/>
  <c r="E387" i="137"/>
  <c r="A389" i="137" l="1"/>
  <c r="E388" i="137"/>
  <c r="A390" i="137" l="1"/>
  <c r="E389" i="137"/>
  <c r="A391" i="137" l="1"/>
  <c r="E390" i="137"/>
  <c r="A392" i="137" l="1"/>
  <c r="E391" i="137"/>
  <c r="A393" i="137" l="1"/>
  <c r="E392" i="137"/>
  <c r="E393" i="137" l="1"/>
  <c r="A394" i="137"/>
  <c r="A395" i="137" l="1"/>
  <c r="E394" i="137"/>
  <c r="A396" i="137" l="1"/>
  <c r="E395" i="137"/>
  <c r="A397" i="137" l="1"/>
  <c r="E396" i="137"/>
  <c r="E397" i="137" l="1"/>
  <c r="A398" i="137"/>
  <c r="A399" i="137" l="1"/>
  <c r="E398" i="137"/>
  <c r="A400" i="137" l="1"/>
  <c r="E399" i="137"/>
  <c r="E400" i="137" l="1"/>
  <c r="A401" i="137"/>
  <c r="A402" i="137" l="1"/>
  <c r="E401" i="137"/>
  <c r="A403" i="137" l="1"/>
  <c r="E402" i="137"/>
  <c r="E403" i="137" l="1"/>
  <c r="A404" i="137"/>
  <c r="E404" i="137" l="1"/>
  <c r="A405" i="137"/>
  <c r="A406" i="137" l="1"/>
  <c r="E405" i="137"/>
  <c r="E406" i="137" l="1"/>
  <c r="A407" i="137"/>
  <c r="A408" i="137" l="1"/>
  <c r="E407" i="137"/>
  <c r="E408" i="137" l="1"/>
  <c r="A409" i="137"/>
  <c r="A410" i="137" l="1"/>
  <c r="E409" i="137"/>
  <c r="A411" i="137" l="1"/>
  <c r="E410" i="137"/>
  <c r="A412" i="137" l="1"/>
  <c r="E411" i="137"/>
  <c r="E412" i="137" l="1"/>
  <c r="A413" i="137"/>
  <c r="E413" i="137" l="1"/>
  <c r="A414" i="137"/>
  <c r="A415" i="137" l="1"/>
  <c r="E414" i="137"/>
  <c r="A416" i="137" l="1"/>
  <c r="E415" i="137"/>
  <c r="A417" i="137" l="1"/>
  <c r="E416" i="137"/>
  <c r="A418" i="137" l="1"/>
  <c r="E417" i="137"/>
  <c r="E418" i="137" l="1"/>
  <c r="A419" i="137"/>
  <c r="A420" i="137" l="1"/>
  <c r="E419" i="137"/>
  <c r="E420" i="137" l="1"/>
  <c r="A421" i="137"/>
  <c r="A422" i="137" l="1"/>
  <c r="E421" i="137"/>
  <c r="A423" i="137" l="1"/>
  <c r="E422" i="137"/>
  <c r="E423" i="137" l="1"/>
  <c r="A424" i="137"/>
  <c r="E424" i="137" l="1"/>
  <c r="A425" i="137"/>
  <c r="A426" i="137" l="1"/>
  <c r="E425" i="137"/>
  <c r="A427" i="137" l="1"/>
  <c r="E426" i="137"/>
  <c r="A428" i="137" l="1"/>
  <c r="E427" i="137"/>
  <c r="E428" i="137" l="1"/>
  <c r="A429" i="137"/>
  <c r="A430" i="137" l="1"/>
  <c r="E429" i="137"/>
  <c r="A431" i="137" l="1"/>
  <c r="E430" i="137"/>
  <c r="A432" i="137" l="1"/>
  <c r="E431" i="137"/>
  <c r="E432" i="137" l="1"/>
  <c r="A433" i="137"/>
  <c r="A434" i="137" l="1"/>
  <c r="E433" i="137"/>
  <c r="A435" i="137" l="1"/>
  <c r="E434" i="137"/>
  <c r="A436" i="137" l="1"/>
  <c r="E435" i="137"/>
  <c r="E436" i="137" l="1"/>
  <c r="A437" i="137"/>
  <c r="A438" i="137" l="1"/>
  <c r="E437" i="137"/>
  <c r="A439" i="137" l="1"/>
  <c r="E438" i="137"/>
  <c r="E439" i="137" l="1"/>
  <c r="A440" i="137"/>
  <c r="E440" i="137" l="1"/>
  <c r="A441" i="137"/>
  <c r="A442" i="137" l="1"/>
  <c r="E441" i="137"/>
  <c r="A443" i="137" l="1"/>
  <c r="E442" i="137"/>
  <c r="A444" i="137" l="1"/>
  <c r="E443" i="137"/>
  <c r="E444" i="137" l="1"/>
  <c r="A445" i="137"/>
  <c r="A446" i="137" l="1"/>
  <c r="E445" i="137"/>
  <c r="A447" i="137" l="1"/>
  <c r="E446" i="137"/>
  <c r="E447" i="137" l="1"/>
  <c r="A448" i="137"/>
  <c r="E448" i="137" l="1"/>
  <c r="A449" i="137"/>
  <c r="A450" i="137" l="1"/>
  <c r="E449" i="137"/>
  <c r="A451" i="137" l="1"/>
  <c r="E450" i="137"/>
  <c r="A452" i="137" l="1"/>
  <c r="E451" i="137"/>
  <c r="E452" i="137" l="1"/>
  <c r="A453" i="137"/>
  <c r="A454" i="137" l="1"/>
  <c r="E453" i="137"/>
  <c r="A455" i="137" l="1"/>
  <c r="E454" i="137"/>
  <c r="E455" i="137" l="1"/>
  <c r="A456" i="137"/>
  <c r="E456" i="137" l="1"/>
  <c r="A457" i="137"/>
  <c r="A458" i="137" l="1"/>
  <c r="E457" i="137"/>
  <c r="A459" i="137" l="1"/>
  <c r="E458" i="137"/>
  <c r="A460" i="137" l="1"/>
  <c r="E459" i="137"/>
  <c r="E460" i="137" l="1"/>
  <c r="A461" i="137"/>
  <c r="A462" i="137" l="1"/>
  <c r="E461" i="137"/>
  <c r="A463" i="137" l="1"/>
  <c r="E462" i="137"/>
  <c r="A464" i="137" l="1"/>
  <c r="E463" i="137"/>
  <c r="E464" i="137" l="1"/>
  <c r="A465" i="137"/>
  <c r="A466" i="137" l="1"/>
  <c r="E465" i="137"/>
  <c r="A467" i="137" l="1"/>
  <c r="E466" i="137"/>
  <c r="A468" i="137" l="1"/>
  <c r="E467" i="137"/>
  <c r="E468" i="137" l="1"/>
  <c r="A469" i="137"/>
  <c r="A470" i="137" l="1"/>
  <c r="E469" i="137"/>
  <c r="A471" i="137" l="1"/>
  <c r="E470" i="137"/>
  <c r="E471" i="137" l="1"/>
  <c r="A472" i="137"/>
  <c r="E472" i="137" l="1"/>
  <c r="A473" i="137"/>
  <c r="A474" i="137" l="1"/>
  <c r="E473" i="137"/>
  <c r="A475" i="137" l="1"/>
  <c r="E474" i="137"/>
  <c r="A476" i="137" l="1"/>
  <c r="E475" i="137"/>
  <c r="E476" i="137" l="1"/>
  <c r="A477" i="137"/>
  <c r="A478" i="137" l="1"/>
  <c r="E477" i="137"/>
  <c r="A479" i="137" l="1"/>
  <c r="E478" i="137"/>
  <c r="A480" i="137" l="1"/>
  <c r="E479" i="137"/>
  <c r="E480" i="137" l="1"/>
  <c r="A481" i="137"/>
  <c r="E481" i="137" l="1"/>
  <c r="A482" i="137"/>
  <c r="A483" i="137" l="1"/>
  <c r="E482" i="137"/>
  <c r="E483" i="137" l="1"/>
  <c r="A484" i="137"/>
  <c r="E484" i="137" l="1"/>
  <c r="A485" i="137"/>
  <c r="A486" i="137" l="1"/>
  <c r="E485" i="137"/>
  <c r="A487" i="137" l="1"/>
  <c r="E486" i="137"/>
  <c r="A488" i="137" l="1"/>
  <c r="E487" i="137"/>
  <c r="E488" i="137" l="1"/>
  <c r="A489" i="137"/>
  <c r="A490" i="137" l="1"/>
  <c r="E489" i="137"/>
  <c r="A491" i="137" l="1"/>
  <c r="E490" i="137"/>
  <c r="E491" i="137" l="1"/>
  <c r="A492" i="137"/>
  <c r="E492" i="137" l="1"/>
  <c r="A493" i="137"/>
  <c r="A494" i="137" l="1"/>
  <c r="E493" i="137"/>
  <c r="A495" i="137" l="1"/>
  <c r="E494" i="137"/>
  <c r="A496" i="137" l="1"/>
  <c r="E495" i="137"/>
  <c r="E496" i="137" l="1"/>
  <c r="A497" i="137"/>
  <c r="E497" i="137" l="1"/>
  <c r="A498" i="137"/>
  <c r="A499" i="137" l="1"/>
  <c r="E498" i="137"/>
  <c r="A500" i="137" l="1"/>
  <c r="E499" i="137"/>
  <c r="E500" i="137" l="1"/>
  <c r="A501" i="137"/>
  <c r="E501" i="137" l="1"/>
  <c r="A502" i="137"/>
  <c r="E502" i="137" l="1"/>
  <c r="A503" i="137"/>
  <c r="A504" i="137" l="1"/>
  <c r="E504" i="137" s="1"/>
  <c r="E503" i="137"/>
  <c r="D15" i="128" l="1"/>
  <c r="D14" i="128"/>
  <c r="D13" i="128"/>
  <c r="D5" i="131" s="1"/>
  <c r="G22" i="128"/>
  <c r="I22" i="128"/>
  <c r="H4" i="131" l="1"/>
  <c r="E5" i="132"/>
  <c r="H5" i="131"/>
  <c r="I5" i="132"/>
  <c r="I19" i="128"/>
  <c r="F22" i="128"/>
  <c r="K22" i="128" s="1"/>
  <c r="L22" i="128" s="1"/>
  <c r="F21" i="128"/>
  <c r="K21" i="128" s="1"/>
  <c r="F20" i="128"/>
  <c r="K20" i="128" s="1"/>
  <c r="I21" i="128"/>
  <c r="I20" i="128"/>
  <c r="F19" i="128"/>
  <c r="K19" i="128" s="1"/>
  <c r="N121" i="133"/>
  <c r="N120" i="133"/>
  <c r="N119" i="133"/>
  <c r="N118" i="133"/>
  <c r="N117" i="133"/>
  <c r="N116" i="133"/>
  <c r="N115" i="133"/>
  <c r="N114" i="133"/>
  <c r="N113" i="133"/>
  <c r="N112" i="133"/>
  <c r="N111" i="133"/>
  <c r="N110" i="133"/>
  <c r="N109" i="133"/>
  <c r="N108" i="133"/>
  <c r="N107" i="133"/>
  <c r="N106" i="133"/>
  <c r="N105" i="133"/>
  <c r="N104" i="133"/>
  <c r="N103" i="133"/>
  <c r="N102" i="133"/>
  <c r="N101" i="133"/>
  <c r="N100" i="133"/>
  <c r="N99" i="133"/>
  <c r="N98" i="133"/>
  <c r="N93" i="133"/>
  <c r="N92" i="133"/>
  <c r="N91" i="133"/>
  <c r="N90" i="133"/>
  <c r="N89" i="133"/>
  <c r="N88" i="133"/>
  <c r="N87" i="133"/>
  <c r="N86" i="133"/>
  <c r="N85" i="133"/>
  <c r="N84" i="133"/>
  <c r="N83" i="133"/>
  <c r="N82" i="133"/>
  <c r="N81" i="133"/>
  <c r="N80" i="133"/>
  <c r="N79" i="133"/>
  <c r="N78" i="133"/>
  <c r="N77" i="133"/>
  <c r="N76" i="133"/>
  <c r="N75" i="133"/>
  <c r="N74" i="133"/>
  <c r="N73" i="133"/>
  <c r="N72" i="133"/>
  <c r="N71" i="133"/>
  <c r="N70" i="133"/>
  <c r="N66" i="133"/>
  <c r="N65" i="133"/>
  <c r="N64" i="133"/>
  <c r="N63" i="133"/>
  <c r="N62" i="133"/>
  <c r="N61" i="133"/>
  <c r="N57" i="133"/>
  <c r="N56" i="133"/>
  <c r="N55" i="133"/>
  <c r="N54" i="133"/>
  <c r="N53" i="133"/>
  <c r="N52" i="133"/>
  <c r="N51" i="133"/>
  <c r="N50" i="133"/>
  <c r="N49" i="133"/>
  <c r="N45" i="133"/>
  <c r="N44" i="133"/>
  <c r="N43" i="133"/>
  <c r="N42" i="133"/>
  <c r="N41" i="133"/>
  <c r="N40" i="133"/>
  <c r="N39" i="133"/>
  <c r="N38" i="133"/>
  <c r="N37" i="133"/>
  <c r="N33" i="133"/>
  <c r="N32" i="133"/>
  <c r="N31" i="133"/>
  <c r="N30" i="133"/>
  <c r="N29" i="133"/>
  <c r="N28" i="133"/>
  <c r="N27" i="133"/>
  <c r="N26" i="133"/>
  <c r="N25" i="133"/>
  <c r="N21" i="133"/>
  <c r="N20" i="133"/>
  <c r="N19" i="133"/>
  <c r="N18" i="133"/>
  <c r="N17" i="133"/>
  <c r="N16" i="133"/>
  <c r="N15" i="133"/>
  <c r="N14" i="133"/>
  <c r="N13" i="133"/>
  <c r="N9" i="133"/>
  <c r="N8" i="133"/>
  <c r="N7" i="133"/>
  <c r="I121" i="133"/>
  <c r="I120" i="133"/>
  <c r="I119" i="133"/>
  <c r="I118" i="133"/>
  <c r="I117" i="133"/>
  <c r="I116" i="133"/>
  <c r="I115" i="133"/>
  <c r="I114" i="133"/>
  <c r="I113" i="133"/>
  <c r="I112" i="133"/>
  <c r="I111" i="133"/>
  <c r="I110" i="133"/>
  <c r="I109" i="133"/>
  <c r="I108" i="133"/>
  <c r="I107" i="133"/>
  <c r="I106" i="133"/>
  <c r="I105" i="133"/>
  <c r="I104" i="133"/>
  <c r="I103" i="133"/>
  <c r="I102" i="133"/>
  <c r="I101" i="133"/>
  <c r="I100" i="133"/>
  <c r="I99" i="133"/>
  <c r="I98" i="133"/>
  <c r="I93" i="133"/>
  <c r="I92" i="133"/>
  <c r="I91" i="133"/>
  <c r="I90" i="133"/>
  <c r="I89" i="133"/>
  <c r="I88" i="133"/>
  <c r="I87" i="133"/>
  <c r="I86" i="133"/>
  <c r="I85" i="133"/>
  <c r="I84" i="133"/>
  <c r="I83" i="133"/>
  <c r="I82" i="133"/>
  <c r="I81" i="133"/>
  <c r="I80" i="133"/>
  <c r="I79" i="133"/>
  <c r="I78" i="133"/>
  <c r="I77" i="133"/>
  <c r="I76" i="133"/>
  <c r="I75" i="133"/>
  <c r="I74" i="133"/>
  <c r="I73" i="133"/>
  <c r="I72" i="133"/>
  <c r="I71" i="133"/>
  <c r="I70" i="133"/>
  <c r="I66" i="133"/>
  <c r="I65" i="133"/>
  <c r="I64" i="133"/>
  <c r="I63" i="133"/>
  <c r="I62" i="133"/>
  <c r="I61" i="133"/>
  <c r="I57" i="133"/>
  <c r="I56" i="133"/>
  <c r="I55" i="133"/>
  <c r="I54" i="133"/>
  <c r="I53" i="133"/>
  <c r="I52" i="133"/>
  <c r="I51" i="133"/>
  <c r="I50" i="133"/>
  <c r="I49" i="133"/>
  <c r="I45" i="133"/>
  <c r="I44" i="133"/>
  <c r="I43" i="133"/>
  <c r="I42" i="133"/>
  <c r="I41" i="133"/>
  <c r="I40" i="133"/>
  <c r="I39" i="133"/>
  <c r="I38" i="133"/>
  <c r="I37" i="133"/>
  <c r="I33" i="133"/>
  <c r="I32" i="133"/>
  <c r="I31" i="133"/>
  <c r="I30" i="133"/>
  <c r="I29" i="133"/>
  <c r="I28" i="133"/>
  <c r="I27" i="133"/>
  <c r="I26" i="133"/>
  <c r="I25" i="133"/>
  <c r="I21" i="133"/>
  <c r="I20" i="133"/>
  <c r="I19" i="133"/>
  <c r="I18" i="133"/>
  <c r="I17" i="133"/>
  <c r="I16" i="133"/>
  <c r="I15" i="133"/>
  <c r="I14" i="133"/>
  <c r="I13" i="133"/>
  <c r="I9" i="133"/>
  <c r="I8" i="133"/>
  <c r="I7" i="133"/>
  <c r="K99" i="128" l="1"/>
  <c r="E11" i="142"/>
  <c r="F11" i="142"/>
  <c r="D11" i="142"/>
  <c r="H37" i="132"/>
  <c r="G37" i="132"/>
  <c r="F37" i="132"/>
  <c r="E37" i="132"/>
  <c r="D37" i="132"/>
  <c r="C13" i="132"/>
  <c r="F15" i="142" l="1"/>
  <c r="F16" i="142"/>
  <c r="F29" i="142" s="1"/>
  <c r="E15" i="142"/>
  <c r="E16" i="142"/>
  <c r="E29" i="142" s="1"/>
  <c r="D15" i="142"/>
  <c r="D16" i="142"/>
  <c r="D29" i="142" s="1"/>
  <c r="D24" i="142" l="1"/>
  <c r="D30" i="142"/>
  <c r="E24" i="142"/>
  <c r="E30" i="142"/>
  <c r="F24" i="142"/>
  <c r="F30" i="142"/>
  <c r="E41" i="142"/>
  <c r="E44" i="142" s="1"/>
  <c r="E46" i="142" s="1"/>
  <c r="E48" i="142" s="1"/>
  <c r="E50" i="142" s="1"/>
  <c r="F41" i="142"/>
  <c r="F44" i="142" s="1"/>
  <c r="F46" i="142" s="1"/>
  <c r="F48" i="142" s="1"/>
  <c r="F50" i="142" s="1"/>
  <c r="D41" i="142"/>
  <c r="D44" i="142" s="1"/>
  <c r="D46" i="142" s="1"/>
  <c r="D48" i="142" s="1"/>
  <c r="D50" i="142" s="1"/>
  <c r="D25" i="142" l="1"/>
  <c r="M19" i="128"/>
  <c r="F25" i="142"/>
  <c r="M20" i="128"/>
  <c r="E13" i="131" s="1"/>
  <c r="E25" i="142"/>
  <c r="M21" i="128"/>
  <c r="E12" i="131" s="1"/>
  <c r="F33" i="142"/>
  <c r="F35" i="142" s="1"/>
  <c r="F37" i="142" s="1"/>
  <c r="F38" i="142" s="1"/>
  <c r="E33" i="142"/>
  <c r="E35" i="142" s="1"/>
  <c r="E37" i="142" s="1"/>
  <c r="E38" i="142" s="1"/>
  <c r="D33" i="142"/>
  <c r="D35" i="142" s="1"/>
  <c r="D37" i="142" s="1"/>
  <c r="D38" i="142" s="1"/>
  <c r="T3" i="128" l="1"/>
  <c r="E11" i="131"/>
  <c r="E17" i="131" s="1"/>
  <c r="M99" i="128"/>
  <c r="N99" i="128" s="1"/>
  <c r="N20" i="128"/>
  <c r="T20" i="128"/>
  <c r="N19" i="128"/>
  <c r="T19" i="128"/>
  <c r="N21" i="128"/>
  <c r="T21" i="128"/>
  <c r="G12" i="131" l="1"/>
  <c r="E22" i="132"/>
  <c r="G11" i="131"/>
  <c r="E21" i="132"/>
  <c r="G13" i="131"/>
  <c r="E23" i="132"/>
  <c r="G17" i="131" l="1"/>
  <c r="E31" i="132"/>
  <c r="N100" i="128" s="1"/>
</calcChain>
</file>

<file path=xl/sharedStrings.xml><?xml version="1.0" encoding="utf-8"?>
<sst xmlns="http://schemas.openxmlformats.org/spreadsheetml/2006/main" count="18870" uniqueCount="7294">
  <si>
    <t>Dental</t>
  </si>
  <si>
    <t>Vision</t>
  </si>
  <si>
    <t>Date</t>
  </si>
  <si>
    <t>Employee Premium</t>
  </si>
  <si>
    <t>Monthly Premium</t>
  </si>
  <si>
    <t>Medical</t>
  </si>
  <si>
    <t>MEDICAL TABLE</t>
  </si>
  <si>
    <t>VISION TABLE</t>
  </si>
  <si>
    <t>DENTAL TABLE</t>
  </si>
  <si>
    <t>Core Life &amp; AD&amp;D</t>
  </si>
  <si>
    <t>Form Instructions</t>
  </si>
  <si>
    <t>Tab 2: Input Sheet</t>
  </si>
  <si>
    <t>3. Enter hours per week employee works.</t>
  </si>
  <si>
    <t xml:space="preserve">5. From the drop-down list, select your site. </t>
  </si>
  <si>
    <t xml:space="preserve">6, 7, 8. Location/ ADP code and Facility code will auto-populate based on your input at step #A5. </t>
  </si>
  <si>
    <t xml:space="preserve">   • Input the amount of coverage the employee selected (not a dropdown, you input the amount)</t>
  </si>
  <si>
    <t xml:space="preserve">   • Input the amount of coverage the employee selected (dropdown)</t>
  </si>
  <si>
    <t>- Login : www.retatrust.org</t>
  </si>
  <si>
    <t>- Under the Administrator's Menu</t>
  </si>
  <si>
    <t>- Under the Reporting Menu</t>
  </si>
  <si>
    <t>- Click on Reports</t>
  </si>
  <si>
    <t>PT10: SECTION 125 EMPLOYEE BENEFIT ELECTION FORM</t>
  </si>
  <si>
    <t xml:space="preserve">Employer:          </t>
  </si>
  <si>
    <t>ADP Company Code:</t>
  </si>
  <si>
    <t>Location:</t>
  </si>
  <si>
    <t xml:space="preserve">Facility Code: </t>
  </si>
  <si>
    <t>Employee:</t>
  </si>
  <si>
    <t>Social Security #</t>
  </si>
  <si>
    <t xml:space="preserve">I have elected participation in the following benefits:                                      </t>
  </si>
  <si>
    <t>CARRIER</t>
  </si>
  <si>
    <t>COVERAGE</t>
  </si>
  <si>
    <t>Pre-Tax Monthly Premium</t>
  </si>
  <si>
    <t>Per Pay Period</t>
  </si>
  <si>
    <t>Total Deductions</t>
  </si>
  <si>
    <r>
      <t xml:space="preserve">      </t>
    </r>
    <r>
      <rPr>
        <sz val="12"/>
        <rFont val="Arial"/>
        <family val="2"/>
      </rPr>
      <t xml:space="preserve">I have been advised by my Employer of my right to participate in the Section 125 Flexible Benefit Plan, and I understand that I can pay my portion of the Company’s Group Medical and Dental premiums with pre-tax deductions.  At this time, I decline to participate in the Plan.  </t>
    </r>
    <r>
      <rPr>
        <b/>
        <sz val="12"/>
        <rFont val="Arial"/>
        <family val="2"/>
      </rPr>
      <t>I understand that by not electing to participate, I will not be eligible to participate until the start of the next plan year (unless a qualifying event occurs).</t>
    </r>
  </si>
  <si>
    <t>_________________________</t>
  </si>
  <si>
    <t>SIGNATURE</t>
  </si>
  <si>
    <t>DATE</t>
  </si>
  <si>
    <t>I understand that:</t>
  </si>
  <si>
    <t>• Maximum salary reduction amounts may not exceed 50% of employee’s compensation.</t>
  </si>
  <si>
    <t>• The election concerning Section 125 Plan participation and the benefits elected, if any, will remain in effect and cannot be revoked and changed during the plan year.  The only exception is that you may change your election on account of and consistent with a change of family status (e.g. marriage, divorce, death of a spouse or child, birth or adoption of a child, change of employment status of spouse).  For special rules affecting your plan, please contact your employer.</t>
  </si>
  <si>
    <t>• FICA taxes are not paid on Section 125 salary reductions.  Therefore, my Social Security benefits at retirement may be reduced.</t>
  </si>
  <si>
    <t>• The selection of an insurance benefit and the indication that a premium is to be paid does not necessarily include me in the insurance portions of this program.  The premium for the contract selected may be adjusted by the insurance company issuing the contract, and, in most instances, an application for insurance must also be completed.  Should the premium for the contract selected be adjusted by the company, my income will be reduced or increased as necessary to pay the premium under the terms of Section 125 Flexible Benefit Plan.</t>
  </si>
  <si>
    <t>• The coverage for which I am applying will take effect</t>
  </si>
  <si>
    <t xml:space="preserve"> provided the policy has been issued as applied for. </t>
  </si>
  <si>
    <t xml:space="preserve">  Benefits will not be payable prior to this date.</t>
  </si>
  <si>
    <t>Signature of Employee</t>
  </si>
  <si>
    <t>PT10 (Rev 11/16)</t>
  </si>
  <si>
    <t>ORIGINAL TO: Payroll</t>
  </si>
  <si>
    <t>COPY TO: Personnel File</t>
  </si>
  <si>
    <t>COPY TO: Employee</t>
  </si>
  <si>
    <t>DIOCESE OF SACRAMENTO – HUMAN RESOURCES SERVICES</t>
  </si>
  <si>
    <r>
      <t xml:space="preserve">PT 1001: </t>
    </r>
    <r>
      <rPr>
        <sz val="16"/>
        <rFont val="Arial"/>
        <family val="2"/>
      </rPr>
      <t>PERSONNEL TRANSACTION:</t>
    </r>
  </si>
  <si>
    <t>BENEFIT PAYROLL DEDUCTION AUTHORIZATION</t>
  </si>
  <si>
    <t xml:space="preserve">     Begin payroll deduction effective:</t>
  </si>
  <si>
    <t xml:space="preserve">     Change payroll deductions effective:</t>
  </si>
  <si>
    <t xml:space="preserve">     Terminate payroll deductions effective: </t>
  </si>
  <si>
    <t>SSN#</t>
  </si>
  <si>
    <t>Part-time Employees:</t>
  </si>
  <si>
    <t>% of full time</t>
  </si>
  <si>
    <t xml:space="preserve">ADP </t>
  </si>
  <si>
    <t>M</t>
  </si>
  <si>
    <t>per pay period</t>
  </si>
  <si>
    <t>D</t>
  </si>
  <si>
    <t>O</t>
  </si>
  <si>
    <t>Dependent Life</t>
  </si>
  <si>
    <t>Child Life</t>
  </si>
  <si>
    <t>Spouse Life</t>
  </si>
  <si>
    <t>Optional Life</t>
  </si>
  <si>
    <t>Optional Employee AD&amp;D</t>
  </si>
  <si>
    <t>TOTAL</t>
  </si>
  <si>
    <t>Retro premium amounts for previous</t>
  </si>
  <si>
    <t>pay period ending:</t>
  </si>
  <si>
    <t xml:space="preserve">(if applicable) </t>
  </si>
  <si>
    <t>Employee Signature</t>
  </si>
  <si>
    <t>PT1001</t>
  </si>
  <si>
    <t>1. Employee Name</t>
  </si>
  <si>
    <t>2. Last 4 of SSN</t>
  </si>
  <si>
    <t xml:space="preserve">   </t>
  </si>
  <si>
    <t>Employer Premium</t>
  </si>
  <si>
    <t>Kaiser EPO - 4063</t>
  </si>
  <si>
    <t>Employee - only</t>
  </si>
  <si>
    <t>Kaiser HSA - 4085</t>
  </si>
  <si>
    <t>BlueShield PPO - 5119</t>
  </si>
  <si>
    <t>BlueShield HSA - 5070</t>
  </si>
  <si>
    <t xml:space="preserve">BlueShield EPO - 5139 </t>
  </si>
  <si>
    <t>VSP Vision - Low</t>
  </si>
  <si>
    <t>Employee + spouse</t>
  </si>
  <si>
    <t>Employee + child(ren)</t>
  </si>
  <si>
    <t>Employee + Family</t>
  </si>
  <si>
    <t>VSP Vision - High</t>
  </si>
  <si>
    <t>Delta Dental - Low</t>
  </si>
  <si>
    <t>Delta Dental - High</t>
  </si>
  <si>
    <t>Plan</t>
  </si>
  <si>
    <t>Coverage</t>
  </si>
  <si>
    <t>Hrs/ week</t>
  </si>
  <si>
    <t>30hrs+</t>
  </si>
  <si>
    <t>24hrs - 29hrs</t>
  </si>
  <si>
    <t>20hrs - 23hrs</t>
  </si>
  <si>
    <t>Kaiser EPO - 4063,  Employee - only, 30hrs+</t>
  </si>
  <si>
    <t>Kaiser EPO - 4063,  Employee - only, 24hrs - 29hrs</t>
  </si>
  <si>
    <t>Kaiser EPO - 4063,  Employee - only, 20hrs - 23hrs</t>
  </si>
  <si>
    <t>Kaiser HSA - 4085,  Employee - only, 30hrs+</t>
  </si>
  <si>
    <t>Kaiser HSA - 4085,  Employee - only, 24hrs - 29hrs</t>
  </si>
  <si>
    <t>Kaiser HSA - 4085,  Employee - only, 20hrs - 23hrs</t>
  </si>
  <si>
    <t>BlueShield PPO - 5119,  Employee - only, 30hrs+</t>
  </si>
  <si>
    <t>BlueShield PPO - 5119,  Employee - only, 24hrs - 29hrs</t>
  </si>
  <si>
    <t>BlueShield PPO - 5119,  Employee - only, 20hrs - 23hrs</t>
  </si>
  <si>
    <t>BlueShield HSA - 5070,  Employee - only, 30hrs+</t>
  </si>
  <si>
    <t>BlueShield HSA - 5070,  Employee - only, 24hrs - 29hrs</t>
  </si>
  <si>
    <t>BlueShield HSA - 5070,  Employee - only, 20hrs - 23hrs</t>
  </si>
  <si>
    <t>BlueShield EPO - 5139 ,  Employee - only, 30hrs+</t>
  </si>
  <si>
    <t>BlueShield EPO - 5139 ,  Employee - only, 24hrs - 29hrs</t>
  </si>
  <si>
    <t>BlueShield EPO - 5139 ,  Employee - only, 20hrs - 23hrs</t>
  </si>
  <si>
    <t>VSP Vision - Low,  Employee - only, 30hrs+</t>
  </si>
  <si>
    <t>VSP Vision - Low,  Employee - only, 24hrs - 29hrs</t>
  </si>
  <si>
    <t>VSP Vision - Low,  Employee - only, 20hrs - 23hrs</t>
  </si>
  <si>
    <t>VSP Vision - Low,  Employee + spouse, 30hrs+</t>
  </si>
  <si>
    <t>VSP Vision - Low,  Employee + spouse, 24hrs - 29hrs</t>
  </si>
  <si>
    <t>VSP Vision - Low,  Employee + spouse, 20hrs - 23hrs</t>
  </si>
  <si>
    <t>VSP Vision - Low,  Employee + child(ren), 30hrs+</t>
  </si>
  <si>
    <t>VSP Vision - Low,  Employee + child(ren), 24hrs - 29hrs</t>
  </si>
  <si>
    <t>VSP Vision - Low,  Employee + child(ren), 20hrs - 23hrs</t>
  </si>
  <si>
    <t>VSP Vision - Low,  Employee + Family, 30hrs+</t>
  </si>
  <si>
    <t>VSP Vision - Low,  Employee + Family, 24hrs - 29hrs</t>
  </si>
  <si>
    <t>VSP Vision - Low,  Employee + Family, 20hrs - 23hrs</t>
  </si>
  <si>
    <t>VSP Vision - High,  Employee - only, 30hrs+</t>
  </si>
  <si>
    <t>VSP Vision - High,  Employee - only, 24hrs - 29hrs</t>
  </si>
  <si>
    <t>VSP Vision - High,  Employee - only, 20hrs - 23hrs</t>
  </si>
  <si>
    <t>VSP Vision - High,  Employee + spouse, 30hrs+</t>
  </si>
  <si>
    <t>VSP Vision - High,  Employee + spouse, 24hrs - 29hrs</t>
  </si>
  <si>
    <t>VSP Vision - High,  Employee + spouse, 20hrs - 23hrs</t>
  </si>
  <si>
    <t>VSP Vision - High,  Employee + child(ren), 30hrs+</t>
  </si>
  <si>
    <t>VSP Vision - High,  Employee + child(ren), 24hrs - 29hrs</t>
  </si>
  <si>
    <t>VSP Vision - High,  Employee + child(ren), 20hrs - 23hrs</t>
  </si>
  <si>
    <t>VSP Vision - High,  Employee + Family, 30hrs+</t>
  </si>
  <si>
    <t>VSP Vision - High,  Employee + Family, 24hrs - 29hrs</t>
  </si>
  <si>
    <t>VSP Vision - High,  Employee + Family, 20hrs - 23hrs</t>
  </si>
  <si>
    <t>Delta Dental - Low,  Employee - only, 30hrs+</t>
  </si>
  <si>
    <t>Delta Dental - Low,  Employee - only, 24hrs - 29hrs</t>
  </si>
  <si>
    <t>Delta Dental - Low,  Employee - only, 20hrs - 23hrs</t>
  </si>
  <si>
    <t>Delta Dental - Low,  Employee + spouse, 30hrs+</t>
  </si>
  <si>
    <t>Delta Dental - Low,  Employee + spouse, 24hrs - 29hrs</t>
  </si>
  <si>
    <t>Delta Dental - Low,  Employee + spouse, 20hrs - 23hrs</t>
  </si>
  <si>
    <t>Delta Dental - Low,  Employee + child(ren), 30hrs+</t>
  </si>
  <si>
    <t>Delta Dental - Low,  Employee + child(ren), 24hrs - 29hrs</t>
  </si>
  <si>
    <t>Delta Dental - Low,  Employee + child(ren), 20hrs - 23hrs</t>
  </si>
  <si>
    <t>Delta Dental - Low,  Employee + Family, 30hrs+</t>
  </si>
  <si>
    <t>Delta Dental - Low,  Employee + Family, 24hrs - 29hrs</t>
  </si>
  <si>
    <t>Delta Dental - Low,  Employee + Family, 20hrs - 23hrs</t>
  </si>
  <si>
    <t>Delta Dental - High,  Employee - only, 30hrs+</t>
  </si>
  <si>
    <t>Delta Dental - High,  Employee - only, 24hrs - 29hrs</t>
  </si>
  <si>
    <t>Delta Dental - High,  Employee - only, 20hrs - 23hrs</t>
  </si>
  <si>
    <t>Delta Dental - High,  Employee + spouse, 30hrs+</t>
  </si>
  <si>
    <t>Delta Dental - High,  Employee + spouse, 24hrs - 29hrs</t>
  </si>
  <si>
    <t>Delta Dental - High,  Employee + spouse, 20hrs - 23hrs</t>
  </si>
  <si>
    <t>Delta Dental - High,  Employee + child(ren), 30hrs+</t>
  </si>
  <si>
    <t>Delta Dental - High,  Employee + child(ren), 24hrs - 29hrs</t>
  </si>
  <si>
    <t>Delta Dental - High,  Employee + child(ren), 20hrs - 23hrs</t>
  </si>
  <si>
    <t>Delta Dental - High,  Employee + Family, 30hrs+</t>
  </si>
  <si>
    <t>Delta Dental - High,  Employee + Family, 24hrs - 29hrs</t>
  </si>
  <si>
    <t>Delta Dental - High,  Employee + Family, 20hrs - 23hrs</t>
  </si>
  <si>
    <t>Employee Information</t>
  </si>
  <si>
    <t>Ineligible - Schedule less than 20hrs/wk</t>
  </si>
  <si>
    <t>3. Hours per week</t>
  </si>
  <si>
    <t>Hours per week</t>
  </si>
  <si>
    <t>Less than 20 hours/ week</t>
  </si>
  <si>
    <t>20-23 hours/ week</t>
  </si>
  <si>
    <t>24-29 hours/week</t>
  </si>
  <si>
    <t>30+ hours/ week</t>
  </si>
  <si>
    <t xml:space="preserve"> </t>
  </si>
  <si>
    <t>Monthly 
Premium</t>
  </si>
  <si>
    <t>Monthly: 
EMPLOYER</t>
  </si>
  <si>
    <t>Monthly: 
EMPLOYEE</t>
  </si>
  <si>
    <t>Per period: 
EMPLOYEE</t>
  </si>
  <si>
    <t>Entity</t>
  </si>
  <si>
    <t>City</t>
  </si>
  <si>
    <t>ADP #</t>
  </si>
  <si>
    <t>Site #</t>
  </si>
  <si>
    <t>Alturas - Sacred Heart Parish</t>
  </si>
  <si>
    <t>Alturas</t>
  </si>
  <si>
    <t>005</t>
  </si>
  <si>
    <t>Anderson - Sacred Heart Parish</t>
  </si>
  <si>
    <t>Anderson</t>
  </si>
  <si>
    <t>010</t>
  </si>
  <si>
    <t>Auburn - St Joseph Parish</t>
  </si>
  <si>
    <t>Auburn</t>
  </si>
  <si>
    <t>012</t>
  </si>
  <si>
    <t>Auburn St Joseph School</t>
  </si>
  <si>
    <t>DBY</t>
  </si>
  <si>
    <t>016</t>
  </si>
  <si>
    <t>Auburn - St. Teresa Avila Parish</t>
  </si>
  <si>
    <t>PGX</t>
  </si>
  <si>
    <t>013</t>
  </si>
  <si>
    <t>Benicia - St Dominic Parish</t>
  </si>
  <si>
    <t>Benicia</t>
  </si>
  <si>
    <t>D1R</t>
  </si>
  <si>
    <t>020</t>
  </si>
  <si>
    <t>AK7</t>
  </si>
  <si>
    <t>021</t>
  </si>
  <si>
    <t>Burney - St Francis of Assisi Parish</t>
  </si>
  <si>
    <t>Burney</t>
  </si>
  <si>
    <t>030</t>
  </si>
  <si>
    <t>Carmichael</t>
  </si>
  <si>
    <t>MN1</t>
  </si>
  <si>
    <t>035</t>
  </si>
  <si>
    <t>Carmichael - OLA School</t>
  </si>
  <si>
    <t>DBE</t>
  </si>
  <si>
    <t>036</t>
  </si>
  <si>
    <t>040</t>
  </si>
  <si>
    <t>Carmichael - SJE School</t>
  </si>
  <si>
    <t>AK8</t>
  </si>
  <si>
    <t>041</t>
  </si>
  <si>
    <t xml:space="preserve">Chico - Newman Center  </t>
  </si>
  <si>
    <t>Chico</t>
  </si>
  <si>
    <t>CC7</t>
  </si>
  <si>
    <t>970</t>
  </si>
  <si>
    <t>Chico - Notre Dame School</t>
  </si>
  <si>
    <t>ALR</t>
  </si>
  <si>
    <t>046</t>
  </si>
  <si>
    <t>Chico - Our Divine Savior Parish</t>
  </si>
  <si>
    <t>050</t>
  </si>
  <si>
    <t>Chico - St John the Baptist Parish</t>
  </si>
  <si>
    <t>C6N</t>
  </si>
  <si>
    <t>045</t>
  </si>
  <si>
    <t>Citrus Hts -  Christ the King</t>
  </si>
  <si>
    <t>Citrus Heights</t>
  </si>
  <si>
    <t>Citrus Heights - Holy Family Parish</t>
  </si>
  <si>
    <t>N6V</t>
  </si>
  <si>
    <t>055</t>
  </si>
  <si>
    <t>Clarksburg - St. Joseph Parish</t>
  </si>
  <si>
    <t>Clarksburg</t>
  </si>
  <si>
    <t>060</t>
  </si>
  <si>
    <t>Colfax - St John the Baptist Parish</t>
  </si>
  <si>
    <t>Colfax</t>
  </si>
  <si>
    <t>065</t>
  </si>
  <si>
    <t>Colusa - Our Lady of Lourdes Parish</t>
  </si>
  <si>
    <t>Colusa</t>
  </si>
  <si>
    <t>070</t>
  </si>
  <si>
    <t>Corning - Immaculate Conception Parish</t>
  </si>
  <si>
    <t>Corning</t>
  </si>
  <si>
    <t>075</t>
  </si>
  <si>
    <t xml:space="preserve">Davis - Newman Center  </t>
  </si>
  <si>
    <t>Davis</t>
  </si>
  <si>
    <t>Davis - St James Parish</t>
  </si>
  <si>
    <t>PG8</t>
  </si>
  <si>
    <t>080</t>
  </si>
  <si>
    <t>DBZ</t>
  </si>
  <si>
    <t>081</t>
  </si>
  <si>
    <t>Dixon - St Peter Parish</t>
  </si>
  <si>
    <t>Dixon</t>
  </si>
  <si>
    <t>085</t>
  </si>
  <si>
    <t>Downieville</t>
  </si>
  <si>
    <t>090</t>
  </si>
  <si>
    <t>Dunsmuir - St John Parish</t>
  </si>
  <si>
    <t>Dunsmuir</t>
  </si>
  <si>
    <t>095</t>
  </si>
  <si>
    <t>El Dorado Hills</t>
  </si>
  <si>
    <t>TFY</t>
  </si>
  <si>
    <t>097</t>
  </si>
  <si>
    <t>E.D. Hills - Holy Trinity School</t>
  </si>
  <si>
    <t>E2P</t>
  </si>
  <si>
    <t>098</t>
  </si>
  <si>
    <t>Elk Grove - Good Shepherd Parish</t>
  </si>
  <si>
    <t>Elk Grove</t>
  </si>
  <si>
    <t>103</t>
  </si>
  <si>
    <t>PHC</t>
  </si>
  <si>
    <t>101</t>
  </si>
  <si>
    <t>Elk Grove - St Maria Goretti Parish</t>
  </si>
  <si>
    <t>102</t>
  </si>
  <si>
    <t>Elk Grove - St Joseph Parish</t>
  </si>
  <si>
    <t>100</t>
  </si>
  <si>
    <t>Fair Oaks - St Mel  School</t>
  </si>
  <si>
    <t>Fair Oaks</t>
  </si>
  <si>
    <t>116</t>
  </si>
  <si>
    <t>Fair Oaks St Mel Parish</t>
  </si>
  <si>
    <t>ALQ</t>
  </si>
  <si>
    <t>115</t>
  </si>
  <si>
    <t>Fairfield - Holy Spirit Parish</t>
  </si>
  <si>
    <t>Fairfield</t>
  </si>
  <si>
    <t>CC4</t>
  </si>
  <si>
    <t>105</t>
  </si>
  <si>
    <t>DB1</t>
  </si>
  <si>
    <t>106</t>
  </si>
  <si>
    <t>MFB</t>
  </si>
  <si>
    <t>110</t>
  </si>
  <si>
    <t>Folsom - SJND School</t>
  </si>
  <si>
    <t>Folsom</t>
  </si>
  <si>
    <t>DBD</t>
  </si>
  <si>
    <t>121</t>
  </si>
  <si>
    <t>Folsom - St John the Baptist Parish</t>
  </si>
  <si>
    <t>N6S</t>
  </si>
  <si>
    <t>120</t>
  </si>
  <si>
    <t>Fort Jones - Sacred Heart Parish</t>
  </si>
  <si>
    <t>Fort Jones</t>
  </si>
  <si>
    <t>125</t>
  </si>
  <si>
    <t>Galt - St Christopher Parish</t>
  </si>
  <si>
    <t>Galt</t>
  </si>
  <si>
    <t>CC8</t>
  </si>
  <si>
    <t>130</t>
  </si>
  <si>
    <t>Granite Bay - St Joseph Marello Parish</t>
  </si>
  <si>
    <t>Granite Bay</t>
  </si>
  <si>
    <t>131</t>
  </si>
  <si>
    <t>Grass Valley - Mt St Mary School</t>
  </si>
  <si>
    <t>Grass Valley</t>
  </si>
  <si>
    <t>DB5</t>
  </si>
  <si>
    <t>136</t>
  </si>
  <si>
    <t>Grass Valley - St Patrick Parish</t>
  </si>
  <si>
    <t>135</t>
  </si>
  <si>
    <t>Gridley - Sacred Heart Parish</t>
  </si>
  <si>
    <t>Gridley</t>
  </si>
  <si>
    <t>140</t>
  </si>
  <si>
    <t>Isleton - St Theresa Parish</t>
  </si>
  <si>
    <t>Isleton</t>
  </si>
  <si>
    <t>150</t>
  </si>
  <si>
    <t>Knight's Landing - St Paul Parish</t>
  </si>
  <si>
    <t>Knight's Landing</t>
  </si>
  <si>
    <t>160</t>
  </si>
  <si>
    <t>Lake Almanor</t>
  </si>
  <si>
    <t>455</t>
  </si>
  <si>
    <t>Lincoln - St Joseph Parish</t>
  </si>
  <si>
    <t>Lincoln</t>
  </si>
  <si>
    <t>J5C</t>
  </si>
  <si>
    <t>165</t>
  </si>
  <si>
    <t>Martell - St Katharine Drexel Parish</t>
  </si>
  <si>
    <t>Martell</t>
  </si>
  <si>
    <t>152</t>
  </si>
  <si>
    <t>Marysville - St Joseph Parish</t>
  </si>
  <si>
    <t>Marysville</t>
  </si>
  <si>
    <t>170</t>
  </si>
  <si>
    <t>Maxwell - Sacred Heart Parish</t>
  </si>
  <si>
    <t>Maxwell</t>
  </si>
  <si>
    <t>175</t>
  </si>
  <si>
    <t>McCloud - St Joseph Parish</t>
  </si>
  <si>
    <t>McCloud</t>
  </si>
  <si>
    <t>180</t>
  </si>
  <si>
    <t>Mt Shasta - St Anthony Parish</t>
  </si>
  <si>
    <t>Mt Shasta</t>
  </si>
  <si>
    <t>185</t>
  </si>
  <si>
    <t>Nevada City - St Canice Parish</t>
  </si>
  <si>
    <t>Nevada City</t>
  </si>
  <si>
    <t>190</t>
  </si>
  <si>
    <t>North Highlands - St Lawrence Parish</t>
  </si>
  <si>
    <t>North Highlands</t>
  </si>
  <si>
    <t>EKW</t>
  </si>
  <si>
    <t>195</t>
  </si>
  <si>
    <t>Orangevale - Divine Savior Parish</t>
  </si>
  <si>
    <t>Orangevale</t>
  </si>
  <si>
    <t>MIC</t>
  </si>
  <si>
    <t>200</t>
  </si>
  <si>
    <t>Orland - St Dominic Parish</t>
  </si>
  <si>
    <t>Orland</t>
  </si>
  <si>
    <t>Oroville</t>
  </si>
  <si>
    <t>DCI</t>
  </si>
  <si>
    <t>Oroville - St Thomas the Apostle Parish</t>
  </si>
  <si>
    <t>Palo Cedro - Bishop Quinn CC</t>
  </si>
  <si>
    <t>Palo Cedro</t>
  </si>
  <si>
    <t>PGW</t>
  </si>
  <si>
    <t>0520</t>
  </si>
  <si>
    <t>Paradise - St Thomas More Parish</t>
  </si>
  <si>
    <t>Paradise</t>
  </si>
  <si>
    <t>215</t>
  </si>
  <si>
    <t>Placerville - St Patrick Parish</t>
  </si>
  <si>
    <t>Placerville</t>
  </si>
  <si>
    <t>YM4</t>
  </si>
  <si>
    <t>111</t>
  </si>
  <si>
    <t>Portola - Holy Family Parish</t>
  </si>
  <si>
    <t>Portola</t>
  </si>
  <si>
    <t>225</t>
  </si>
  <si>
    <t>Quincy - St John Parish</t>
  </si>
  <si>
    <t>Quincy</t>
  </si>
  <si>
    <t>230</t>
  </si>
  <si>
    <t>Rancho Cordova</t>
  </si>
  <si>
    <t>HMT</t>
  </si>
  <si>
    <t>235</t>
  </si>
  <si>
    <t>Rancho Cordova - SJV School</t>
  </si>
  <si>
    <t>DBS</t>
  </si>
  <si>
    <t>236</t>
  </si>
  <si>
    <t>Red Bluff</t>
  </si>
  <si>
    <t>515</t>
  </si>
  <si>
    <t>Red Bluff - Sacred Heart Parish</t>
  </si>
  <si>
    <t>CCJ</t>
  </si>
  <si>
    <t>240</t>
  </si>
  <si>
    <t>DCL</t>
  </si>
  <si>
    <t>241</t>
  </si>
  <si>
    <t>Redding - NVCSS</t>
  </si>
  <si>
    <t>Redding</t>
  </si>
  <si>
    <t>CC1</t>
  </si>
  <si>
    <t>Redding - Our Lady of Mercy Parish</t>
  </si>
  <si>
    <t>MN3</t>
  </si>
  <si>
    <t>245</t>
  </si>
  <si>
    <t>DCM</t>
  </si>
  <si>
    <t>251</t>
  </si>
  <si>
    <t>Redding - St Joseph Parish</t>
  </si>
  <si>
    <t>C86</t>
  </si>
  <si>
    <t>250</t>
  </si>
  <si>
    <t>Rio Vista</t>
  </si>
  <si>
    <t>255</t>
  </si>
  <si>
    <t>Rocklin - SS Peter &amp; Paul Parish</t>
  </si>
  <si>
    <t>Rocklin</t>
  </si>
  <si>
    <t>BMN</t>
  </si>
  <si>
    <t>260</t>
  </si>
  <si>
    <t>Roseville</t>
  </si>
  <si>
    <t>DCN</t>
  </si>
  <si>
    <t>266</t>
  </si>
  <si>
    <t>Roseville - St Clare Parish</t>
  </si>
  <si>
    <t>327</t>
  </si>
  <si>
    <t>Roseville - St Rose of Lima Parish</t>
  </si>
  <si>
    <t>PGJ</t>
  </si>
  <si>
    <t>265</t>
  </si>
  <si>
    <t>Sacramento - California Cath. Conf.</t>
  </si>
  <si>
    <t>Sacramento</t>
  </si>
  <si>
    <t>N6R</t>
  </si>
  <si>
    <t>275</t>
  </si>
  <si>
    <t>Sacramento - Catholic Charities</t>
  </si>
  <si>
    <t>Sacramento - Divine Mercy Parish</t>
  </si>
  <si>
    <t>187</t>
  </si>
  <si>
    <t>Sacramento Food Bank</t>
  </si>
  <si>
    <t>Sacramento - Holy Spirit Parish</t>
  </si>
  <si>
    <t>280</t>
  </si>
  <si>
    <t>Sacramento - Holy Spirit School</t>
  </si>
  <si>
    <t>PGN</t>
  </si>
  <si>
    <t>281</t>
  </si>
  <si>
    <t>Sacramento - Immaculate Conception Parish</t>
  </si>
  <si>
    <t>285</t>
  </si>
  <si>
    <t xml:space="preserve">Sacramento - Newman Center  </t>
  </si>
  <si>
    <t>N6T</t>
  </si>
  <si>
    <t>Sacramento - Our Lady of Guadalupe Parish</t>
  </si>
  <si>
    <t>AVD</t>
  </si>
  <si>
    <t>295</t>
  </si>
  <si>
    <t>Sacramento - Our Lady of Lourdes Parish</t>
  </si>
  <si>
    <t>300</t>
  </si>
  <si>
    <t>Sacramento - Presentation Parish</t>
  </si>
  <si>
    <t>305</t>
  </si>
  <si>
    <t>DBF</t>
  </si>
  <si>
    <t>306</t>
  </si>
  <si>
    <t>Sacramento - Pastoral Center</t>
  </si>
  <si>
    <t>997</t>
  </si>
  <si>
    <t>Sacramento - Catholic Cemeteries</t>
  </si>
  <si>
    <t>PHF</t>
  </si>
  <si>
    <t>575</t>
  </si>
  <si>
    <t>Sacramento - Catholic Family Insurance</t>
  </si>
  <si>
    <t>ALW</t>
  </si>
  <si>
    <t>577</t>
  </si>
  <si>
    <t>Sacramento - Radio Santisimo</t>
  </si>
  <si>
    <t>FDX</t>
  </si>
  <si>
    <t>Sacramento - Sacred Heart Parish</t>
  </si>
  <si>
    <t>310</t>
  </si>
  <si>
    <t>DAI</t>
  </si>
  <si>
    <t>311</t>
  </si>
  <si>
    <t>Sacramento - St Anthony Parish</t>
  </si>
  <si>
    <t>YDD</t>
  </si>
  <si>
    <t>320</t>
  </si>
  <si>
    <t>Sacramento - St Charles Borromeo Parish</t>
  </si>
  <si>
    <t>AMK</t>
  </si>
  <si>
    <t>325</t>
  </si>
  <si>
    <t>Sacramento - St Francis Parish</t>
  </si>
  <si>
    <t>AVE</t>
  </si>
  <si>
    <t>335</t>
  </si>
  <si>
    <t>DA8</t>
  </si>
  <si>
    <t>336</t>
  </si>
  <si>
    <t>Sacramento St Francis High Sch.</t>
  </si>
  <si>
    <t>ENA</t>
  </si>
  <si>
    <t>510</t>
  </si>
  <si>
    <t>Sacramento - St Ignatius Parish</t>
  </si>
  <si>
    <t>AMJ</t>
  </si>
  <si>
    <t>340</t>
  </si>
  <si>
    <t>DBR</t>
  </si>
  <si>
    <t>341</t>
  </si>
  <si>
    <t>Sacramento - St Jeong-Hae Elizabeth Parish</t>
  </si>
  <si>
    <t>290</t>
  </si>
  <si>
    <t>Sacramento - St Joseph Parish</t>
  </si>
  <si>
    <t>YM5</t>
  </si>
  <si>
    <t>345</t>
  </si>
  <si>
    <t>Sacramento - St Mary Parish</t>
  </si>
  <si>
    <t>CC3</t>
  </si>
  <si>
    <t>350</t>
  </si>
  <si>
    <t>DA9</t>
  </si>
  <si>
    <t>351</t>
  </si>
  <si>
    <t>Sacramento - St Paul Parish</t>
  </si>
  <si>
    <t>355</t>
  </si>
  <si>
    <t>Sacramento - St Peter/ All Hallows Parish</t>
  </si>
  <si>
    <t>270</t>
  </si>
  <si>
    <t>Sacramento - St Philomene Parish</t>
  </si>
  <si>
    <t>TFV</t>
  </si>
  <si>
    <t>365</t>
  </si>
  <si>
    <t>DBU</t>
  </si>
  <si>
    <t>366</t>
  </si>
  <si>
    <t>Sacramento - St Robert Parish</t>
  </si>
  <si>
    <t>370</t>
  </si>
  <si>
    <t>PGF</t>
  </si>
  <si>
    <t>371</t>
  </si>
  <si>
    <t>Sacramento - St Rose Parish</t>
  </si>
  <si>
    <t>375</t>
  </si>
  <si>
    <t>Sacramento - St Stephen the First Martyr Parish</t>
  </si>
  <si>
    <t>485</t>
  </si>
  <si>
    <t>Sacramento - St Anne Parish</t>
  </si>
  <si>
    <t>315</t>
  </si>
  <si>
    <t>Sacramento - St Elizabeth Parish</t>
  </si>
  <si>
    <t>330</t>
  </si>
  <si>
    <t>Sacramento - Vietnamese Catholic Martyrs Parish</t>
  </si>
  <si>
    <t>380</t>
  </si>
  <si>
    <t>South Lake Tahoe - St Theresa Parish</t>
  </si>
  <si>
    <t>S Lake Tahoe</t>
  </si>
  <si>
    <t>385</t>
  </si>
  <si>
    <t>Susanville - Sacred Heart Parish</t>
  </si>
  <si>
    <t>Susanville</t>
  </si>
  <si>
    <t>390</t>
  </si>
  <si>
    <t>Tahoe City - Corpus Christi Parish</t>
  </si>
  <si>
    <t>Tahoe City</t>
  </si>
  <si>
    <t>400</t>
  </si>
  <si>
    <t>Truckee - Assumption Parish</t>
  </si>
  <si>
    <t>Truckee</t>
  </si>
  <si>
    <t>405</t>
  </si>
  <si>
    <t>Tulelake - Holy Cross Parish</t>
  </si>
  <si>
    <t>Tulelake</t>
  </si>
  <si>
    <t>410</t>
  </si>
  <si>
    <t>Vacaville - Notre Dame School</t>
  </si>
  <si>
    <t>Vacaville</t>
  </si>
  <si>
    <t>SJC</t>
  </si>
  <si>
    <t>416</t>
  </si>
  <si>
    <t>Vacaville - St Joseph Parish</t>
  </si>
  <si>
    <t>412</t>
  </si>
  <si>
    <t>Vacaville - St Mary Parish</t>
  </si>
  <si>
    <t>415</t>
  </si>
  <si>
    <t>Vallejo - Catholic Charities Solano</t>
  </si>
  <si>
    <t>Vallejo</t>
  </si>
  <si>
    <t>ZEX</t>
  </si>
  <si>
    <t>Vallejo - St Basil Parish</t>
  </si>
  <si>
    <t>CJ1</t>
  </si>
  <si>
    <t>420</t>
  </si>
  <si>
    <t>AK6</t>
  </si>
  <si>
    <t>421</t>
  </si>
  <si>
    <t>Vallejo - St Catherine Parish</t>
  </si>
  <si>
    <t>TFX</t>
  </si>
  <si>
    <t>425</t>
  </si>
  <si>
    <t>SHK</t>
  </si>
  <si>
    <t>426</t>
  </si>
  <si>
    <t>TY3</t>
  </si>
  <si>
    <t>Vallejo - St Vincent Ferrer Parish</t>
  </si>
  <si>
    <t>TFW</t>
  </si>
  <si>
    <t>430</t>
  </si>
  <si>
    <t>DCP/N7S</t>
  </si>
  <si>
    <t>431</t>
  </si>
  <si>
    <t>Walnut Grove - St Anthony Parish</t>
  </si>
  <si>
    <t>Walnut Grove</t>
  </si>
  <si>
    <t>435</t>
  </si>
  <si>
    <t>Weaverville - St Patrick Parish</t>
  </si>
  <si>
    <t>Weaverville</t>
  </si>
  <si>
    <t>440</t>
  </si>
  <si>
    <t>Weed - Holy Family Parish</t>
  </si>
  <si>
    <t>Weed</t>
  </si>
  <si>
    <t>445</t>
  </si>
  <si>
    <t>W Sacramento - Holy Cross Parish</t>
  </si>
  <si>
    <t>W Sacramento</t>
  </si>
  <si>
    <t>025</t>
  </si>
  <si>
    <t>W Sacramento - Our Lady of Grace Parish</t>
  </si>
  <si>
    <t>450</t>
  </si>
  <si>
    <t>DCQ</t>
  </si>
  <si>
    <t>451</t>
  </si>
  <si>
    <t>Willows - St Monica Parish</t>
  </si>
  <si>
    <t>Willows</t>
  </si>
  <si>
    <t>460</t>
  </si>
  <si>
    <t>Winters - St Anthony Parish</t>
  </si>
  <si>
    <t>Winters</t>
  </si>
  <si>
    <t>465</t>
  </si>
  <si>
    <t>Woodland - Holy Rosary Parish</t>
  </si>
  <si>
    <t>Woodland</t>
  </si>
  <si>
    <t>DWA</t>
  </si>
  <si>
    <t>470</t>
  </si>
  <si>
    <t>DCR</t>
  </si>
  <si>
    <t>471</t>
  </si>
  <si>
    <t>Yreka - St Joseph Parish</t>
  </si>
  <si>
    <t>Yreka</t>
  </si>
  <si>
    <t>475</t>
  </si>
  <si>
    <t>Yuba City - St Isidore Parish</t>
  </si>
  <si>
    <t>Yuba City</t>
  </si>
  <si>
    <t>PHD</t>
  </si>
  <si>
    <t>480</t>
  </si>
  <si>
    <t>SE6</t>
  </si>
  <si>
    <t>481</t>
  </si>
  <si>
    <t>Other</t>
  </si>
  <si>
    <t>N/A</t>
  </si>
  <si>
    <t>C8C</t>
  </si>
  <si>
    <t>.</t>
  </si>
  <si>
    <t>Benicia - St Dominic School</t>
  </si>
  <si>
    <t>Carmichael - OLA Parish</t>
  </si>
  <si>
    <t>Carmichael - SJE Parish</t>
  </si>
  <si>
    <t>Davis - St James School</t>
  </si>
  <si>
    <t>Downieville - Immac Conception Parish</t>
  </si>
  <si>
    <t>E.D. Hills - Holy Trinity Parish</t>
  </si>
  <si>
    <t>Elk Grove - SEAS School</t>
  </si>
  <si>
    <t>Fairfield - Holy Spirit School</t>
  </si>
  <si>
    <t>Fairfield - OLMC Parish</t>
  </si>
  <si>
    <t>Lake Almanor - OL of the Snows Parish</t>
  </si>
  <si>
    <t>Oroville - St Thomas the Apostle School</t>
  </si>
  <si>
    <t>Rancho Cordova - SJV Parish</t>
  </si>
  <si>
    <t>Red Bluff - Sacred Heart School</t>
  </si>
  <si>
    <t>Roseville - St Rose School</t>
  </si>
  <si>
    <t>Sacramento - Presentation School</t>
  </si>
  <si>
    <t>Sacramento - Sacred Heart School</t>
  </si>
  <si>
    <t>Sacramento - St Francis School</t>
  </si>
  <si>
    <t>Sacramento - St Ignatius School</t>
  </si>
  <si>
    <t>Sacramento - St Mary School</t>
  </si>
  <si>
    <t>Sacramento - St Philomene School</t>
  </si>
  <si>
    <t>Sacramento - St Robert School</t>
  </si>
  <si>
    <t>Vallejo - St Basil School</t>
  </si>
  <si>
    <t>Vallejo - St Catherine School</t>
  </si>
  <si>
    <t>Vallejo - St Patrick/ St Vincent HS</t>
  </si>
  <si>
    <t>Vallejo - St Vincent Ferrer School</t>
  </si>
  <si>
    <t>W Sacramento - Our Lady of Grace School</t>
  </si>
  <si>
    <t>Woodland - Holy Rosary School</t>
  </si>
  <si>
    <t>Yuba City - St Isidore School</t>
  </si>
  <si>
    <t>INPUT SHEET</t>
  </si>
  <si>
    <t>Note: enter values in green-shaded cells.</t>
  </si>
  <si>
    <t>(Voluntary) Dependent Life</t>
  </si>
  <si>
    <t xml:space="preserve">   Participating? </t>
  </si>
  <si>
    <t xml:space="preserve">   Employee's Current Age</t>
  </si>
  <si>
    <t xml:space="preserve">   Premium</t>
  </si>
  <si>
    <t xml:space="preserve">   Amt of Coverage</t>
  </si>
  <si>
    <t>Yes - participant</t>
  </si>
  <si>
    <t>No - non participant</t>
  </si>
  <si>
    <t>Voluntary participation</t>
  </si>
  <si>
    <t>Core Plan Selections</t>
  </si>
  <si>
    <t>Voluntary Plan Selections</t>
  </si>
  <si>
    <t xml:space="preserve">   Amt of Coverage - Max $250k 
    or 100% of Employee amount</t>
  </si>
  <si>
    <t xml:space="preserve">   Amt of Coverage - Max $500k 
    or 10x earnings</t>
  </si>
  <si>
    <t xml:space="preserve">Child/ Dependent Life </t>
  </si>
  <si>
    <t>Monthly Cost</t>
  </si>
  <si>
    <t>Cost/ PP</t>
  </si>
  <si>
    <t>Age</t>
  </si>
  <si>
    <t>Rate/ PP</t>
  </si>
  <si>
    <t>Age Range</t>
  </si>
  <si>
    <t>Rate/Mth</t>
  </si>
  <si>
    <t>&lt;20</t>
  </si>
  <si>
    <t>20-24</t>
  </si>
  <si>
    <t>25-29</t>
  </si>
  <si>
    <t>30-34</t>
  </si>
  <si>
    <t>35-39</t>
  </si>
  <si>
    <t>40-44</t>
  </si>
  <si>
    <t>45-49</t>
  </si>
  <si>
    <t>50-54</t>
  </si>
  <si>
    <t>55-59</t>
  </si>
  <si>
    <t>60-64</t>
  </si>
  <si>
    <t>65-69</t>
  </si>
  <si>
    <t>70-74</t>
  </si>
  <si>
    <t>75+</t>
  </si>
  <si>
    <t>EE</t>
  </si>
  <si>
    <t>TABLE 3</t>
  </si>
  <si>
    <t>TABLE 1</t>
  </si>
  <si>
    <t>Spouse Voluntary Life</t>
  </si>
  <si>
    <t>TABLE 4</t>
  </si>
  <si>
    <t>TABLE 5</t>
  </si>
  <si>
    <t>TABLE 6</t>
  </si>
  <si>
    <t>Employee Voluntary Life</t>
  </si>
  <si>
    <t>10k coverage amount</t>
  </si>
  <si>
    <t>5k coverage amount</t>
  </si>
  <si>
    <t>10000,15</t>
  </si>
  <si>
    <t>10000,16</t>
  </si>
  <si>
    <t>10000,17</t>
  </si>
  <si>
    <t>10000,18</t>
  </si>
  <si>
    <t>10000,19</t>
  </si>
  <si>
    <t>10000,20</t>
  </si>
  <si>
    <t>10000,21</t>
  </si>
  <si>
    <t>10000,22</t>
  </si>
  <si>
    <t>10000,23</t>
  </si>
  <si>
    <t>10000,24</t>
  </si>
  <si>
    <t>10000,25</t>
  </si>
  <si>
    <t>10000,26</t>
  </si>
  <si>
    <t>10000,27</t>
  </si>
  <si>
    <t>10000,28</t>
  </si>
  <si>
    <t>10000,29</t>
  </si>
  <si>
    <t>10000,30</t>
  </si>
  <si>
    <t>10000,31</t>
  </si>
  <si>
    <t>10000,32</t>
  </si>
  <si>
    <t>10000,33</t>
  </si>
  <si>
    <t>10000,34</t>
  </si>
  <si>
    <t>10000,35</t>
  </si>
  <si>
    <t>10000,36</t>
  </si>
  <si>
    <t>10000,37</t>
  </si>
  <si>
    <t>10000,38</t>
  </si>
  <si>
    <t>10000,39</t>
  </si>
  <si>
    <t>10000,40</t>
  </si>
  <si>
    <t>10000,41</t>
  </si>
  <si>
    <t>10000,42</t>
  </si>
  <si>
    <t>10000,43</t>
  </si>
  <si>
    <t>10000,44</t>
  </si>
  <si>
    <t>10000,45</t>
  </si>
  <si>
    <t>10000,46</t>
  </si>
  <si>
    <t>10000,47</t>
  </si>
  <si>
    <t>10000,48</t>
  </si>
  <si>
    <t>10000,49</t>
  </si>
  <si>
    <t>10000,50</t>
  </si>
  <si>
    <t>10000,51</t>
  </si>
  <si>
    <t>10000,52</t>
  </si>
  <si>
    <t>10000,53</t>
  </si>
  <si>
    <t>10000,54</t>
  </si>
  <si>
    <t>10000,55</t>
  </si>
  <si>
    <t>10000,56</t>
  </si>
  <si>
    <t>10000,57</t>
  </si>
  <si>
    <t>10000,58</t>
  </si>
  <si>
    <t>10000,59</t>
  </si>
  <si>
    <t>10000,60</t>
  </si>
  <si>
    <t>10000,61</t>
  </si>
  <si>
    <t>10000,62</t>
  </si>
  <si>
    <t>10000,63</t>
  </si>
  <si>
    <t>10000,64</t>
  </si>
  <si>
    <t>10000,65</t>
  </si>
  <si>
    <t>10000,66</t>
  </si>
  <si>
    <t>10000,67</t>
  </si>
  <si>
    <t>10000,68</t>
  </si>
  <si>
    <t>10000,69</t>
  </si>
  <si>
    <t>10000,70</t>
  </si>
  <si>
    <t>10000,71</t>
  </si>
  <si>
    <t>10000,72</t>
  </si>
  <si>
    <t>10000,73</t>
  </si>
  <si>
    <t>10000,74</t>
  </si>
  <si>
    <t>10000,75</t>
  </si>
  <si>
    <t>10000,76</t>
  </si>
  <si>
    <t>10000,77</t>
  </si>
  <si>
    <t>10000,78</t>
  </si>
  <si>
    <t>10000,79</t>
  </si>
  <si>
    <t>10000,80</t>
  </si>
  <si>
    <t>10000,81</t>
  </si>
  <si>
    <t>10000,82</t>
  </si>
  <si>
    <t>10000,83</t>
  </si>
  <si>
    <t>10000,84</t>
  </si>
  <si>
    <t>10000,85</t>
  </si>
  <si>
    <t>10000,86</t>
  </si>
  <si>
    <t>10000,87</t>
  </si>
  <si>
    <t>10000,88</t>
  </si>
  <si>
    <t>10000,89</t>
  </si>
  <si>
    <t>10000,90</t>
  </si>
  <si>
    <t>10000,91</t>
  </si>
  <si>
    <t>10000,92</t>
  </si>
  <si>
    <t>10000,93</t>
  </si>
  <si>
    <t>10000,94</t>
  </si>
  <si>
    <t>10000,95</t>
  </si>
  <si>
    <t>10000,96</t>
  </si>
  <si>
    <t>10000,97</t>
  </si>
  <si>
    <t>10000,98</t>
  </si>
  <si>
    <t>10000,99</t>
  </si>
  <si>
    <t>10000,0</t>
  </si>
  <si>
    <t>20000,15</t>
  </si>
  <si>
    <t>20000,16</t>
  </si>
  <si>
    <t>20000,17</t>
  </si>
  <si>
    <t>20000,18</t>
  </si>
  <si>
    <t>20000,19</t>
  </si>
  <si>
    <t>20000,20</t>
  </si>
  <si>
    <t>20000,21</t>
  </si>
  <si>
    <t>20000,22</t>
  </si>
  <si>
    <t>20000,23</t>
  </si>
  <si>
    <t>20000,24</t>
  </si>
  <si>
    <t>20000,25</t>
  </si>
  <si>
    <t>20000,26</t>
  </si>
  <si>
    <t>20000,27</t>
  </si>
  <si>
    <t>20000,28</t>
  </si>
  <si>
    <t>20000,29</t>
  </si>
  <si>
    <t>20000,30</t>
  </si>
  <si>
    <t>20000,31</t>
  </si>
  <si>
    <t>20000,32</t>
  </si>
  <si>
    <t>20000,33</t>
  </si>
  <si>
    <t>20000,34</t>
  </si>
  <si>
    <t>20000,35</t>
  </si>
  <si>
    <t>20000,36</t>
  </si>
  <si>
    <t>20000,37</t>
  </si>
  <si>
    <t>20000,38</t>
  </si>
  <si>
    <t>20000,39</t>
  </si>
  <si>
    <t>20000,40</t>
  </si>
  <si>
    <t>20000,41</t>
  </si>
  <si>
    <t>20000,42</t>
  </si>
  <si>
    <t>20000,43</t>
  </si>
  <si>
    <t>20000,44</t>
  </si>
  <si>
    <t>20000,45</t>
  </si>
  <si>
    <t>20000,46</t>
  </si>
  <si>
    <t>20000,47</t>
  </si>
  <si>
    <t>20000,48</t>
  </si>
  <si>
    <t>20000,49</t>
  </si>
  <si>
    <t>20000,50</t>
  </si>
  <si>
    <t>20000,51</t>
  </si>
  <si>
    <t>20000,52</t>
  </si>
  <si>
    <t>20000,53</t>
  </si>
  <si>
    <t>20000,54</t>
  </si>
  <si>
    <t>20000,55</t>
  </si>
  <si>
    <t>20000,56</t>
  </si>
  <si>
    <t>20000,57</t>
  </si>
  <si>
    <t>20000,58</t>
  </si>
  <si>
    <t>20000,59</t>
  </si>
  <si>
    <t>20000,60</t>
  </si>
  <si>
    <t>20000,61</t>
  </si>
  <si>
    <t>20000,62</t>
  </si>
  <si>
    <t>20000,63</t>
  </si>
  <si>
    <t>20000,64</t>
  </si>
  <si>
    <t>20000,65</t>
  </si>
  <si>
    <t>20000,66</t>
  </si>
  <si>
    <t>20000,67</t>
  </si>
  <si>
    <t>20000,68</t>
  </si>
  <si>
    <t>20000,69</t>
  </si>
  <si>
    <t>20000,70</t>
  </si>
  <si>
    <t>20000,71</t>
  </si>
  <si>
    <t>20000,72</t>
  </si>
  <si>
    <t>20000,73</t>
  </si>
  <si>
    <t>20000,74</t>
  </si>
  <si>
    <t>20000,75</t>
  </si>
  <si>
    <t>20000,76</t>
  </si>
  <si>
    <t>20000,77</t>
  </si>
  <si>
    <t>20000,78</t>
  </si>
  <si>
    <t>20000,79</t>
  </si>
  <si>
    <t>20000,80</t>
  </si>
  <si>
    <t>20000,81</t>
  </si>
  <si>
    <t>20000,82</t>
  </si>
  <si>
    <t>20000,83</t>
  </si>
  <si>
    <t>20000,84</t>
  </si>
  <si>
    <t>20000,85</t>
  </si>
  <si>
    <t>20000,86</t>
  </si>
  <si>
    <t>20000,87</t>
  </si>
  <si>
    <t>20000,88</t>
  </si>
  <si>
    <t>20000,89</t>
  </si>
  <si>
    <t>20000,90</t>
  </si>
  <si>
    <t>20000,91</t>
  </si>
  <si>
    <t>20000,92</t>
  </si>
  <si>
    <t>20000,93</t>
  </si>
  <si>
    <t>20000,94</t>
  </si>
  <si>
    <t>20000,95</t>
  </si>
  <si>
    <t>20000,96</t>
  </si>
  <si>
    <t>20000,97</t>
  </si>
  <si>
    <t>20000,98</t>
  </si>
  <si>
    <t>20000,99</t>
  </si>
  <si>
    <t>20000,0</t>
  </si>
  <si>
    <t>30000,15</t>
  </si>
  <si>
    <t>30000,16</t>
  </si>
  <si>
    <t>30000,17</t>
  </si>
  <si>
    <t>30000,18</t>
  </si>
  <si>
    <t>30000,19</t>
  </si>
  <si>
    <t>30000,20</t>
  </si>
  <si>
    <t>30000,21</t>
  </si>
  <si>
    <t>30000,22</t>
  </si>
  <si>
    <t>30000,23</t>
  </si>
  <si>
    <t>30000,24</t>
  </si>
  <si>
    <t>30000,25</t>
  </si>
  <si>
    <t>30000,26</t>
  </si>
  <si>
    <t>30000,27</t>
  </si>
  <si>
    <t>30000,28</t>
  </si>
  <si>
    <t>30000,29</t>
  </si>
  <si>
    <t>30000,30</t>
  </si>
  <si>
    <t>30000,31</t>
  </si>
  <si>
    <t>30000,32</t>
  </si>
  <si>
    <t>30000,33</t>
  </si>
  <si>
    <t>30000,34</t>
  </si>
  <si>
    <t>30000,35</t>
  </si>
  <si>
    <t>30000,36</t>
  </si>
  <si>
    <t>30000,37</t>
  </si>
  <si>
    <t>30000,38</t>
  </si>
  <si>
    <t>30000,39</t>
  </si>
  <si>
    <t>30000,40</t>
  </si>
  <si>
    <t>30000,41</t>
  </si>
  <si>
    <t>30000,42</t>
  </si>
  <si>
    <t>30000,43</t>
  </si>
  <si>
    <t>30000,44</t>
  </si>
  <si>
    <t>30000,45</t>
  </si>
  <si>
    <t>30000,46</t>
  </si>
  <si>
    <t>30000,47</t>
  </si>
  <si>
    <t>30000,48</t>
  </si>
  <si>
    <t>30000,49</t>
  </si>
  <si>
    <t>30000,50</t>
  </si>
  <si>
    <t>30000,51</t>
  </si>
  <si>
    <t>30000,52</t>
  </si>
  <si>
    <t>30000,53</t>
  </si>
  <si>
    <t>30000,54</t>
  </si>
  <si>
    <t>30000,55</t>
  </si>
  <si>
    <t>30000,56</t>
  </si>
  <si>
    <t>30000,57</t>
  </si>
  <si>
    <t>30000,58</t>
  </si>
  <si>
    <t>30000,59</t>
  </si>
  <si>
    <t>30000,60</t>
  </si>
  <si>
    <t>30000,61</t>
  </si>
  <si>
    <t>30000,62</t>
  </si>
  <si>
    <t>30000,63</t>
  </si>
  <si>
    <t>30000,64</t>
  </si>
  <si>
    <t>30000,65</t>
  </si>
  <si>
    <t>30000,66</t>
  </si>
  <si>
    <t>30000,67</t>
  </si>
  <si>
    <t>30000,68</t>
  </si>
  <si>
    <t>30000,69</t>
  </si>
  <si>
    <t>30000,70</t>
  </si>
  <si>
    <t>30000,71</t>
  </si>
  <si>
    <t>30000,72</t>
  </si>
  <si>
    <t>30000,73</t>
  </si>
  <si>
    <t>30000,74</t>
  </si>
  <si>
    <t>30000,75</t>
  </si>
  <si>
    <t>30000,76</t>
  </si>
  <si>
    <t>30000,77</t>
  </si>
  <si>
    <t>30000,78</t>
  </si>
  <si>
    <t>30000,79</t>
  </si>
  <si>
    <t>30000,80</t>
  </si>
  <si>
    <t>30000,81</t>
  </si>
  <si>
    <t>30000,82</t>
  </si>
  <si>
    <t>30000,83</t>
  </si>
  <si>
    <t>30000,84</t>
  </si>
  <si>
    <t>30000,85</t>
  </si>
  <si>
    <t>30000,86</t>
  </si>
  <si>
    <t>30000,87</t>
  </si>
  <si>
    <t>30000,88</t>
  </si>
  <si>
    <t>30000,89</t>
  </si>
  <si>
    <t>30000,90</t>
  </si>
  <si>
    <t>30000,91</t>
  </si>
  <si>
    <t>30000,92</t>
  </si>
  <si>
    <t>30000,93</t>
  </si>
  <si>
    <t>30000,94</t>
  </si>
  <si>
    <t>30000,95</t>
  </si>
  <si>
    <t>30000,96</t>
  </si>
  <si>
    <t>30000,97</t>
  </si>
  <si>
    <t>30000,98</t>
  </si>
  <si>
    <t>30000,99</t>
  </si>
  <si>
    <t>30000,0</t>
  </si>
  <si>
    <t>40000,15</t>
  </si>
  <si>
    <t>40000,16</t>
  </si>
  <si>
    <t>40000,17</t>
  </si>
  <si>
    <t>40000,18</t>
  </si>
  <si>
    <t>40000,19</t>
  </si>
  <si>
    <t>40000,20</t>
  </si>
  <si>
    <t>40000,21</t>
  </si>
  <si>
    <t>40000,22</t>
  </si>
  <si>
    <t>40000,23</t>
  </si>
  <si>
    <t>40000,24</t>
  </si>
  <si>
    <t>40000,25</t>
  </si>
  <si>
    <t>40000,26</t>
  </si>
  <si>
    <t>40000,27</t>
  </si>
  <si>
    <t>40000,28</t>
  </si>
  <si>
    <t>40000,29</t>
  </si>
  <si>
    <t>40000,30</t>
  </si>
  <si>
    <t>40000,31</t>
  </si>
  <si>
    <t>40000,32</t>
  </si>
  <si>
    <t>40000,33</t>
  </si>
  <si>
    <t>40000,34</t>
  </si>
  <si>
    <t>40000,35</t>
  </si>
  <si>
    <t>40000,36</t>
  </si>
  <si>
    <t>40000,37</t>
  </si>
  <si>
    <t>40000,38</t>
  </si>
  <si>
    <t>40000,39</t>
  </si>
  <si>
    <t>40000,40</t>
  </si>
  <si>
    <t>40000,41</t>
  </si>
  <si>
    <t>40000,42</t>
  </si>
  <si>
    <t>40000,43</t>
  </si>
  <si>
    <t>40000,44</t>
  </si>
  <si>
    <t>40000,45</t>
  </si>
  <si>
    <t>40000,46</t>
  </si>
  <si>
    <t>40000,47</t>
  </si>
  <si>
    <t>40000,48</t>
  </si>
  <si>
    <t>40000,49</t>
  </si>
  <si>
    <t>40000,50</t>
  </si>
  <si>
    <t>40000,51</t>
  </si>
  <si>
    <t>40000,52</t>
  </si>
  <si>
    <t>40000,53</t>
  </si>
  <si>
    <t>40000,54</t>
  </si>
  <si>
    <t>40000,55</t>
  </si>
  <si>
    <t>40000,56</t>
  </si>
  <si>
    <t>40000,57</t>
  </si>
  <si>
    <t>40000,58</t>
  </si>
  <si>
    <t>40000,59</t>
  </si>
  <si>
    <t>40000,60</t>
  </si>
  <si>
    <t>40000,61</t>
  </si>
  <si>
    <t>40000,62</t>
  </si>
  <si>
    <t>40000,63</t>
  </si>
  <si>
    <t>40000,64</t>
  </si>
  <si>
    <t>40000,65</t>
  </si>
  <si>
    <t>40000,66</t>
  </si>
  <si>
    <t>40000,67</t>
  </si>
  <si>
    <t>40000,68</t>
  </si>
  <si>
    <t>40000,69</t>
  </si>
  <si>
    <t>40000,70</t>
  </si>
  <si>
    <t>40000,71</t>
  </si>
  <si>
    <t>40000,72</t>
  </si>
  <si>
    <t>40000,73</t>
  </si>
  <si>
    <t>40000,74</t>
  </si>
  <si>
    <t>40000,75</t>
  </si>
  <si>
    <t>40000,76</t>
  </si>
  <si>
    <t>40000,77</t>
  </si>
  <si>
    <t>40000,78</t>
  </si>
  <si>
    <t>40000,79</t>
  </si>
  <si>
    <t>40000,80</t>
  </si>
  <si>
    <t>40000,81</t>
  </si>
  <si>
    <t>40000,82</t>
  </si>
  <si>
    <t>40000,83</t>
  </si>
  <si>
    <t>40000,84</t>
  </si>
  <si>
    <t>40000,85</t>
  </si>
  <si>
    <t>40000,86</t>
  </si>
  <si>
    <t>40000,87</t>
  </si>
  <si>
    <t>40000,88</t>
  </si>
  <si>
    <t>40000,89</t>
  </si>
  <si>
    <t>40000,90</t>
  </si>
  <si>
    <t>40000,91</t>
  </si>
  <si>
    <t>40000,92</t>
  </si>
  <si>
    <t>40000,93</t>
  </si>
  <si>
    <t>40000,94</t>
  </si>
  <si>
    <t>40000,95</t>
  </si>
  <si>
    <t>40000,96</t>
  </si>
  <si>
    <t>40000,97</t>
  </si>
  <si>
    <t>40000,98</t>
  </si>
  <si>
    <t>40000,99</t>
  </si>
  <si>
    <t>40000,0</t>
  </si>
  <si>
    <t>50000,15</t>
  </si>
  <si>
    <t>50000,16</t>
  </si>
  <si>
    <t>50000,17</t>
  </si>
  <si>
    <t>50000,18</t>
  </si>
  <si>
    <t>50000,19</t>
  </si>
  <si>
    <t>50000,20</t>
  </si>
  <si>
    <t>50000,21</t>
  </si>
  <si>
    <t>50000,22</t>
  </si>
  <si>
    <t>50000,23</t>
  </si>
  <si>
    <t>50000,24</t>
  </si>
  <si>
    <t>50000,25</t>
  </si>
  <si>
    <t>50000,26</t>
  </si>
  <si>
    <t>50000,27</t>
  </si>
  <si>
    <t>50000,28</t>
  </si>
  <si>
    <t>50000,29</t>
  </si>
  <si>
    <t>50000,30</t>
  </si>
  <si>
    <t>50000,31</t>
  </si>
  <si>
    <t>50000,32</t>
  </si>
  <si>
    <t>50000,33</t>
  </si>
  <si>
    <t>50000,34</t>
  </si>
  <si>
    <t>50000,35</t>
  </si>
  <si>
    <t>50000,36</t>
  </si>
  <si>
    <t>50000,37</t>
  </si>
  <si>
    <t>50000,38</t>
  </si>
  <si>
    <t>50000,39</t>
  </si>
  <si>
    <t>50000,40</t>
  </si>
  <si>
    <t>50000,41</t>
  </si>
  <si>
    <t>50000,42</t>
  </si>
  <si>
    <t>50000,43</t>
  </si>
  <si>
    <t>50000,44</t>
  </si>
  <si>
    <t>50000,45</t>
  </si>
  <si>
    <t>50000,46</t>
  </si>
  <si>
    <t>50000,47</t>
  </si>
  <si>
    <t>50000,48</t>
  </si>
  <si>
    <t>50000,49</t>
  </si>
  <si>
    <t>50000,50</t>
  </si>
  <si>
    <t>50000,51</t>
  </si>
  <si>
    <t>50000,52</t>
  </si>
  <si>
    <t>50000,53</t>
  </si>
  <si>
    <t>50000,54</t>
  </si>
  <si>
    <t>50000,55</t>
  </si>
  <si>
    <t>50000,56</t>
  </si>
  <si>
    <t>50000,57</t>
  </si>
  <si>
    <t>50000,58</t>
  </si>
  <si>
    <t>50000,59</t>
  </si>
  <si>
    <t>50000,60</t>
  </si>
  <si>
    <t>50000,61</t>
  </si>
  <si>
    <t>50000,62</t>
  </si>
  <si>
    <t>50000,63</t>
  </si>
  <si>
    <t>50000,64</t>
  </si>
  <si>
    <t>50000,65</t>
  </si>
  <si>
    <t>50000,66</t>
  </si>
  <si>
    <t>50000,67</t>
  </si>
  <si>
    <t>50000,68</t>
  </si>
  <si>
    <t>50000,69</t>
  </si>
  <si>
    <t>50000,70</t>
  </si>
  <si>
    <t>50000,71</t>
  </si>
  <si>
    <t>50000,72</t>
  </si>
  <si>
    <t>50000,73</t>
  </si>
  <si>
    <t>50000,74</t>
  </si>
  <si>
    <t>50000,75</t>
  </si>
  <si>
    <t>50000,76</t>
  </si>
  <si>
    <t>50000,77</t>
  </si>
  <si>
    <t>50000,78</t>
  </si>
  <si>
    <t>50000,79</t>
  </si>
  <si>
    <t>50000,80</t>
  </si>
  <si>
    <t>50000,81</t>
  </si>
  <si>
    <t>50000,82</t>
  </si>
  <si>
    <t>50000,83</t>
  </si>
  <si>
    <t>50000,84</t>
  </si>
  <si>
    <t>50000,85</t>
  </si>
  <si>
    <t>50000,86</t>
  </si>
  <si>
    <t>50000,87</t>
  </si>
  <si>
    <t>50000,88</t>
  </si>
  <si>
    <t>50000,89</t>
  </si>
  <si>
    <t>50000,90</t>
  </si>
  <si>
    <t>50000,91</t>
  </si>
  <si>
    <t>50000,92</t>
  </si>
  <si>
    <t>50000,93</t>
  </si>
  <si>
    <t>50000,94</t>
  </si>
  <si>
    <t>50000,95</t>
  </si>
  <si>
    <t>50000,96</t>
  </si>
  <si>
    <t>50000,97</t>
  </si>
  <si>
    <t>50000,98</t>
  </si>
  <si>
    <t>50000,99</t>
  </si>
  <si>
    <t>50000,0</t>
  </si>
  <si>
    <t>60000,15</t>
  </si>
  <si>
    <t>60000,16</t>
  </si>
  <si>
    <t>60000,17</t>
  </si>
  <si>
    <t>60000,18</t>
  </si>
  <si>
    <t>60000,19</t>
  </si>
  <si>
    <t>60000,20</t>
  </si>
  <si>
    <t>60000,21</t>
  </si>
  <si>
    <t>60000,22</t>
  </si>
  <si>
    <t>60000,23</t>
  </si>
  <si>
    <t>60000,24</t>
  </si>
  <si>
    <t>60000,25</t>
  </si>
  <si>
    <t>60000,26</t>
  </si>
  <si>
    <t>60000,27</t>
  </si>
  <si>
    <t>60000,28</t>
  </si>
  <si>
    <t>60000,29</t>
  </si>
  <si>
    <t>60000,30</t>
  </si>
  <si>
    <t>60000,31</t>
  </si>
  <si>
    <t>60000,32</t>
  </si>
  <si>
    <t>60000,33</t>
  </si>
  <si>
    <t>60000,34</t>
  </si>
  <si>
    <t>60000,35</t>
  </si>
  <si>
    <t>60000,36</t>
  </si>
  <si>
    <t>60000,37</t>
  </si>
  <si>
    <t>60000,38</t>
  </si>
  <si>
    <t>60000,39</t>
  </si>
  <si>
    <t>60000,40</t>
  </si>
  <si>
    <t>60000,41</t>
  </si>
  <si>
    <t>60000,42</t>
  </si>
  <si>
    <t>60000,43</t>
  </si>
  <si>
    <t>60000,44</t>
  </si>
  <si>
    <t>60000,45</t>
  </si>
  <si>
    <t>60000,46</t>
  </si>
  <si>
    <t>60000,47</t>
  </si>
  <si>
    <t>60000,48</t>
  </si>
  <si>
    <t>60000,49</t>
  </si>
  <si>
    <t>60000,50</t>
  </si>
  <si>
    <t>60000,51</t>
  </si>
  <si>
    <t>60000,52</t>
  </si>
  <si>
    <t>60000,53</t>
  </si>
  <si>
    <t>60000,54</t>
  </si>
  <si>
    <t>60000,55</t>
  </si>
  <si>
    <t>60000,56</t>
  </si>
  <si>
    <t>60000,57</t>
  </si>
  <si>
    <t>60000,58</t>
  </si>
  <si>
    <t>60000,59</t>
  </si>
  <si>
    <t>60000,60</t>
  </si>
  <si>
    <t>60000,61</t>
  </si>
  <si>
    <t>60000,62</t>
  </si>
  <si>
    <t>60000,63</t>
  </si>
  <si>
    <t>60000,64</t>
  </si>
  <si>
    <t>60000,65</t>
  </si>
  <si>
    <t>60000,66</t>
  </si>
  <si>
    <t>60000,67</t>
  </si>
  <si>
    <t>60000,68</t>
  </si>
  <si>
    <t>60000,69</t>
  </si>
  <si>
    <t>60000,70</t>
  </si>
  <si>
    <t>60000,71</t>
  </si>
  <si>
    <t>60000,72</t>
  </si>
  <si>
    <t>60000,73</t>
  </si>
  <si>
    <t>60000,74</t>
  </si>
  <si>
    <t>60000,75</t>
  </si>
  <si>
    <t>60000,76</t>
  </si>
  <si>
    <t>60000,77</t>
  </si>
  <si>
    <t>60000,78</t>
  </si>
  <si>
    <t>60000,79</t>
  </si>
  <si>
    <t>60000,80</t>
  </si>
  <si>
    <t>60000,81</t>
  </si>
  <si>
    <t>60000,82</t>
  </si>
  <si>
    <t>60000,83</t>
  </si>
  <si>
    <t>60000,84</t>
  </si>
  <si>
    <t>60000,85</t>
  </si>
  <si>
    <t>60000,86</t>
  </si>
  <si>
    <t>60000,87</t>
  </si>
  <si>
    <t>60000,88</t>
  </si>
  <si>
    <t>60000,89</t>
  </si>
  <si>
    <t>60000,90</t>
  </si>
  <si>
    <t>60000,91</t>
  </si>
  <si>
    <t>60000,92</t>
  </si>
  <si>
    <t>60000,93</t>
  </si>
  <si>
    <t>60000,94</t>
  </si>
  <si>
    <t>60000,95</t>
  </si>
  <si>
    <t>60000,96</t>
  </si>
  <si>
    <t>60000,97</t>
  </si>
  <si>
    <t>60000,98</t>
  </si>
  <si>
    <t>60000,99</t>
  </si>
  <si>
    <t>60000,0</t>
  </si>
  <si>
    <t>70000,15</t>
  </si>
  <si>
    <t>70000,16</t>
  </si>
  <si>
    <t>70000,17</t>
  </si>
  <si>
    <t>70000,18</t>
  </si>
  <si>
    <t>70000,19</t>
  </si>
  <si>
    <t>70000,20</t>
  </si>
  <si>
    <t>70000,21</t>
  </si>
  <si>
    <t>70000,22</t>
  </si>
  <si>
    <t>70000,23</t>
  </si>
  <si>
    <t>70000,24</t>
  </si>
  <si>
    <t>70000,25</t>
  </si>
  <si>
    <t>70000,26</t>
  </si>
  <si>
    <t>70000,27</t>
  </si>
  <si>
    <t>70000,28</t>
  </si>
  <si>
    <t>70000,29</t>
  </si>
  <si>
    <t>70000,30</t>
  </si>
  <si>
    <t>70000,31</t>
  </si>
  <si>
    <t>70000,32</t>
  </si>
  <si>
    <t>70000,33</t>
  </si>
  <si>
    <t>70000,34</t>
  </si>
  <si>
    <t>70000,35</t>
  </si>
  <si>
    <t>70000,36</t>
  </si>
  <si>
    <t>70000,37</t>
  </si>
  <si>
    <t>70000,38</t>
  </si>
  <si>
    <t>70000,39</t>
  </si>
  <si>
    <t>70000,40</t>
  </si>
  <si>
    <t>70000,41</t>
  </si>
  <si>
    <t>70000,42</t>
  </si>
  <si>
    <t>70000,43</t>
  </si>
  <si>
    <t>70000,44</t>
  </si>
  <si>
    <t>70000,45</t>
  </si>
  <si>
    <t>70000,46</t>
  </si>
  <si>
    <t>70000,47</t>
  </si>
  <si>
    <t>70000,48</t>
  </si>
  <si>
    <t>70000,49</t>
  </si>
  <si>
    <t>70000,50</t>
  </si>
  <si>
    <t>70000,51</t>
  </si>
  <si>
    <t>70000,52</t>
  </si>
  <si>
    <t>70000,53</t>
  </si>
  <si>
    <t>70000,54</t>
  </si>
  <si>
    <t>70000,55</t>
  </si>
  <si>
    <t>70000,56</t>
  </si>
  <si>
    <t>70000,57</t>
  </si>
  <si>
    <t>70000,58</t>
  </si>
  <si>
    <t>70000,59</t>
  </si>
  <si>
    <t>70000,60</t>
  </si>
  <si>
    <t>70000,61</t>
  </si>
  <si>
    <t>70000,62</t>
  </si>
  <si>
    <t>70000,63</t>
  </si>
  <si>
    <t>70000,64</t>
  </si>
  <si>
    <t>70000,65</t>
  </si>
  <si>
    <t>70000,66</t>
  </si>
  <si>
    <t>70000,67</t>
  </si>
  <si>
    <t>70000,68</t>
  </si>
  <si>
    <t>70000,69</t>
  </si>
  <si>
    <t>70000,70</t>
  </si>
  <si>
    <t>70000,71</t>
  </si>
  <si>
    <t>70000,72</t>
  </si>
  <si>
    <t>70000,73</t>
  </si>
  <si>
    <t>70000,74</t>
  </si>
  <si>
    <t>70000,75</t>
  </si>
  <si>
    <t>70000,76</t>
  </si>
  <si>
    <t>70000,77</t>
  </si>
  <si>
    <t>70000,78</t>
  </si>
  <si>
    <t>70000,79</t>
  </si>
  <si>
    <t>70000,80</t>
  </si>
  <si>
    <t>70000,81</t>
  </si>
  <si>
    <t>70000,82</t>
  </si>
  <si>
    <t>70000,83</t>
  </si>
  <si>
    <t>70000,84</t>
  </si>
  <si>
    <t>70000,85</t>
  </si>
  <si>
    <t>70000,86</t>
  </si>
  <si>
    <t>70000,87</t>
  </si>
  <si>
    <t>70000,88</t>
  </si>
  <si>
    <t>70000,89</t>
  </si>
  <si>
    <t>70000,90</t>
  </si>
  <si>
    <t>70000,91</t>
  </si>
  <si>
    <t>70000,92</t>
  </si>
  <si>
    <t>70000,93</t>
  </si>
  <si>
    <t>70000,94</t>
  </si>
  <si>
    <t>70000,95</t>
  </si>
  <si>
    <t>70000,96</t>
  </si>
  <si>
    <t>70000,97</t>
  </si>
  <si>
    <t>70000,98</t>
  </si>
  <si>
    <t>70000,99</t>
  </si>
  <si>
    <t>70000,0</t>
  </si>
  <si>
    <t>80000,15</t>
  </si>
  <si>
    <t>80000,16</t>
  </si>
  <si>
    <t>80000,17</t>
  </si>
  <si>
    <t>80000,18</t>
  </si>
  <si>
    <t>80000,19</t>
  </si>
  <si>
    <t>80000,20</t>
  </si>
  <si>
    <t>80000,21</t>
  </si>
  <si>
    <t>80000,22</t>
  </si>
  <si>
    <t>80000,23</t>
  </si>
  <si>
    <t>80000,24</t>
  </si>
  <si>
    <t>80000,25</t>
  </si>
  <si>
    <t>80000,26</t>
  </si>
  <si>
    <t>80000,27</t>
  </si>
  <si>
    <t>80000,28</t>
  </si>
  <si>
    <t>80000,29</t>
  </si>
  <si>
    <t>80000,30</t>
  </si>
  <si>
    <t>80000,31</t>
  </si>
  <si>
    <t>80000,32</t>
  </si>
  <si>
    <t>80000,33</t>
  </si>
  <si>
    <t>80000,34</t>
  </si>
  <si>
    <t>80000,35</t>
  </si>
  <si>
    <t>80000,36</t>
  </si>
  <si>
    <t>80000,37</t>
  </si>
  <si>
    <t>80000,38</t>
  </si>
  <si>
    <t>80000,39</t>
  </si>
  <si>
    <t>80000,40</t>
  </si>
  <si>
    <t>80000,41</t>
  </si>
  <si>
    <t>80000,42</t>
  </si>
  <si>
    <t>80000,43</t>
  </si>
  <si>
    <t>80000,44</t>
  </si>
  <si>
    <t>80000,45</t>
  </si>
  <si>
    <t>80000,46</t>
  </si>
  <si>
    <t>80000,47</t>
  </si>
  <si>
    <t>80000,48</t>
  </si>
  <si>
    <t>80000,49</t>
  </si>
  <si>
    <t>80000,50</t>
  </si>
  <si>
    <t>80000,51</t>
  </si>
  <si>
    <t>80000,52</t>
  </si>
  <si>
    <t>80000,53</t>
  </si>
  <si>
    <t>80000,54</t>
  </si>
  <si>
    <t>80000,55</t>
  </si>
  <si>
    <t>80000,56</t>
  </si>
  <si>
    <t>80000,57</t>
  </si>
  <si>
    <t>80000,58</t>
  </si>
  <si>
    <t>80000,59</t>
  </si>
  <si>
    <t>80000,60</t>
  </si>
  <si>
    <t>80000,61</t>
  </si>
  <si>
    <t>80000,62</t>
  </si>
  <si>
    <t>80000,63</t>
  </si>
  <si>
    <t>80000,64</t>
  </si>
  <si>
    <t>80000,65</t>
  </si>
  <si>
    <t>80000,66</t>
  </si>
  <si>
    <t>80000,67</t>
  </si>
  <si>
    <t>80000,68</t>
  </si>
  <si>
    <t>80000,69</t>
  </si>
  <si>
    <t>80000,70</t>
  </si>
  <si>
    <t>80000,71</t>
  </si>
  <si>
    <t>80000,72</t>
  </si>
  <si>
    <t>80000,73</t>
  </si>
  <si>
    <t>80000,74</t>
  </si>
  <si>
    <t>80000,75</t>
  </si>
  <si>
    <t>80000,76</t>
  </si>
  <si>
    <t>80000,77</t>
  </si>
  <si>
    <t>80000,78</t>
  </si>
  <si>
    <t>80000,79</t>
  </si>
  <si>
    <t>80000,80</t>
  </si>
  <si>
    <t>80000,81</t>
  </si>
  <si>
    <t>80000,82</t>
  </si>
  <si>
    <t>80000,83</t>
  </si>
  <si>
    <t>80000,84</t>
  </si>
  <si>
    <t>80000,85</t>
  </si>
  <si>
    <t>80000,86</t>
  </si>
  <si>
    <t>80000,87</t>
  </si>
  <si>
    <t>80000,88</t>
  </si>
  <si>
    <t>80000,89</t>
  </si>
  <si>
    <t>80000,90</t>
  </si>
  <si>
    <t>80000,91</t>
  </si>
  <si>
    <t>80000,92</t>
  </si>
  <si>
    <t>80000,93</t>
  </si>
  <si>
    <t>80000,94</t>
  </si>
  <si>
    <t>80000,95</t>
  </si>
  <si>
    <t>80000,96</t>
  </si>
  <si>
    <t>80000,97</t>
  </si>
  <si>
    <t>80000,98</t>
  </si>
  <si>
    <t>80000,99</t>
  </si>
  <si>
    <t>80000,0</t>
  </si>
  <si>
    <t>90000,15</t>
  </si>
  <si>
    <t>90000,16</t>
  </si>
  <si>
    <t>90000,17</t>
  </si>
  <si>
    <t>90000,18</t>
  </si>
  <si>
    <t>90000,19</t>
  </si>
  <si>
    <t>90000,20</t>
  </si>
  <si>
    <t>90000,21</t>
  </si>
  <si>
    <t>90000,22</t>
  </si>
  <si>
    <t>90000,23</t>
  </si>
  <si>
    <t>90000,24</t>
  </si>
  <si>
    <t>90000,25</t>
  </si>
  <si>
    <t>90000,26</t>
  </si>
  <si>
    <t>90000,27</t>
  </si>
  <si>
    <t>90000,28</t>
  </si>
  <si>
    <t>90000,29</t>
  </si>
  <si>
    <t>90000,30</t>
  </si>
  <si>
    <t>90000,31</t>
  </si>
  <si>
    <t>90000,32</t>
  </si>
  <si>
    <t>90000,33</t>
  </si>
  <si>
    <t>90000,34</t>
  </si>
  <si>
    <t>90000,35</t>
  </si>
  <si>
    <t>90000,36</t>
  </si>
  <si>
    <t>90000,37</t>
  </si>
  <si>
    <t>90000,38</t>
  </si>
  <si>
    <t>90000,39</t>
  </si>
  <si>
    <t>90000,40</t>
  </si>
  <si>
    <t>90000,41</t>
  </si>
  <si>
    <t>90000,42</t>
  </si>
  <si>
    <t>90000,43</t>
  </si>
  <si>
    <t>90000,44</t>
  </si>
  <si>
    <t>90000,45</t>
  </si>
  <si>
    <t>90000,46</t>
  </si>
  <si>
    <t>90000,47</t>
  </si>
  <si>
    <t>90000,48</t>
  </si>
  <si>
    <t>90000,49</t>
  </si>
  <si>
    <t>90000,50</t>
  </si>
  <si>
    <t>90000,51</t>
  </si>
  <si>
    <t>90000,52</t>
  </si>
  <si>
    <t>90000,53</t>
  </si>
  <si>
    <t>90000,54</t>
  </si>
  <si>
    <t>90000,55</t>
  </si>
  <si>
    <t>90000,56</t>
  </si>
  <si>
    <t>90000,57</t>
  </si>
  <si>
    <t>90000,58</t>
  </si>
  <si>
    <t>90000,59</t>
  </si>
  <si>
    <t>90000,60</t>
  </si>
  <si>
    <t>90000,61</t>
  </si>
  <si>
    <t>90000,62</t>
  </si>
  <si>
    <t>90000,63</t>
  </si>
  <si>
    <t>90000,64</t>
  </si>
  <si>
    <t>90000,65</t>
  </si>
  <si>
    <t>90000,66</t>
  </si>
  <si>
    <t>90000,67</t>
  </si>
  <si>
    <t>90000,68</t>
  </si>
  <si>
    <t>90000,69</t>
  </si>
  <si>
    <t>90000,70</t>
  </si>
  <si>
    <t>90000,71</t>
  </si>
  <si>
    <t>90000,72</t>
  </si>
  <si>
    <t>90000,73</t>
  </si>
  <si>
    <t>90000,74</t>
  </si>
  <si>
    <t>90000,75</t>
  </si>
  <si>
    <t>90000,76</t>
  </si>
  <si>
    <t>90000,77</t>
  </si>
  <si>
    <t>90000,78</t>
  </si>
  <si>
    <t>90000,79</t>
  </si>
  <si>
    <t>90000,80</t>
  </si>
  <si>
    <t>90000,81</t>
  </si>
  <si>
    <t>90000,82</t>
  </si>
  <si>
    <t>90000,83</t>
  </si>
  <si>
    <t>90000,84</t>
  </si>
  <si>
    <t>90000,85</t>
  </si>
  <si>
    <t>90000,86</t>
  </si>
  <si>
    <t>90000,87</t>
  </si>
  <si>
    <t>90000,88</t>
  </si>
  <si>
    <t>90000,89</t>
  </si>
  <si>
    <t>90000,90</t>
  </si>
  <si>
    <t>90000,91</t>
  </si>
  <si>
    <t>90000,92</t>
  </si>
  <si>
    <t>90000,93</t>
  </si>
  <si>
    <t>90000,94</t>
  </si>
  <si>
    <t>90000,95</t>
  </si>
  <si>
    <t>90000,96</t>
  </si>
  <si>
    <t>90000,97</t>
  </si>
  <si>
    <t>90000,98</t>
  </si>
  <si>
    <t>90000,99</t>
  </si>
  <si>
    <t>90000,0</t>
  </si>
  <si>
    <t>100000,15</t>
  </si>
  <si>
    <t>100000,16</t>
  </si>
  <si>
    <t>100000,17</t>
  </si>
  <si>
    <t>100000,18</t>
  </si>
  <si>
    <t>100000,19</t>
  </si>
  <si>
    <t>100000,20</t>
  </si>
  <si>
    <t>100000,21</t>
  </si>
  <si>
    <t>100000,22</t>
  </si>
  <si>
    <t>100000,23</t>
  </si>
  <si>
    <t>100000,24</t>
  </si>
  <si>
    <t>100000,25</t>
  </si>
  <si>
    <t>100000,26</t>
  </si>
  <si>
    <t>100000,27</t>
  </si>
  <si>
    <t>100000,28</t>
  </si>
  <si>
    <t>100000,29</t>
  </si>
  <si>
    <t>100000,30</t>
  </si>
  <si>
    <t>100000,31</t>
  </si>
  <si>
    <t>100000,32</t>
  </si>
  <si>
    <t>100000,33</t>
  </si>
  <si>
    <t>100000,34</t>
  </si>
  <si>
    <t>100000,35</t>
  </si>
  <si>
    <t>100000,36</t>
  </si>
  <si>
    <t>100000,37</t>
  </si>
  <si>
    <t>100000,38</t>
  </si>
  <si>
    <t>100000,39</t>
  </si>
  <si>
    <t>100000,40</t>
  </si>
  <si>
    <t>100000,41</t>
  </si>
  <si>
    <t>100000,42</t>
  </si>
  <si>
    <t>100000,43</t>
  </si>
  <si>
    <t>100000,44</t>
  </si>
  <si>
    <t>100000,45</t>
  </si>
  <si>
    <t>100000,46</t>
  </si>
  <si>
    <t>100000,47</t>
  </si>
  <si>
    <t>100000,48</t>
  </si>
  <si>
    <t>100000,49</t>
  </si>
  <si>
    <t>100000,50</t>
  </si>
  <si>
    <t>100000,51</t>
  </si>
  <si>
    <t>100000,52</t>
  </si>
  <si>
    <t>100000,53</t>
  </si>
  <si>
    <t>100000,54</t>
  </si>
  <si>
    <t>100000,55</t>
  </si>
  <si>
    <t>100000,56</t>
  </si>
  <si>
    <t>100000,57</t>
  </si>
  <si>
    <t>100000,58</t>
  </si>
  <si>
    <t>100000,59</t>
  </si>
  <si>
    <t>100000,60</t>
  </si>
  <si>
    <t>100000,61</t>
  </si>
  <si>
    <t>100000,62</t>
  </si>
  <si>
    <t>100000,63</t>
  </si>
  <si>
    <t>100000,64</t>
  </si>
  <si>
    <t>100000,65</t>
  </si>
  <si>
    <t>100000,66</t>
  </si>
  <si>
    <t>100000,67</t>
  </si>
  <si>
    <t>100000,68</t>
  </si>
  <si>
    <t>100000,69</t>
  </si>
  <si>
    <t>100000,70</t>
  </si>
  <si>
    <t>100000,71</t>
  </si>
  <si>
    <t>100000,72</t>
  </si>
  <si>
    <t>100000,73</t>
  </si>
  <si>
    <t>100000,74</t>
  </si>
  <si>
    <t>100000,75</t>
  </si>
  <si>
    <t>100000,76</t>
  </si>
  <si>
    <t>100000,77</t>
  </si>
  <si>
    <t>100000,78</t>
  </si>
  <si>
    <t>100000,79</t>
  </si>
  <si>
    <t>100000,80</t>
  </si>
  <si>
    <t>100000,81</t>
  </si>
  <si>
    <t>100000,82</t>
  </si>
  <si>
    <t>100000,83</t>
  </si>
  <si>
    <t>100000,84</t>
  </si>
  <si>
    <t>100000,85</t>
  </si>
  <si>
    <t>100000,86</t>
  </si>
  <si>
    <t>100000,87</t>
  </si>
  <si>
    <t>100000,88</t>
  </si>
  <si>
    <t>100000,89</t>
  </si>
  <si>
    <t>100000,90</t>
  </si>
  <si>
    <t>100000,91</t>
  </si>
  <si>
    <t>100000,92</t>
  </si>
  <si>
    <t>100000,93</t>
  </si>
  <si>
    <t>100000,94</t>
  </si>
  <si>
    <t>100000,95</t>
  </si>
  <si>
    <t>100000,96</t>
  </si>
  <si>
    <t>100000,97</t>
  </si>
  <si>
    <t>100000,98</t>
  </si>
  <si>
    <t>100000,99</t>
  </si>
  <si>
    <t>100000,0</t>
  </si>
  <si>
    <t>110000,15</t>
  </si>
  <si>
    <t>110000,16</t>
  </si>
  <si>
    <t>110000,17</t>
  </si>
  <si>
    <t>110000,18</t>
  </si>
  <si>
    <t>110000,19</t>
  </si>
  <si>
    <t>110000,20</t>
  </si>
  <si>
    <t>110000,21</t>
  </si>
  <si>
    <t>110000,22</t>
  </si>
  <si>
    <t>110000,23</t>
  </si>
  <si>
    <t>110000,24</t>
  </si>
  <si>
    <t>110000,25</t>
  </si>
  <si>
    <t>110000,26</t>
  </si>
  <si>
    <t>110000,27</t>
  </si>
  <si>
    <t>110000,28</t>
  </si>
  <si>
    <t>110000,29</t>
  </si>
  <si>
    <t>110000,30</t>
  </si>
  <si>
    <t>110000,31</t>
  </si>
  <si>
    <t>110000,32</t>
  </si>
  <si>
    <t>110000,33</t>
  </si>
  <si>
    <t>110000,34</t>
  </si>
  <si>
    <t>110000,35</t>
  </si>
  <si>
    <t>110000,36</t>
  </si>
  <si>
    <t>110000,37</t>
  </si>
  <si>
    <t>110000,38</t>
  </si>
  <si>
    <t>110000,39</t>
  </si>
  <si>
    <t>110000,40</t>
  </si>
  <si>
    <t>110000,41</t>
  </si>
  <si>
    <t>110000,42</t>
  </si>
  <si>
    <t>110000,43</t>
  </si>
  <si>
    <t>110000,44</t>
  </si>
  <si>
    <t>110000,45</t>
  </si>
  <si>
    <t>110000,46</t>
  </si>
  <si>
    <t>110000,47</t>
  </si>
  <si>
    <t>110000,48</t>
  </si>
  <si>
    <t>110000,49</t>
  </si>
  <si>
    <t>110000,50</t>
  </si>
  <si>
    <t>110000,51</t>
  </si>
  <si>
    <t>110000,52</t>
  </si>
  <si>
    <t>110000,53</t>
  </si>
  <si>
    <t>110000,54</t>
  </si>
  <si>
    <t>110000,55</t>
  </si>
  <si>
    <t>110000,56</t>
  </si>
  <si>
    <t>110000,57</t>
  </si>
  <si>
    <t>110000,58</t>
  </si>
  <si>
    <t>110000,59</t>
  </si>
  <si>
    <t>110000,60</t>
  </si>
  <si>
    <t>110000,61</t>
  </si>
  <si>
    <t>110000,62</t>
  </si>
  <si>
    <t>110000,63</t>
  </si>
  <si>
    <t>110000,64</t>
  </si>
  <si>
    <t>110000,65</t>
  </si>
  <si>
    <t>110000,66</t>
  </si>
  <si>
    <t>110000,67</t>
  </si>
  <si>
    <t>110000,68</t>
  </si>
  <si>
    <t>110000,69</t>
  </si>
  <si>
    <t>110000,70</t>
  </si>
  <si>
    <t>110000,71</t>
  </si>
  <si>
    <t>110000,72</t>
  </si>
  <si>
    <t>110000,73</t>
  </si>
  <si>
    <t>110000,74</t>
  </si>
  <si>
    <t>110000,75</t>
  </si>
  <si>
    <t>110000,76</t>
  </si>
  <si>
    <t>110000,77</t>
  </si>
  <si>
    <t>110000,78</t>
  </si>
  <si>
    <t>110000,79</t>
  </si>
  <si>
    <t>110000,80</t>
  </si>
  <si>
    <t>110000,81</t>
  </si>
  <si>
    <t>110000,82</t>
  </si>
  <si>
    <t>110000,83</t>
  </si>
  <si>
    <t>110000,84</t>
  </si>
  <si>
    <t>110000,85</t>
  </si>
  <si>
    <t>110000,86</t>
  </si>
  <si>
    <t>110000,87</t>
  </si>
  <si>
    <t>110000,88</t>
  </si>
  <si>
    <t>110000,89</t>
  </si>
  <si>
    <t>110000,90</t>
  </si>
  <si>
    <t>110000,91</t>
  </si>
  <si>
    <t>110000,92</t>
  </si>
  <si>
    <t>110000,93</t>
  </si>
  <si>
    <t>110000,94</t>
  </si>
  <si>
    <t>110000,95</t>
  </si>
  <si>
    <t>110000,96</t>
  </si>
  <si>
    <t>110000,97</t>
  </si>
  <si>
    <t>110000,98</t>
  </si>
  <si>
    <t>110000,99</t>
  </si>
  <si>
    <t>110000,0</t>
  </si>
  <si>
    <t>120000,15</t>
  </si>
  <si>
    <t>120000,16</t>
  </si>
  <si>
    <t>120000,17</t>
  </si>
  <si>
    <t>120000,18</t>
  </si>
  <si>
    <t>120000,19</t>
  </si>
  <si>
    <t>120000,20</t>
  </si>
  <si>
    <t>120000,21</t>
  </si>
  <si>
    <t>120000,22</t>
  </si>
  <si>
    <t>120000,23</t>
  </si>
  <si>
    <t>120000,24</t>
  </si>
  <si>
    <t>120000,25</t>
  </si>
  <si>
    <t>120000,26</t>
  </si>
  <si>
    <t>120000,27</t>
  </si>
  <si>
    <t>120000,28</t>
  </si>
  <si>
    <t>120000,29</t>
  </si>
  <si>
    <t>120000,30</t>
  </si>
  <si>
    <t>120000,31</t>
  </si>
  <si>
    <t>120000,32</t>
  </si>
  <si>
    <t>120000,33</t>
  </si>
  <si>
    <t>120000,34</t>
  </si>
  <si>
    <t>120000,35</t>
  </si>
  <si>
    <t>120000,36</t>
  </si>
  <si>
    <t>120000,37</t>
  </si>
  <si>
    <t>120000,38</t>
  </si>
  <si>
    <t>120000,39</t>
  </si>
  <si>
    <t>120000,40</t>
  </si>
  <si>
    <t>120000,41</t>
  </si>
  <si>
    <t>120000,42</t>
  </si>
  <si>
    <t>120000,43</t>
  </si>
  <si>
    <t>120000,44</t>
  </si>
  <si>
    <t>120000,45</t>
  </si>
  <si>
    <t>120000,46</t>
  </si>
  <si>
    <t>120000,47</t>
  </si>
  <si>
    <t>120000,48</t>
  </si>
  <si>
    <t>120000,49</t>
  </si>
  <si>
    <t>120000,50</t>
  </si>
  <si>
    <t>120000,51</t>
  </si>
  <si>
    <t>120000,52</t>
  </si>
  <si>
    <t>120000,53</t>
  </si>
  <si>
    <t>120000,54</t>
  </si>
  <si>
    <t>120000,55</t>
  </si>
  <si>
    <t>120000,56</t>
  </si>
  <si>
    <t>120000,57</t>
  </si>
  <si>
    <t>120000,58</t>
  </si>
  <si>
    <t>120000,59</t>
  </si>
  <si>
    <t>120000,60</t>
  </si>
  <si>
    <t>120000,61</t>
  </si>
  <si>
    <t>120000,62</t>
  </si>
  <si>
    <t>120000,63</t>
  </si>
  <si>
    <t>120000,64</t>
  </si>
  <si>
    <t>120000,65</t>
  </si>
  <si>
    <t>120000,66</t>
  </si>
  <si>
    <t>120000,67</t>
  </si>
  <si>
    <t>120000,68</t>
  </si>
  <si>
    <t>120000,69</t>
  </si>
  <si>
    <t>120000,70</t>
  </si>
  <si>
    <t>120000,71</t>
  </si>
  <si>
    <t>120000,72</t>
  </si>
  <si>
    <t>120000,73</t>
  </si>
  <si>
    <t>120000,74</t>
  </si>
  <si>
    <t>120000,75</t>
  </si>
  <si>
    <t>120000,76</t>
  </si>
  <si>
    <t>120000,77</t>
  </si>
  <si>
    <t>120000,78</t>
  </si>
  <si>
    <t>120000,79</t>
  </si>
  <si>
    <t>120000,80</t>
  </si>
  <si>
    <t>120000,81</t>
  </si>
  <si>
    <t>120000,82</t>
  </si>
  <si>
    <t>120000,83</t>
  </si>
  <si>
    <t>120000,84</t>
  </si>
  <si>
    <t>120000,85</t>
  </si>
  <si>
    <t>120000,86</t>
  </si>
  <si>
    <t>120000,87</t>
  </si>
  <si>
    <t>120000,88</t>
  </si>
  <si>
    <t>120000,89</t>
  </si>
  <si>
    <t>120000,90</t>
  </si>
  <si>
    <t>120000,91</t>
  </si>
  <si>
    <t>120000,92</t>
  </si>
  <si>
    <t>120000,93</t>
  </si>
  <si>
    <t>120000,94</t>
  </si>
  <si>
    <t>120000,95</t>
  </si>
  <si>
    <t>120000,96</t>
  </si>
  <si>
    <t>120000,97</t>
  </si>
  <si>
    <t>120000,98</t>
  </si>
  <si>
    <t>120000,99</t>
  </si>
  <si>
    <t>120000,0</t>
  </si>
  <si>
    <t>130000,15</t>
  </si>
  <si>
    <t>130000,16</t>
  </si>
  <si>
    <t>130000,17</t>
  </si>
  <si>
    <t>130000,18</t>
  </si>
  <si>
    <t>130000,19</t>
  </si>
  <si>
    <t>130000,20</t>
  </si>
  <si>
    <t>130000,21</t>
  </si>
  <si>
    <t>130000,22</t>
  </si>
  <si>
    <t>130000,23</t>
  </si>
  <si>
    <t>130000,24</t>
  </si>
  <si>
    <t>130000,25</t>
  </si>
  <si>
    <t>130000,26</t>
  </si>
  <si>
    <t>130000,27</t>
  </si>
  <si>
    <t>130000,28</t>
  </si>
  <si>
    <t>130000,29</t>
  </si>
  <si>
    <t>130000,30</t>
  </si>
  <si>
    <t>130000,31</t>
  </si>
  <si>
    <t>130000,32</t>
  </si>
  <si>
    <t>130000,33</t>
  </si>
  <si>
    <t>130000,34</t>
  </si>
  <si>
    <t>130000,35</t>
  </si>
  <si>
    <t>130000,36</t>
  </si>
  <si>
    <t>130000,37</t>
  </si>
  <si>
    <t>130000,38</t>
  </si>
  <si>
    <t>130000,39</t>
  </si>
  <si>
    <t>130000,40</t>
  </si>
  <si>
    <t>130000,41</t>
  </si>
  <si>
    <t>130000,42</t>
  </si>
  <si>
    <t>130000,43</t>
  </si>
  <si>
    <t>130000,44</t>
  </si>
  <si>
    <t>130000,45</t>
  </si>
  <si>
    <t>130000,46</t>
  </si>
  <si>
    <t>130000,47</t>
  </si>
  <si>
    <t>130000,48</t>
  </si>
  <si>
    <t>130000,49</t>
  </si>
  <si>
    <t>130000,50</t>
  </si>
  <si>
    <t>130000,51</t>
  </si>
  <si>
    <t>130000,52</t>
  </si>
  <si>
    <t>130000,53</t>
  </si>
  <si>
    <t>130000,54</t>
  </si>
  <si>
    <t>130000,55</t>
  </si>
  <si>
    <t>130000,56</t>
  </si>
  <si>
    <t>130000,57</t>
  </si>
  <si>
    <t>130000,58</t>
  </si>
  <si>
    <t>130000,59</t>
  </si>
  <si>
    <t>130000,60</t>
  </si>
  <si>
    <t>130000,61</t>
  </si>
  <si>
    <t>130000,62</t>
  </si>
  <si>
    <t>130000,63</t>
  </si>
  <si>
    <t>130000,64</t>
  </si>
  <si>
    <t>130000,65</t>
  </si>
  <si>
    <t>130000,66</t>
  </si>
  <si>
    <t>130000,67</t>
  </si>
  <si>
    <t>130000,68</t>
  </si>
  <si>
    <t>130000,69</t>
  </si>
  <si>
    <t>130000,70</t>
  </si>
  <si>
    <t>130000,71</t>
  </si>
  <si>
    <t>130000,72</t>
  </si>
  <si>
    <t>130000,73</t>
  </si>
  <si>
    <t>130000,74</t>
  </si>
  <si>
    <t>130000,75</t>
  </si>
  <si>
    <t>130000,76</t>
  </si>
  <si>
    <t>130000,77</t>
  </si>
  <si>
    <t>130000,78</t>
  </si>
  <si>
    <t>130000,79</t>
  </si>
  <si>
    <t>130000,80</t>
  </si>
  <si>
    <t>130000,81</t>
  </si>
  <si>
    <t>130000,82</t>
  </si>
  <si>
    <t>130000,83</t>
  </si>
  <si>
    <t>130000,84</t>
  </si>
  <si>
    <t>130000,85</t>
  </si>
  <si>
    <t>130000,86</t>
  </si>
  <si>
    <t>130000,87</t>
  </si>
  <si>
    <t>130000,88</t>
  </si>
  <si>
    <t>130000,89</t>
  </si>
  <si>
    <t>130000,90</t>
  </si>
  <si>
    <t>130000,91</t>
  </si>
  <si>
    <t>130000,92</t>
  </si>
  <si>
    <t>130000,93</t>
  </si>
  <si>
    <t>130000,94</t>
  </si>
  <si>
    <t>130000,95</t>
  </si>
  <si>
    <t>130000,96</t>
  </si>
  <si>
    <t>130000,97</t>
  </si>
  <si>
    <t>130000,98</t>
  </si>
  <si>
    <t>130000,99</t>
  </si>
  <si>
    <t>130000,0</t>
  </si>
  <si>
    <t>140000,15</t>
  </si>
  <si>
    <t>140000,16</t>
  </si>
  <si>
    <t>140000,17</t>
  </si>
  <si>
    <t>140000,18</t>
  </si>
  <si>
    <t>140000,19</t>
  </si>
  <si>
    <t>140000,20</t>
  </si>
  <si>
    <t>140000,21</t>
  </si>
  <si>
    <t>140000,22</t>
  </si>
  <si>
    <t>140000,23</t>
  </si>
  <si>
    <t>140000,24</t>
  </si>
  <si>
    <t>140000,25</t>
  </si>
  <si>
    <t>140000,26</t>
  </si>
  <si>
    <t>140000,27</t>
  </si>
  <si>
    <t>140000,28</t>
  </si>
  <si>
    <t>140000,29</t>
  </si>
  <si>
    <t>140000,30</t>
  </si>
  <si>
    <t>140000,31</t>
  </si>
  <si>
    <t>140000,32</t>
  </si>
  <si>
    <t>140000,33</t>
  </si>
  <si>
    <t>140000,34</t>
  </si>
  <si>
    <t>140000,35</t>
  </si>
  <si>
    <t>140000,36</t>
  </si>
  <si>
    <t>140000,37</t>
  </si>
  <si>
    <t>140000,38</t>
  </si>
  <si>
    <t>140000,39</t>
  </si>
  <si>
    <t>140000,40</t>
  </si>
  <si>
    <t>140000,41</t>
  </si>
  <si>
    <t>140000,42</t>
  </si>
  <si>
    <t>140000,43</t>
  </si>
  <si>
    <t>140000,44</t>
  </si>
  <si>
    <t>140000,45</t>
  </si>
  <si>
    <t>140000,46</t>
  </si>
  <si>
    <t>140000,47</t>
  </si>
  <si>
    <t>140000,48</t>
  </si>
  <si>
    <t>140000,49</t>
  </si>
  <si>
    <t>140000,50</t>
  </si>
  <si>
    <t>140000,51</t>
  </si>
  <si>
    <t>140000,52</t>
  </si>
  <si>
    <t>140000,53</t>
  </si>
  <si>
    <t>140000,54</t>
  </si>
  <si>
    <t>140000,55</t>
  </si>
  <si>
    <t>140000,56</t>
  </si>
  <si>
    <t>140000,57</t>
  </si>
  <si>
    <t>140000,58</t>
  </si>
  <si>
    <t>140000,59</t>
  </si>
  <si>
    <t>140000,60</t>
  </si>
  <si>
    <t>140000,61</t>
  </si>
  <si>
    <t>140000,62</t>
  </si>
  <si>
    <t>140000,63</t>
  </si>
  <si>
    <t>140000,64</t>
  </si>
  <si>
    <t>140000,65</t>
  </si>
  <si>
    <t>140000,66</t>
  </si>
  <si>
    <t>140000,67</t>
  </si>
  <si>
    <t>140000,68</t>
  </si>
  <si>
    <t>140000,69</t>
  </si>
  <si>
    <t>140000,70</t>
  </si>
  <si>
    <t>140000,71</t>
  </si>
  <si>
    <t>140000,72</t>
  </si>
  <si>
    <t>140000,73</t>
  </si>
  <si>
    <t>140000,74</t>
  </si>
  <si>
    <t>140000,75</t>
  </si>
  <si>
    <t>140000,76</t>
  </si>
  <si>
    <t>140000,77</t>
  </si>
  <si>
    <t>140000,78</t>
  </si>
  <si>
    <t>140000,79</t>
  </si>
  <si>
    <t>140000,80</t>
  </si>
  <si>
    <t>140000,81</t>
  </si>
  <si>
    <t>140000,82</t>
  </si>
  <si>
    <t>140000,83</t>
  </si>
  <si>
    <t>140000,84</t>
  </si>
  <si>
    <t>140000,85</t>
  </si>
  <si>
    <t>140000,86</t>
  </si>
  <si>
    <t>140000,87</t>
  </si>
  <si>
    <t>140000,88</t>
  </si>
  <si>
    <t>140000,89</t>
  </si>
  <si>
    <t>140000,90</t>
  </si>
  <si>
    <t>140000,91</t>
  </si>
  <si>
    <t>140000,92</t>
  </si>
  <si>
    <t>140000,93</t>
  </si>
  <si>
    <t>140000,94</t>
  </si>
  <si>
    <t>140000,95</t>
  </si>
  <si>
    <t>140000,96</t>
  </si>
  <si>
    <t>140000,97</t>
  </si>
  <si>
    <t>140000,98</t>
  </si>
  <si>
    <t>140000,99</t>
  </si>
  <si>
    <t>140000,0</t>
  </si>
  <si>
    <t>150000,15</t>
  </si>
  <si>
    <t>150000,16</t>
  </si>
  <si>
    <t>150000,17</t>
  </si>
  <si>
    <t>150000,18</t>
  </si>
  <si>
    <t>150000,19</t>
  </si>
  <si>
    <t>150000,20</t>
  </si>
  <si>
    <t>150000,21</t>
  </si>
  <si>
    <t>150000,22</t>
  </si>
  <si>
    <t>150000,23</t>
  </si>
  <si>
    <t>150000,24</t>
  </si>
  <si>
    <t>150000,25</t>
  </si>
  <si>
    <t>150000,26</t>
  </si>
  <si>
    <t>150000,27</t>
  </si>
  <si>
    <t>150000,28</t>
  </si>
  <si>
    <t>150000,29</t>
  </si>
  <si>
    <t>150000,30</t>
  </si>
  <si>
    <t>150000,31</t>
  </si>
  <si>
    <t>150000,32</t>
  </si>
  <si>
    <t>150000,33</t>
  </si>
  <si>
    <t>150000,34</t>
  </si>
  <si>
    <t>150000,35</t>
  </si>
  <si>
    <t>150000,36</t>
  </si>
  <si>
    <t>150000,37</t>
  </si>
  <si>
    <t>150000,38</t>
  </si>
  <si>
    <t>150000,39</t>
  </si>
  <si>
    <t>150000,40</t>
  </si>
  <si>
    <t>150000,41</t>
  </si>
  <si>
    <t>150000,42</t>
  </si>
  <si>
    <t>150000,43</t>
  </si>
  <si>
    <t>150000,44</t>
  </si>
  <si>
    <t>150000,45</t>
  </si>
  <si>
    <t>150000,46</t>
  </si>
  <si>
    <t>150000,47</t>
  </si>
  <si>
    <t>150000,48</t>
  </si>
  <si>
    <t>150000,49</t>
  </si>
  <si>
    <t>150000,50</t>
  </si>
  <si>
    <t>150000,51</t>
  </si>
  <si>
    <t>150000,52</t>
  </si>
  <si>
    <t>150000,53</t>
  </si>
  <si>
    <t>150000,54</t>
  </si>
  <si>
    <t>150000,55</t>
  </si>
  <si>
    <t>150000,56</t>
  </si>
  <si>
    <t>150000,57</t>
  </si>
  <si>
    <t>150000,58</t>
  </si>
  <si>
    <t>150000,59</t>
  </si>
  <si>
    <t>150000,60</t>
  </si>
  <si>
    <t>150000,61</t>
  </si>
  <si>
    <t>150000,62</t>
  </si>
  <si>
    <t>150000,63</t>
  </si>
  <si>
    <t>150000,64</t>
  </si>
  <si>
    <t>150000,65</t>
  </si>
  <si>
    <t>150000,66</t>
  </si>
  <si>
    <t>150000,67</t>
  </si>
  <si>
    <t>150000,68</t>
  </si>
  <si>
    <t>150000,69</t>
  </si>
  <si>
    <t>150000,70</t>
  </si>
  <si>
    <t>150000,71</t>
  </si>
  <si>
    <t>150000,72</t>
  </si>
  <si>
    <t>150000,73</t>
  </si>
  <si>
    <t>150000,74</t>
  </si>
  <si>
    <t>150000,75</t>
  </si>
  <si>
    <t>150000,76</t>
  </si>
  <si>
    <t>150000,77</t>
  </si>
  <si>
    <t>150000,78</t>
  </si>
  <si>
    <t>150000,79</t>
  </si>
  <si>
    <t>150000,80</t>
  </si>
  <si>
    <t>150000,81</t>
  </si>
  <si>
    <t>150000,82</t>
  </si>
  <si>
    <t>150000,83</t>
  </si>
  <si>
    <t>150000,84</t>
  </si>
  <si>
    <t>150000,85</t>
  </si>
  <si>
    <t>150000,86</t>
  </si>
  <si>
    <t>150000,87</t>
  </si>
  <si>
    <t>150000,88</t>
  </si>
  <si>
    <t>150000,89</t>
  </si>
  <si>
    <t>150000,90</t>
  </si>
  <si>
    <t>150000,91</t>
  </si>
  <si>
    <t>150000,92</t>
  </si>
  <si>
    <t>150000,93</t>
  </si>
  <si>
    <t>150000,94</t>
  </si>
  <si>
    <t>150000,95</t>
  </si>
  <si>
    <t>150000,96</t>
  </si>
  <si>
    <t>150000,97</t>
  </si>
  <si>
    <t>150000,98</t>
  </si>
  <si>
    <t>150000,99</t>
  </si>
  <si>
    <t>150000,0</t>
  </si>
  <si>
    <t>160000,15</t>
  </si>
  <si>
    <t>160000,16</t>
  </si>
  <si>
    <t>160000,17</t>
  </si>
  <si>
    <t>160000,18</t>
  </si>
  <si>
    <t>160000,19</t>
  </si>
  <si>
    <t>160000,20</t>
  </si>
  <si>
    <t>160000,21</t>
  </si>
  <si>
    <t>160000,22</t>
  </si>
  <si>
    <t>160000,23</t>
  </si>
  <si>
    <t>160000,24</t>
  </si>
  <si>
    <t>160000,25</t>
  </si>
  <si>
    <t>160000,26</t>
  </si>
  <si>
    <t>160000,27</t>
  </si>
  <si>
    <t>160000,28</t>
  </si>
  <si>
    <t>160000,29</t>
  </si>
  <si>
    <t>160000,30</t>
  </si>
  <si>
    <t>160000,31</t>
  </si>
  <si>
    <t>160000,32</t>
  </si>
  <si>
    <t>160000,33</t>
  </si>
  <si>
    <t>160000,34</t>
  </si>
  <si>
    <t>160000,35</t>
  </si>
  <si>
    <t>160000,36</t>
  </si>
  <si>
    <t>160000,37</t>
  </si>
  <si>
    <t>160000,38</t>
  </si>
  <si>
    <t>160000,39</t>
  </si>
  <si>
    <t>160000,40</t>
  </si>
  <si>
    <t>160000,41</t>
  </si>
  <si>
    <t>160000,42</t>
  </si>
  <si>
    <t>160000,43</t>
  </si>
  <si>
    <t>160000,44</t>
  </si>
  <si>
    <t>160000,45</t>
  </si>
  <si>
    <t>160000,46</t>
  </si>
  <si>
    <t>160000,47</t>
  </si>
  <si>
    <t>160000,48</t>
  </si>
  <si>
    <t>160000,49</t>
  </si>
  <si>
    <t>160000,50</t>
  </si>
  <si>
    <t>160000,51</t>
  </si>
  <si>
    <t>160000,52</t>
  </si>
  <si>
    <t>160000,53</t>
  </si>
  <si>
    <t>160000,54</t>
  </si>
  <si>
    <t>160000,55</t>
  </si>
  <si>
    <t>160000,56</t>
  </si>
  <si>
    <t>160000,57</t>
  </si>
  <si>
    <t>160000,58</t>
  </si>
  <si>
    <t>160000,59</t>
  </si>
  <si>
    <t>160000,60</t>
  </si>
  <si>
    <t>160000,61</t>
  </si>
  <si>
    <t>160000,62</t>
  </si>
  <si>
    <t>160000,63</t>
  </si>
  <si>
    <t>160000,64</t>
  </si>
  <si>
    <t>160000,65</t>
  </si>
  <si>
    <t>160000,66</t>
  </si>
  <si>
    <t>160000,67</t>
  </si>
  <si>
    <t>160000,68</t>
  </si>
  <si>
    <t>160000,69</t>
  </si>
  <si>
    <t>160000,70</t>
  </si>
  <si>
    <t>160000,71</t>
  </si>
  <si>
    <t>160000,72</t>
  </si>
  <si>
    <t>160000,73</t>
  </si>
  <si>
    <t>160000,74</t>
  </si>
  <si>
    <t>160000,75</t>
  </si>
  <si>
    <t>160000,76</t>
  </si>
  <si>
    <t>160000,77</t>
  </si>
  <si>
    <t>160000,78</t>
  </si>
  <si>
    <t>160000,79</t>
  </si>
  <si>
    <t>160000,80</t>
  </si>
  <si>
    <t>160000,81</t>
  </si>
  <si>
    <t>160000,82</t>
  </si>
  <si>
    <t>160000,83</t>
  </si>
  <si>
    <t>160000,84</t>
  </si>
  <si>
    <t>160000,85</t>
  </si>
  <si>
    <t>160000,86</t>
  </si>
  <si>
    <t>160000,87</t>
  </si>
  <si>
    <t>160000,88</t>
  </si>
  <si>
    <t>160000,89</t>
  </si>
  <si>
    <t>160000,90</t>
  </si>
  <si>
    <t>160000,91</t>
  </si>
  <si>
    <t>160000,92</t>
  </si>
  <si>
    <t>160000,93</t>
  </si>
  <si>
    <t>160000,94</t>
  </si>
  <si>
    <t>160000,95</t>
  </si>
  <si>
    <t>160000,96</t>
  </si>
  <si>
    <t>160000,97</t>
  </si>
  <si>
    <t>160000,98</t>
  </si>
  <si>
    <t>160000,99</t>
  </si>
  <si>
    <t>160000,0</t>
  </si>
  <si>
    <t>170000,15</t>
  </si>
  <si>
    <t>170000,16</t>
  </si>
  <si>
    <t>170000,17</t>
  </si>
  <si>
    <t>170000,18</t>
  </si>
  <si>
    <t>170000,19</t>
  </si>
  <si>
    <t>170000,20</t>
  </si>
  <si>
    <t>170000,21</t>
  </si>
  <si>
    <t>170000,22</t>
  </si>
  <si>
    <t>170000,23</t>
  </si>
  <si>
    <t>170000,24</t>
  </si>
  <si>
    <t>170000,25</t>
  </si>
  <si>
    <t>170000,26</t>
  </si>
  <si>
    <t>170000,27</t>
  </si>
  <si>
    <t>170000,28</t>
  </si>
  <si>
    <t>170000,29</t>
  </si>
  <si>
    <t>170000,30</t>
  </si>
  <si>
    <t>170000,31</t>
  </si>
  <si>
    <t>170000,32</t>
  </si>
  <si>
    <t>170000,33</t>
  </si>
  <si>
    <t>170000,34</t>
  </si>
  <si>
    <t>170000,35</t>
  </si>
  <si>
    <t>170000,36</t>
  </si>
  <si>
    <t>170000,37</t>
  </si>
  <si>
    <t>170000,38</t>
  </si>
  <si>
    <t>170000,39</t>
  </si>
  <si>
    <t>170000,40</t>
  </si>
  <si>
    <t>170000,41</t>
  </si>
  <si>
    <t>170000,42</t>
  </si>
  <si>
    <t>170000,43</t>
  </si>
  <si>
    <t>170000,44</t>
  </si>
  <si>
    <t>170000,45</t>
  </si>
  <si>
    <t>170000,46</t>
  </si>
  <si>
    <t>170000,47</t>
  </si>
  <si>
    <t>170000,48</t>
  </si>
  <si>
    <t>170000,49</t>
  </si>
  <si>
    <t>170000,50</t>
  </si>
  <si>
    <t>170000,51</t>
  </si>
  <si>
    <t>170000,52</t>
  </si>
  <si>
    <t>170000,53</t>
  </si>
  <si>
    <t>170000,54</t>
  </si>
  <si>
    <t>170000,55</t>
  </si>
  <si>
    <t>170000,56</t>
  </si>
  <si>
    <t>170000,57</t>
  </si>
  <si>
    <t>170000,58</t>
  </si>
  <si>
    <t>170000,59</t>
  </si>
  <si>
    <t>170000,60</t>
  </si>
  <si>
    <t>170000,61</t>
  </si>
  <si>
    <t>170000,62</t>
  </si>
  <si>
    <t>170000,63</t>
  </si>
  <si>
    <t>170000,64</t>
  </si>
  <si>
    <t>170000,65</t>
  </si>
  <si>
    <t>170000,66</t>
  </si>
  <si>
    <t>170000,67</t>
  </si>
  <si>
    <t>170000,68</t>
  </si>
  <si>
    <t>170000,69</t>
  </si>
  <si>
    <t>170000,70</t>
  </si>
  <si>
    <t>170000,71</t>
  </si>
  <si>
    <t>170000,72</t>
  </si>
  <si>
    <t>170000,73</t>
  </si>
  <si>
    <t>170000,74</t>
  </si>
  <si>
    <t>170000,75</t>
  </si>
  <si>
    <t>170000,76</t>
  </si>
  <si>
    <t>170000,77</t>
  </si>
  <si>
    <t>170000,78</t>
  </si>
  <si>
    <t>170000,79</t>
  </si>
  <si>
    <t>170000,80</t>
  </si>
  <si>
    <t>170000,81</t>
  </si>
  <si>
    <t>170000,82</t>
  </si>
  <si>
    <t>170000,83</t>
  </si>
  <si>
    <t>170000,84</t>
  </si>
  <si>
    <t>170000,85</t>
  </si>
  <si>
    <t>170000,86</t>
  </si>
  <si>
    <t>170000,87</t>
  </si>
  <si>
    <t>170000,88</t>
  </si>
  <si>
    <t>170000,89</t>
  </si>
  <si>
    <t>170000,90</t>
  </si>
  <si>
    <t>170000,91</t>
  </si>
  <si>
    <t>170000,92</t>
  </si>
  <si>
    <t>170000,93</t>
  </si>
  <si>
    <t>170000,94</t>
  </si>
  <si>
    <t>170000,95</t>
  </si>
  <si>
    <t>170000,96</t>
  </si>
  <si>
    <t>170000,97</t>
  </si>
  <si>
    <t>170000,98</t>
  </si>
  <si>
    <t>170000,99</t>
  </si>
  <si>
    <t>170000,0</t>
  </si>
  <si>
    <t>180000,15</t>
  </si>
  <si>
    <t>180000,16</t>
  </si>
  <si>
    <t>180000,17</t>
  </si>
  <si>
    <t>180000,18</t>
  </si>
  <si>
    <t>180000,19</t>
  </si>
  <si>
    <t>180000,20</t>
  </si>
  <si>
    <t>180000,21</t>
  </si>
  <si>
    <t>180000,22</t>
  </si>
  <si>
    <t>180000,23</t>
  </si>
  <si>
    <t>180000,24</t>
  </si>
  <si>
    <t>180000,25</t>
  </si>
  <si>
    <t>180000,26</t>
  </si>
  <si>
    <t>180000,27</t>
  </si>
  <si>
    <t>180000,28</t>
  </si>
  <si>
    <t>180000,29</t>
  </si>
  <si>
    <t>180000,30</t>
  </si>
  <si>
    <t>180000,31</t>
  </si>
  <si>
    <t>180000,32</t>
  </si>
  <si>
    <t>180000,33</t>
  </si>
  <si>
    <t>180000,34</t>
  </si>
  <si>
    <t>180000,35</t>
  </si>
  <si>
    <t>180000,36</t>
  </si>
  <si>
    <t>180000,37</t>
  </si>
  <si>
    <t>180000,38</t>
  </si>
  <si>
    <t>180000,39</t>
  </si>
  <si>
    <t>180000,40</t>
  </si>
  <si>
    <t>180000,41</t>
  </si>
  <si>
    <t>180000,42</t>
  </si>
  <si>
    <t>180000,43</t>
  </si>
  <si>
    <t>180000,44</t>
  </si>
  <si>
    <t>180000,45</t>
  </si>
  <si>
    <t>180000,46</t>
  </si>
  <si>
    <t>180000,47</t>
  </si>
  <si>
    <t>180000,48</t>
  </si>
  <si>
    <t>180000,49</t>
  </si>
  <si>
    <t>180000,50</t>
  </si>
  <si>
    <t>180000,51</t>
  </si>
  <si>
    <t>180000,52</t>
  </si>
  <si>
    <t>180000,53</t>
  </si>
  <si>
    <t>180000,54</t>
  </si>
  <si>
    <t>180000,55</t>
  </si>
  <si>
    <t>180000,56</t>
  </si>
  <si>
    <t>180000,57</t>
  </si>
  <si>
    <t>180000,58</t>
  </si>
  <si>
    <t>180000,59</t>
  </si>
  <si>
    <t>180000,60</t>
  </si>
  <si>
    <t>180000,61</t>
  </si>
  <si>
    <t>180000,62</t>
  </si>
  <si>
    <t>180000,63</t>
  </si>
  <si>
    <t>180000,64</t>
  </si>
  <si>
    <t>180000,65</t>
  </si>
  <si>
    <t>180000,66</t>
  </si>
  <si>
    <t>180000,67</t>
  </si>
  <si>
    <t>180000,68</t>
  </si>
  <si>
    <t>180000,69</t>
  </si>
  <si>
    <t>180000,70</t>
  </si>
  <si>
    <t>180000,71</t>
  </si>
  <si>
    <t>180000,72</t>
  </si>
  <si>
    <t>180000,73</t>
  </si>
  <si>
    <t>180000,74</t>
  </si>
  <si>
    <t>180000,75</t>
  </si>
  <si>
    <t>180000,76</t>
  </si>
  <si>
    <t>180000,77</t>
  </si>
  <si>
    <t>180000,78</t>
  </si>
  <si>
    <t>180000,79</t>
  </si>
  <si>
    <t>180000,80</t>
  </si>
  <si>
    <t>180000,81</t>
  </si>
  <si>
    <t>180000,82</t>
  </si>
  <si>
    <t>180000,83</t>
  </si>
  <si>
    <t>180000,84</t>
  </si>
  <si>
    <t>180000,85</t>
  </si>
  <si>
    <t>180000,86</t>
  </si>
  <si>
    <t>180000,87</t>
  </si>
  <si>
    <t>180000,88</t>
  </si>
  <si>
    <t>180000,89</t>
  </si>
  <si>
    <t>180000,90</t>
  </si>
  <si>
    <t>180000,91</t>
  </si>
  <si>
    <t>180000,92</t>
  </si>
  <si>
    <t>180000,93</t>
  </si>
  <si>
    <t>180000,94</t>
  </si>
  <si>
    <t>180000,95</t>
  </si>
  <si>
    <t>180000,96</t>
  </si>
  <si>
    <t>180000,97</t>
  </si>
  <si>
    <t>180000,98</t>
  </si>
  <si>
    <t>180000,99</t>
  </si>
  <si>
    <t>180000,0</t>
  </si>
  <si>
    <t>190000,15</t>
  </si>
  <si>
    <t>190000,16</t>
  </si>
  <si>
    <t>190000,17</t>
  </si>
  <si>
    <t>190000,18</t>
  </si>
  <si>
    <t>190000,19</t>
  </si>
  <si>
    <t>190000,20</t>
  </si>
  <si>
    <t>190000,21</t>
  </si>
  <si>
    <t>190000,22</t>
  </si>
  <si>
    <t>190000,23</t>
  </si>
  <si>
    <t>190000,24</t>
  </si>
  <si>
    <t>190000,25</t>
  </si>
  <si>
    <t>190000,26</t>
  </si>
  <si>
    <t>190000,27</t>
  </si>
  <si>
    <t>190000,28</t>
  </si>
  <si>
    <t>190000,29</t>
  </si>
  <si>
    <t>190000,30</t>
  </si>
  <si>
    <t>190000,31</t>
  </si>
  <si>
    <t>190000,32</t>
  </si>
  <si>
    <t>190000,33</t>
  </si>
  <si>
    <t>190000,34</t>
  </si>
  <si>
    <t>190000,35</t>
  </si>
  <si>
    <t>190000,36</t>
  </si>
  <si>
    <t>190000,37</t>
  </si>
  <si>
    <t>190000,38</t>
  </si>
  <si>
    <t>190000,39</t>
  </si>
  <si>
    <t>190000,40</t>
  </si>
  <si>
    <t>190000,41</t>
  </si>
  <si>
    <t>190000,42</t>
  </si>
  <si>
    <t>190000,43</t>
  </si>
  <si>
    <t>190000,44</t>
  </si>
  <si>
    <t>190000,45</t>
  </si>
  <si>
    <t>190000,46</t>
  </si>
  <si>
    <t>190000,47</t>
  </si>
  <si>
    <t>190000,48</t>
  </si>
  <si>
    <t>190000,49</t>
  </si>
  <si>
    <t>190000,50</t>
  </si>
  <si>
    <t>190000,51</t>
  </si>
  <si>
    <t>190000,52</t>
  </si>
  <si>
    <t>190000,53</t>
  </si>
  <si>
    <t>190000,54</t>
  </si>
  <si>
    <t>190000,55</t>
  </si>
  <si>
    <t>190000,56</t>
  </si>
  <si>
    <t>190000,57</t>
  </si>
  <si>
    <t>190000,58</t>
  </si>
  <si>
    <t>190000,59</t>
  </si>
  <si>
    <t>190000,60</t>
  </si>
  <si>
    <t>190000,61</t>
  </si>
  <si>
    <t>190000,62</t>
  </si>
  <si>
    <t>190000,63</t>
  </si>
  <si>
    <t>190000,64</t>
  </si>
  <si>
    <t>190000,65</t>
  </si>
  <si>
    <t>190000,66</t>
  </si>
  <si>
    <t>190000,67</t>
  </si>
  <si>
    <t>190000,68</t>
  </si>
  <si>
    <t>190000,69</t>
  </si>
  <si>
    <t>190000,70</t>
  </si>
  <si>
    <t>190000,71</t>
  </si>
  <si>
    <t>190000,72</t>
  </si>
  <si>
    <t>190000,73</t>
  </si>
  <si>
    <t>190000,74</t>
  </si>
  <si>
    <t>190000,75</t>
  </si>
  <si>
    <t>190000,76</t>
  </si>
  <si>
    <t>190000,77</t>
  </si>
  <si>
    <t>190000,78</t>
  </si>
  <si>
    <t>190000,79</t>
  </si>
  <si>
    <t>190000,80</t>
  </si>
  <si>
    <t>190000,81</t>
  </si>
  <si>
    <t>190000,82</t>
  </si>
  <si>
    <t>190000,83</t>
  </si>
  <si>
    <t>190000,84</t>
  </si>
  <si>
    <t>190000,85</t>
  </si>
  <si>
    <t>190000,86</t>
  </si>
  <si>
    <t>190000,87</t>
  </si>
  <si>
    <t>190000,88</t>
  </si>
  <si>
    <t>190000,89</t>
  </si>
  <si>
    <t>190000,90</t>
  </si>
  <si>
    <t>190000,91</t>
  </si>
  <si>
    <t>190000,92</t>
  </si>
  <si>
    <t>190000,93</t>
  </si>
  <si>
    <t>190000,94</t>
  </si>
  <si>
    <t>190000,95</t>
  </si>
  <si>
    <t>190000,96</t>
  </si>
  <si>
    <t>190000,97</t>
  </si>
  <si>
    <t>190000,98</t>
  </si>
  <si>
    <t>190000,99</t>
  </si>
  <si>
    <t>190000,0</t>
  </si>
  <si>
    <t>200000,15</t>
  </si>
  <si>
    <t>200000,16</t>
  </si>
  <si>
    <t>200000,17</t>
  </si>
  <si>
    <t>200000,18</t>
  </si>
  <si>
    <t>200000,19</t>
  </si>
  <si>
    <t>200000,20</t>
  </si>
  <si>
    <t>200000,21</t>
  </si>
  <si>
    <t>200000,22</t>
  </si>
  <si>
    <t>200000,23</t>
  </si>
  <si>
    <t>200000,24</t>
  </si>
  <si>
    <t>200000,25</t>
  </si>
  <si>
    <t>200000,26</t>
  </si>
  <si>
    <t>200000,27</t>
  </si>
  <si>
    <t>200000,28</t>
  </si>
  <si>
    <t>200000,29</t>
  </si>
  <si>
    <t>200000,30</t>
  </si>
  <si>
    <t>200000,31</t>
  </si>
  <si>
    <t>200000,32</t>
  </si>
  <si>
    <t>200000,33</t>
  </si>
  <si>
    <t>200000,34</t>
  </si>
  <si>
    <t>200000,35</t>
  </si>
  <si>
    <t>200000,36</t>
  </si>
  <si>
    <t>200000,37</t>
  </si>
  <si>
    <t>200000,38</t>
  </si>
  <si>
    <t>200000,39</t>
  </si>
  <si>
    <t>200000,40</t>
  </si>
  <si>
    <t>200000,41</t>
  </si>
  <si>
    <t>200000,42</t>
  </si>
  <si>
    <t>200000,43</t>
  </si>
  <si>
    <t>200000,44</t>
  </si>
  <si>
    <t>200000,45</t>
  </si>
  <si>
    <t>200000,46</t>
  </si>
  <si>
    <t>200000,47</t>
  </si>
  <si>
    <t>200000,48</t>
  </si>
  <si>
    <t>200000,49</t>
  </si>
  <si>
    <t>200000,50</t>
  </si>
  <si>
    <t>200000,51</t>
  </si>
  <si>
    <t>200000,52</t>
  </si>
  <si>
    <t>200000,53</t>
  </si>
  <si>
    <t>200000,54</t>
  </si>
  <si>
    <t>200000,55</t>
  </si>
  <si>
    <t>200000,56</t>
  </si>
  <si>
    <t>200000,57</t>
  </si>
  <si>
    <t>200000,58</t>
  </si>
  <si>
    <t>200000,59</t>
  </si>
  <si>
    <t>200000,60</t>
  </si>
  <si>
    <t>200000,61</t>
  </si>
  <si>
    <t>200000,62</t>
  </si>
  <si>
    <t>200000,63</t>
  </si>
  <si>
    <t>200000,64</t>
  </si>
  <si>
    <t>200000,65</t>
  </si>
  <si>
    <t>200000,66</t>
  </si>
  <si>
    <t>200000,67</t>
  </si>
  <si>
    <t>200000,68</t>
  </si>
  <si>
    <t>200000,69</t>
  </si>
  <si>
    <t>200000,70</t>
  </si>
  <si>
    <t>200000,71</t>
  </si>
  <si>
    <t>200000,72</t>
  </si>
  <si>
    <t>200000,73</t>
  </si>
  <si>
    <t>200000,74</t>
  </si>
  <si>
    <t>200000,75</t>
  </si>
  <si>
    <t>200000,76</t>
  </si>
  <si>
    <t>200000,77</t>
  </si>
  <si>
    <t>200000,78</t>
  </si>
  <si>
    <t>200000,79</t>
  </si>
  <si>
    <t>200000,80</t>
  </si>
  <si>
    <t>200000,81</t>
  </si>
  <si>
    <t>200000,82</t>
  </si>
  <si>
    <t>200000,83</t>
  </si>
  <si>
    <t>200000,84</t>
  </si>
  <si>
    <t>200000,85</t>
  </si>
  <si>
    <t>200000,86</t>
  </si>
  <si>
    <t>200000,87</t>
  </si>
  <si>
    <t>200000,88</t>
  </si>
  <si>
    <t>200000,89</t>
  </si>
  <si>
    <t>200000,90</t>
  </si>
  <si>
    <t>200000,91</t>
  </si>
  <si>
    <t>200000,92</t>
  </si>
  <si>
    <t>200000,93</t>
  </si>
  <si>
    <t>200000,94</t>
  </si>
  <si>
    <t>200000,95</t>
  </si>
  <si>
    <t>200000,96</t>
  </si>
  <si>
    <t>200000,97</t>
  </si>
  <si>
    <t>200000,98</t>
  </si>
  <si>
    <t>200000,99</t>
  </si>
  <si>
    <t>200000,0</t>
  </si>
  <si>
    <t>210000,15</t>
  </si>
  <si>
    <t>210000,16</t>
  </si>
  <si>
    <t>210000,17</t>
  </si>
  <si>
    <t>210000,18</t>
  </si>
  <si>
    <t>210000,19</t>
  </si>
  <si>
    <t>210000,20</t>
  </si>
  <si>
    <t>210000,21</t>
  </si>
  <si>
    <t>210000,22</t>
  </si>
  <si>
    <t>210000,23</t>
  </si>
  <si>
    <t>210000,24</t>
  </si>
  <si>
    <t>210000,25</t>
  </si>
  <si>
    <t>210000,26</t>
  </si>
  <si>
    <t>210000,27</t>
  </si>
  <si>
    <t>210000,28</t>
  </si>
  <si>
    <t>210000,29</t>
  </si>
  <si>
    <t>210000,30</t>
  </si>
  <si>
    <t>210000,31</t>
  </si>
  <si>
    <t>210000,32</t>
  </si>
  <si>
    <t>210000,33</t>
  </si>
  <si>
    <t>210000,34</t>
  </si>
  <si>
    <t>210000,35</t>
  </si>
  <si>
    <t>210000,36</t>
  </si>
  <si>
    <t>210000,37</t>
  </si>
  <si>
    <t>210000,38</t>
  </si>
  <si>
    <t>210000,39</t>
  </si>
  <si>
    <t>210000,40</t>
  </si>
  <si>
    <t>210000,41</t>
  </si>
  <si>
    <t>210000,42</t>
  </si>
  <si>
    <t>210000,43</t>
  </si>
  <si>
    <t>210000,44</t>
  </si>
  <si>
    <t>210000,45</t>
  </si>
  <si>
    <t>210000,46</t>
  </si>
  <si>
    <t>210000,47</t>
  </si>
  <si>
    <t>210000,48</t>
  </si>
  <si>
    <t>210000,49</t>
  </si>
  <si>
    <t>210000,50</t>
  </si>
  <si>
    <t>210000,51</t>
  </si>
  <si>
    <t>210000,52</t>
  </si>
  <si>
    <t>210000,53</t>
  </si>
  <si>
    <t>210000,54</t>
  </si>
  <si>
    <t>210000,55</t>
  </si>
  <si>
    <t>210000,56</t>
  </si>
  <si>
    <t>210000,57</t>
  </si>
  <si>
    <t>210000,58</t>
  </si>
  <si>
    <t>210000,59</t>
  </si>
  <si>
    <t>210000,60</t>
  </si>
  <si>
    <t>210000,61</t>
  </si>
  <si>
    <t>210000,62</t>
  </si>
  <si>
    <t>210000,63</t>
  </si>
  <si>
    <t>210000,64</t>
  </si>
  <si>
    <t>210000,65</t>
  </si>
  <si>
    <t>210000,66</t>
  </si>
  <si>
    <t>210000,67</t>
  </si>
  <si>
    <t>210000,68</t>
  </si>
  <si>
    <t>210000,69</t>
  </si>
  <si>
    <t>210000,70</t>
  </si>
  <si>
    <t>210000,71</t>
  </si>
  <si>
    <t>210000,72</t>
  </si>
  <si>
    <t>210000,73</t>
  </si>
  <si>
    <t>210000,74</t>
  </si>
  <si>
    <t>210000,75</t>
  </si>
  <si>
    <t>210000,76</t>
  </si>
  <si>
    <t>210000,77</t>
  </si>
  <si>
    <t>210000,78</t>
  </si>
  <si>
    <t>210000,79</t>
  </si>
  <si>
    <t>210000,80</t>
  </si>
  <si>
    <t>210000,81</t>
  </si>
  <si>
    <t>210000,82</t>
  </si>
  <si>
    <t>210000,83</t>
  </si>
  <si>
    <t>210000,84</t>
  </si>
  <si>
    <t>210000,85</t>
  </si>
  <si>
    <t>210000,86</t>
  </si>
  <si>
    <t>210000,87</t>
  </si>
  <si>
    <t>210000,88</t>
  </si>
  <si>
    <t>210000,89</t>
  </si>
  <si>
    <t>210000,90</t>
  </si>
  <si>
    <t>210000,91</t>
  </si>
  <si>
    <t>210000,92</t>
  </si>
  <si>
    <t>210000,93</t>
  </si>
  <si>
    <t>210000,94</t>
  </si>
  <si>
    <t>210000,95</t>
  </si>
  <si>
    <t>210000,96</t>
  </si>
  <si>
    <t>210000,97</t>
  </si>
  <si>
    <t>210000,98</t>
  </si>
  <si>
    <t>210000,99</t>
  </si>
  <si>
    <t>210000,0</t>
  </si>
  <si>
    <t>220000,15</t>
  </si>
  <si>
    <t>220000,16</t>
  </si>
  <si>
    <t>220000,17</t>
  </si>
  <si>
    <t>220000,18</t>
  </si>
  <si>
    <t>220000,19</t>
  </si>
  <si>
    <t>220000,20</t>
  </si>
  <si>
    <t>220000,21</t>
  </si>
  <si>
    <t>220000,22</t>
  </si>
  <si>
    <t>220000,23</t>
  </si>
  <si>
    <t>220000,24</t>
  </si>
  <si>
    <t>220000,25</t>
  </si>
  <si>
    <t>220000,26</t>
  </si>
  <si>
    <t>220000,27</t>
  </si>
  <si>
    <t>220000,28</t>
  </si>
  <si>
    <t>220000,29</t>
  </si>
  <si>
    <t>220000,30</t>
  </si>
  <si>
    <t>220000,31</t>
  </si>
  <si>
    <t>220000,32</t>
  </si>
  <si>
    <t>220000,33</t>
  </si>
  <si>
    <t>220000,34</t>
  </si>
  <si>
    <t>220000,35</t>
  </si>
  <si>
    <t>220000,36</t>
  </si>
  <si>
    <t>220000,37</t>
  </si>
  <si>
    <t>220000,38</t>
  </si>
  <si>
    <t>220000,39</t>
  </si>
  <si>
    <t>220000,40</t>
  </si>
  <si>
    <t>220000,41</t>
  </si>
  <si>
    <t>220000,42</t>
  </si>
  <si>
    <t>220000,43</t>
  </si>
  <si>
    <t>220000,44</t>
  </si>
  <si>
    <t>220000,45</t>
  </si>
  <si>
    <t>220000,46</t>
  </si>
  <si>
    <t>220000,47</t>
  </si>
  <si>
    <t>220000,48</t>
  </si>
  <si>
    <t>220000,49</t>
  </si>
  <si>
    <t>220000,50</t>
  </si>
  <si>
    <t>220000,51</t>
  </si>
  <si>
    <t>220000,52</t>
  </si>
  <si>
    <t>220000,53</t>
  </si>
  <si>
    <t>220000,54</t>
  </si>
  <si>
    <t>220000,55</t>
  </si>
  <si>
    <t>220000,56</t>
  </si>
  <si>
    <t>220000,57</t>
  </si>
  <si>
    <t>220000,58</t>
  </si>
  <si>
    <t>220000,59</t>
  </si>
  <si>
    <t>220000,60</t>
  </si>
  <si>
    <t>220000,61</t>
  </si>
  <si>
    <t>220000,62</t>
  </si>
  <si>
    <t>220000,63</t>
  </si>
  <si>
    <t>220000,64</t>
  </si>
  <si>
    <t>220000,65</t>
  </si>
  <si>
    <t>220000,66</t>
  </si>
  <si>
    <t>220000,67</t>
  </si>
  <si>
    <t>220000,68</t>
  </si>
  <si>
    <t>220000,69</t>
  </si>
  <si>
    <t>220000,70</t>
  </si>
  <si>
    <t>220000,71</t>
  </si>
  <si>
    <t>220000,72</t>
  </si>
  <si>
    <t>220000,73</t>
  </si>
  <si>
    <t>220000,74</t>
  </si>
  <si>
    <t>220000,75</t>
  </si>
  <si>
    <t>220000,76</t>
  </si>
  <si>
    <t>220000,77</t>
  </si>
  <si>
    <t>220000,78</t>
  </si>
  <si>
    <t>220000,79</t>
  </si>
  <si>
    <t>220000,80</t>
  </si>
  <si>
    <t>220000,81</t>
  </si>
  <si>
    <t>220000,82</t>
  </si>
  <si>
    <t>220000,83</t>
  </si>
  <si>
    <t>220000,84</t>
  </si>
  <si>
    <t>220000,85</t>
  </si>
  <si>
    <t>220000,86</t>
  </si>
  <si>
    <t>220000,87</t>
  </si>
  <si>
    <t>220000,88</t>
  </si>
  <si>
    <t>220000,89</t>
  </si>
  <si>
    <t>220000,90</t>
  </si>
  <si>
    <t>220000,91</t>
  </si>
  <si>
    <t>220000,92</t>
  </si>
  <si>
    <t>220000,93</t>
  </si>
  <si>
    <t>220000,94</t>
  </si>
  <si>
    <t>220000,95</t>
  </si>
  <si>
    <t>220000,96</t>
  </si>
  <si>
    <t>220000,97</t>
  </si>
  <si>
    <t>220000,98</t>
  </si>
  <si>
    <t>220000,99</t>
  </si>
  <si>
    <t>220000,0</t>
  </si>
  <si>
    <t>230000,15</t>
  </si>
  <si>
    <t>230000,16</t>
  </si>
  <si>
    <t>230000,17</t>
  </si>
  <si>
    <t>230000,18</t>
  </si>
  <si>
    <t>230000,19</t>
  </si>
  <si>
    <t>230000,20</t>
  </si>
  <si>
    <t>230000,21</t>
  </si>
  <si>
    <t>230000,22</t>
  </si>
  <si>
    <t>230000,23</t>
  </si>
  <si>
    <t>230000,24</t>
  </si>
  <si>
    <t>230000,25</t>
  </si>
  <si>
    <t>230000,26</t>
  </si>
  <si>
    <t>230000,27</t>
  </si>
  <si>
    <t>230000,28</t>
  </si>
  <si>
    <t>230000,29</t>
  </si>
  <si>
    <t>230000,30</t>
  </si>
  <si>
    <t>230000,31</t>
  </si>
  <si>
    <t>230000,32</t>
  </si>
  <si>
    <t>230000,33</t>
  </si>
  <si>
    <t>230000,34</t>
  </si>
  <si>
    <t>230000,35</t>
  </si>
  <si>
    <t>230000,36</t>
  </si>
  <si>
    <t>230000,37</t>
  </si>
  <si>
    <t>230000,38</t>
  </si>
  <si>
    <t>230000,39</t>
  </si>
  <si>
    <t>230000,40</t>
  </si>
  <si>
    <t>230000,41</t>
  </si>
  <si>
    <t>230000,42</t>
  </si>
  <si>
    <t>230000,43</t>
  </si>
  <si>
    <t>230000,44</t>
  </si>
  <si>
    <t>230000,45</t>
  </si>
  <si>
    <t>230000,46</t>
  </si>
  <si>
    <t>230000,47</t>
  </si>
  <si>
    <t>230000,48</t>
  </si>
  <si>
    <t>230000,49</t>
  </si>
  <si>
    <t>230000,50</t>
  </si>
  <si>
    <t>230000,51</t>
  </si>
  <si>
    <t>230000,52</t>
  </si>
  <si>
    <t>230000,53</t>
  </si>
  <si>
    <t>230000,54</t>
  </si>
  <si>
    <t>230000,55</t>
  </si>
  <si>
    <t>230000,56</t>
  </si>
  <si>
    <t>230000,57</t>
  </si>
  <si>
    <t>230000,58</t>
  </si>
  <si>
    <t>230000,59</t>
  </si>
  <si>
    <t>230000,60</t>
  </si>
  <si>
    <t>230000,61</t>
  </si>
  <si>
    <t>230000,62</t>
  </si>
  <si>
    <t>230000,63</t>
  </si>
  <si>
    <t>230000,64</t>
  </si>
  <si>
    <t>230000,65</t>
  </si>
  <si>
    <t>230000,66</t>
  </si>
  <si>
    <t>230000,67</t>
  </si>
  <si>
    <t>230000,68</t>
  </si>
  <si>
    <t>230000,69</t>
  </si>
  <si>
    <t>230000,70</t>
  </si>
  <si>
    <t>230000,71</t>
  </si>
  <si>
    <t>230000,72</t>
  </si>
  <si>
    <t>230000,73</t>
  </si>
  <si>
    <t>230000,74</t>
  </si>
  <si>
    <t>230000,75</t>
  </si>
  <si>
    <t>230000,76</t>
  </si>
  <si>
    <t>230000,77</t>
  </si>
  <si>
    <t>230000,78</t>
  </si>
  <si>
    <t>230000,79</t>
  </si>
  <si>
    <t>230000,80</t>
  </si>
  <si>
    <t>230000,81</t>
  </si>
  <si>
    <t>230000,82</t>
  </si>
  <si>
    <t>230000,83</t>
  </si>
  <si>
    <t>230000,84</t>
  </si>
  <si>
    <t>230000,85</t>
  </si>
  <si>
    <t>230000,86</t>
  </si>
  <si>
    <t>230000,87</t>
  </si>
  <si>
    <t>230000,88</t>
  </si>
  <si>
    <t>230000,89</t>
  </si>
  <si>
    <t>230000,90</t>
  </si>
  <si>
    <t>230000,91</t>
  </si>
  <si>
    <t>230000,92</t>
  </si>
  <si>
    <t>230000,93</t>
  </si>
  <si>
    <t>230000,94</t>
  </si>
  <si>
    <t>230000,95</t>
  </si>
  <si>
    <t>230000,96</t>
  </si>
  <si>
    <t>230000,97</t>
  </si>
  <si>
    <t>230000,98</t>
  </si>
  <si>
    <t>230000,99</t>
  </si>
  <si>
    <t>230000,0</t>
  </si>
  <si>
    <t>240000,15</t>
  </si>
  <si>
    <t>240000,16</t>
  </si>
  <si>
    <t>240000,17</t>
  </si>
  <si>
    <t>240000,18</t>
  </si>
  <si>
    <t>240000,19</t>
  </si>
  <si>
    <t>240000,20</t>
  </si>
  <si>
    <t>240000,21</t>
  </si>
  <si>
    <t>240000,22</t>
  </si>
  <si>
    <t>240000,23</t>
  </si>
  <si>
    <t>240000,24</t>
  </si>
  <si>
    <t>240000,25</t>
  </si>
  <si>
    <t>240000,26</t>
  </si>
  <si>
    <t>240000,27</t>
  </si>
  <si>
    <t>240000,28</t>
  </si>
  <si>
    <t>240000,29</t>
  </si>
  <si>
    <t>240000,30</t>
  </si>
  <si>
    <t>240000,31</t>
  </si>
  <si>
    <t>240000,32</t>
  </si>
  <si>
    <t>240000,33</t>
  </si>
  <si>
    <t>240000,34</t>
  </si>
  <si>
    <t>240000,35</t>
  </si>
  <si>
    <t>240000,36</t>
  </si>
  <si>
    <t>240000,37</t>
  </si>
  <si>
    <t>240000,38</t>
  </si>
  <si>
    <t>240000,39</t>
  </si>
  <si>
    <t>240000,40</t>
  </si>
  <si>
    <t>240000,41</t>
  </si>
  <si>
    <t>240000,42</t>
  </si>
  <si>
    <t>240000,43</t>
  </si>
  <si>
    <t>240000,44</t>
  </si>
  <si>
    <t>240000,45</t>
  </si>
  <si>
    <t>240000,46</t>
  </si>
  <si>
    <t>240000,47</t>
  </si>
  <si>
    <t>240000,48</t>
  </si>
  <si>
    <t>240000,49</t>
  </si>
  <si>
    <t>240000,50</t>
  </si>
  <si>
    <t>240000,51</t>
  </si>
  <si>
    <t>240000,52</t>
  </si>
  <si>
    <t>240000,53</t>
  </si>
  <si>
    <t>240000,54</t>
  </si>
  <si>
    <t>240000,55</t>
  </si>
  <si>
    <t>240000,56</t>
  </si>
  <si>
    <t>240000,57</t>
  </si>
  <si>
    <t>240000,58</t>
  </si>
  <si>
    <t>240000,59</t>
  </si>
  <si>
    <t>240000,60</t>
  </si>
  <si>
    <t>240000,61</t>
  </si>
  <si>
    <t>240000,62</t>
  </si>
  <si>
    <t>240000,63</t>
  </si>
  <si>
    <t>240000,64</t>
  </si>
  <si>
    <t>240000,65</t>
  </si>
  <si>
    <t>240000,66</t>
  </si>
  <si>
    <t>240000,67</t>
  </si>
  <si>
    <t>240000,68</t>
  </si>
  <si>
    <t>240000,69</t>
  </si>
  <si>
    <t>240000,70</t>
  </si>
  <si>
    <t>240000,71</t>
  </si>
  <si>
    <t>240000,72</t>
  </si>
  <si>
    <t>240000,73</t>
  </si>
  <si>
    <t>240000,74</t>
  </si>
  <si>
    <t>240000,75</t>
  </si>
  <si>
    <t>240000,76</t>
  </si>
  <si>
    <t>240000,77</t>
  </si>
  <si>
    <t>240000,78</t>
  </si>
  <si>
    <t>240000,79</t>
  </si>
  <si>
    <t>240000,80</t>
  </si>
  <si>
    <t>240000,81</t>
  </si>
  <si>
    <t>240000,82</t>
  </si>
  <si>
    <t>240000,83</t>
  </si>
  <si>
    <t>240000,84</t>
  </si>
  <si>
    <t>240000,85</t>
  </si>
  <si>
    <t>240000,86</t>
  </si>
  <si>
    <t>240000,87</t>
  </si>
  <si>
    <t>240000,88</t>
  </si>
  <si>
    <t>240000,89</t>
  </si>
  <si>
    <t>240000,90</t>
  </si>
  <si>
    <t>240000,91</t>
  </si>
  <si>
    <t>240000,92</t>
  </si>
  <si>
    <t>240000,93</t>
  </si>
  <si>
    <t>240000,94</t>
  </si>
  <si>
    <t>240000,95</t>
  </si>
  <si>
    <t>240000,96</t>
  </si>
  <si>
    <t>240000,97</t>
  </si>
  <si>
    <t>240000,98</t>
  </si>
  <si>
    <t>240000,99</t>
  </si>
  <si>
    <t>240000,0</t>
  </si>
  <si>
    <t>250000,15</t>
  </si>
  <si>
    <t>250000,16</t>
  </si>
  <si>
    <t>250000,17</t>
  </si>
  <si>
    <t>250000,18</t>
  </si>
  <si>
    <t>250000,19</t>
  </si>
  <si>
    <t>250000,20</t>
  </si>
  <si>
    <t>250000,21</t>
  </si>
  <si>
    <t>250000,22</t>
  </si>
  <si>
    <t>250000,23</t>
  </si>
  <si>
    <t>250000,24</t>
  </si>
  <si>
    <t>250000,25</t>
  </si>
  <si>
    <t>250000,26</t>
  </si>
  <si>
    <t>250000,27</t>
  </si>
  <si>
    <t>250000,28</t>
  </si>
  <si>
    <t>250000,29</t>
  </si>
  <si>
    <t>250000,30</t>
  </si>
  <si>
    <t>250000,31</t>
  </si>
  <si>
    <t>250000,32</t>
  </si>
  <si>
    <t>250000,33</t>
  </si>
  <si>
    <t>250000,34</t>
  </si>
  <si>
    <t>250000,35</t>
  </si>
  <si>
    <t>250000,36</t>
  </si>
  <si>
    <t>250000,37</t>
  </si>
  <si>
    <t>250000,38</t>
  </si>
  <si>
    <t>250000,39</t>
  </si>
  <si>
    <t>250000,40</t>
  </si>
  <si>
    <t>250000,41</t>
  </si>
  <si>
    <t>250000,42</t>
  </si>
  <si>
    <t>250000,43</t>
  </si>
  <si>
    <t>250000,44</t>
  </si>
  <si>
    <t>250000,45</t>
  </si>
  <si>
    <t>250000,46</t>
  </si>
  <si>
    <t>250000,47</t>
  </si>
  <si>
    <t>250000,48</t>
  </si>
  <si>
    <t>250000,49</t>
  </si>
  <si>
    <t>250000,50</t>
  </si>
  <si>
    <t>250000,51</t>
  </si>
  <si>
    <t>250000,52</t>
  </si>
  <si>
    <t>250000,53</t>
  </si>
  <si>
    <t>250000,54</t>
  </si>
  <si>
    <t>250000,55</t>
  </si>
  <si>
    <t>250000,56</t>
  </si>
  <si>
    <t>250000,57</t>
  </si>
  <si>
    <t>250000,58</t>
  </si>
  <si>
    <t>250000,59</t>
  </si>
  <si>
    <t>250000,60</t>
  </si>
  <si>
    <t>250000,61</t>
  </si>
  <si>
    <t>250000,62</t>
  </si>
  <si>
    <t>250000,63</t>
  </si>
  <si>
    <t>250000,64</t>
  </si>
  <si>
    <t>250000,65</t>
  </si>
  <si>
    <t>250000,66</t>
  </si>
  <si>
    <t>250000,67</t>
  </si>
  <si>
    <t>250000,68</t>
  </si>
  <si>
    <t>250000,69</t>
  </si>
  <si>
    <t>250000,70</t>
  </si>
  <si>
    <t>250000,71</t>
  </si>
  <si>
    <t>250000,72</t>
  </si>
  <si>
    <t>250000,73</t>
  </si>
  <si>
    <t>250000,74</t>
  </si>
  <si>
    <t>250000,75</t>
  </si>
  <si>
    <t>250000,76</t>
  </si>
  <si>
    <t>250000,77</t>
  </si>
  <si>
    <t>250000,78</t>
  </si>
  <si>
    <t>250000,79</t>
  </si>
  <si>
    <t>250000,80</t>
  </si>
  <si>
    <t>250000,81</t>
  </si>
  <si>
    <t>250000,82</t>
  </si>
  <si>
    <t>250000,83</t>
  </si>
  <si>
    <t>250000,84</t>
  </si>
  <si>
    <t>250000,85</t>
  </si>
  <si>
    <t>250000,86</t>
  </si>
  <si>
    <t>250000,87</t>
  </si>
  <si>
    <t>250000,88</t>
  </si>
  <si>
    <t>250000,89</t>
  </si>
  <si>
    <t>250000,90</t>
  </si>
  <si>
    <t>250000,91</t>
  </si>
  <si>
    <t>250000,92</t>
  </si>
  <si>
    <t>250000,93</t>
  </si>
  <si>
    <t>250000,94</t>
  </si>
  <si>
    <t>250000,95</t>
  </si>
  <si>
    <t>250000,96</t>
  </si>
  <si>
    <t>250000,97</t>
  </si>
  <si>
    <t>250000,98</t>
  </si>
  <si>
    <t>250000,99</t>
  </si>
  <si>
    <t>250000,0</t>
  </si>
  <si>
    <t>260000,15</t>
  </si>
  <si>
    <t>260000,16</t>
  </si>
  <si>
    <t>260000,17</t>
  </si>
  <si>
    <t>260000,18</t>
  </si>
  <si>
    <t>260000,19</t>
  </si>
  <si>
    <t>260000,20</t>
  </si>
  <si>
    <t>260000,21</t>
  </si>
  <si>
    <t>260000,22</t>
  </si>
  <si>
    <t>260000,23</t>
  </si>
  <si>
    <t>260000,24</t>
  </si>
  <si>
    <t>260000,25</t>
  </si>
  <si>
    <t>260000,26</t>
  </si>
  <si>
    <t>260000,27</t>
  </si>
  <si>
    <t>260000,28</t>
  </si>
  <si>
    <t>260000,29</t>
  </si>
  <si>
    <t>260000,30</t>
  </si>
  <si>
    <t>260000,31</t>
  </si>
  <si>
    <t>260000,32</t>
  </si>
  <si>
    <t>260000,33</t>
  </si>
  <si>
    <t>260000,34</t>
  </si>
  <si>
    <t>260000,35</t>
  </si>
  <si>
    <t>260000,36</t>
  </si>
  <si>
    <t>260000,37</t>
  </si>
  <si>
    <t>260000,38</t>
  </si>
  <si>
    <t>260000,39</t>
  </si>
  <si>
    <t>260000,40</t>
  </si>
  <si>
    <t>260000,41</t>
  </si>
  <si>
    <t>260000,42</t>
  </si>
  <si>
    <t>260000,43</t>
  </si>
  <si>
    <t>260000,44</t>
  </si>
  <si>
    <t>260000,45</t>
  </si>
  <si>
    <t>260000,46</t>
  </si>
  <si>
    <t>260000,47</t>
  </si>
  <si>
    <t>260000,48</t>
  </si>
  <si>
    <t>260000,49</t>
  </si>
  <si>
    <t>260000,50</t>
  </si>
  <si>
    <t>260000,51</t>
  </si>
  <si>
    <t>260000,52</t>
  </si>
  <si>
    <t>260000,53</t>
  </si>
  <si>
    <t>260000,54</t>
  </si>
  <si>
    <t>260000,55</t>
  </si>
  <si>
    <t>260000,56</t>
  </si>
  <si>
    <t>260000,57</t>
  </si>
  <si>
    <t>260000,58</t>
  </si>
  <si>
    <t>260000,59</t>
  </si>
  <si>
    <t>260000,60</t>
  </si>
  <si>
    <t>260000,61</t>
  </si>
  <si>
    <t>260000,62</t>
  </si>
  <si>
    <t>260000,63</t>
  </si>
  <si>
    <t>260000,64</t>
  </si>
  <si>
    <t>260000,65</t>
  </si>
  <si>
    <t>260000,66</t>
  </si>
  <si>
    <t>260000,67</t>
  </si>
  <si>
    <t>260000,68</t>
  </si>
  <si>
    <t>260000,69</t>
  </si>
  <si>
    <t>260000,70</t>
  </si>
  <si>
    <t>260000,71</t>
  </si>
  <si>
    <t>260000,72</t>
  </si>
  <si>
    <t>260000,73</t>
  </si>
  <si>
    <t>260000,74</t>
  </si>
  <si>
    <t>260000,75</t>
  </si>
  <si>
    <t>260000,76</t>
  </si>
  <si>
    <t>260000,77</t>
  </si>
  <si>
    <t>260000,78</t>
  </si>
  <si>
    <t>260000,79</t>
  </si>
  <si>
    <t>260000,80</t>
  </si>
  <si>
    <t>260000,81</t>
  </si>
  <si>
    <t>260000,82</t>
  </si>
  <si>
    <t>260000,83</t>
  </si>
  <si>
    <t>260000,84</t>
  </si>
  <si>
    <t>260000,85</t>
  </si>
  <si>
    <t>260000,86</t>
  </si>
  <si>
    <t>260000,87</t>
  </si>
  <si>
    <t>260000,88</t>
  </si>
  <si>
    <t>260000,89</t>
  </si>
  <si>
    <t>260000,90</t>
  </si>
  <si>
    <t>260000,91</t>
  </si>
  <si>
    <t>260000,92</t>
  </si>
  <si>
    <t>260000,93</t>
  </si>
  <si>
    <t>260000,94</t>
  </si>
  <si>
    <t>260000,95</t>
  </si>
  <si>
    <t>260000,96</t>
  </si>
  <si>
    <t>260000,97</t>
  </si>
  <si>
    <t>260000,98</t>
  </si>
  <si>
    <t>260000,99</t>
  </si>
  <si>
    <t>260000,0</t>
  </si>
  <si>
    <t>270000,15</t>
  </si>
  <si>
    <t>270000,16</t>
  </si>
  <si>
    <t>270000,17</t>
  </si>
  <si>
    <t>270000,18</t>
  </si>
  <si>
    <t>270000,19</t>
  </si>
  <si>
    <t>270000,20</t>
  </si>
  <si>
    <t>270000,21</t>
  </si>
  <si>
    <t>270000,22</t>
  </si>
  <si>
    <t>270000,23</t>
  </si>
  <si>
    <t>270000,24</t>
  </si>
  <si>
    <t>270000,25</t>
  </si>
  <si>
    <t>270000,26</t>
  </si>
  <si>
    <t>270000,27</t>
  </si>
  <si>
    <t>270000,28</t>
  </si>
  <si>
    <t>270000,29</t>
  </si>
  <si>
    <t>270000,30</t>
  </si>
  <si>
    <t>270000,31</t>
  </si>
  <si>
    <t>270000,32</t>
  </si>
  <si>
    <t>270000,33</t>
  </si>
  <si>
    <t>270000,34</t>
  </si>
  <si>
    <t>270000,35</t>
  </si>
  <si>
    <t>270000,36</t>
  </si>
  <si>
    <t>270000,37</t>
  </si>
  <si>
    <t>270000,38</t>
  </si>
  <si>
    <t>270000,39</t>
  </si>
  <si>
    <t>270000,40</t>
  </si>
  <si>
    <t>270000,41</t>
  </si>
  <si>
    <t>270000,42</t>
  </si>
  <si>
    <t>270000,43</t>
  </si>
  <si>
    <t>270000,44</t>
  </si>
  <si>
    <t>270000,45</t>
  </si>
  <si>
    <t>270000,46</t>
  </si>
  <si>
    <t>270000,47</t>
  </si>
  <si>
    <t>270000,48</t>
  </si>
  <si>
    <t>270000,49</t>
  </si>
  <si>
    <t>270000,50</t>
  </si>
  <si>
    <t>270000,51</t>
  </si>
  <si>
    <t>270000,52</t>
  </si>
  <si>
    <t>270000,53</t>
  </si>
  <si>
    <t>270000,54</t>
  </si>
  <si>
    <t>270000,55</t>
  </si>
  <si>
    <t>270000,56</t>
  </si>
  <si>
    <t>270000,57</t>
  </si>
  <si>
    <t>270000,58</t>
  </si>
  <si>
    <t>270000,59</t>
  </si>
  <si>
    <t>270000,60</t>
  </si>
  <si>
    <t>270000,61</t>
  </si>
  <si>
    <t>270000,62</t>
  </si>
  <si>
    <t>270000,63</t>
  </si>
  <si>
    <t>270000,64</t>
  </si>
  <si>
    <t>270000,65</t>
  </si>
  <si>
    <t>270000,66</t>
  </si>
  <si>
    <t>270000,67</t>
  </si>
  <si>
    <t>270000,68</t>
  </si>
  <si>
    <t>270000,69</t>
  </si>
  <si>
    <t>270000,70</t>
  </si>
  <si>
    <t>270000,71</t>
  </si>
  <si>
    <t>270000,72</t>
  </si>
  <si>
    <t>270000,73</t>
  </si>
  <si>
    <t>270000,74</t>
  </si>
  <si>
    <t>270000,75</t>
  </si>
  <si>
    <t>270000,76</t>
  </si>
  <si>
    <t>270000,77</t>
  </si>
  <si>
    <t>270000,78</t>
  </si>
  <si>
    <t>270000,79</t>
  </si>
  <si>
    <t>270000,80</t>
  </si>
  <si>
    <t>270000,81</t>
  </si>
  <si>
    <t>270000,82</t>
  </si>
  <si>
    <t>270000,83</t>
  </si>
  <si>
    <t>270000,84</t>
  </si>
  <si>
    <t>270000,85</t>
  </si>
  <si>
    <t>270000,86</t>
  </si>
  <si>
    <t>270000,87</t>
  </si>
  <si>
    <t>270000,88</t>
  </si>
  <si>
    <t>270000,89</t>
  </si>
  <si>
    <t>270000,90</t>
  </si>
  <si>
    <t>270000,91</t>
  </si>
  <si>
    <t>270000,92</t>
  </si>
  <si>
    <t>270000,93</t>
  </si>
  <si>
    <t>270000,94</t>
  </si>
  <si>
    <t>270000,95</t>
  </si>
  <si>
    <t>270000,96</t>
  </si>
  <si>
    <t>270000,97</t>
  </si>
  <si>
    <t>270000,98</t>
  </si>
  <si>
    <t>270000,99</t>
  </si>
  <si>
    <t>270000,0</t>
  </si>
  <si>
    <t>280000,15</t>
  </si>
  <si>
    <t>280000,16</t>
  </si>
  <si>
    <t>280000,17</t>
  </si>
  <si>
    <t>280000,18</t>
  </si>
  <si>
    <t>280000,19</t>
  </si>
  <si>
    <t>280000,20</t>
  </si>
  <si>
    <t>280000,21</t>
  </si>
  <si>
    <t>280000,22</t>
  </si>
  <si>
    <t>280000,23</t>
  </si>
  <si>
    <t>280000,24</t>
  </si>
  <si>
    <t>280000,25</t>
  </si>
  <si>
    <t>280000,26</t>
  </si>
  <si>
    <t>280000,27</t>
  </si>
  <si>
    <t>280000,28</t>
  </si>
  <si>
    <t>280000,29</t>
  </si>
  <si>
    <t>280000,30</t>
  </si>
  <si>
    <t>280000,31</t>
  </si>
  <si>
    <t>280000,32</t>
  </si>
  <si>
    <t>280000,33</t>
  </si>
  <si>
    <t>280000,34</t>
  </si>
  <si>
    <t>280000,35</t>
  </si>
  <si>
    <t>280000,36</t>
  </si>
  <si>
    <t>280000,37</t>
  </si>
  <si>
    <t>280000,38</t>
  </si>
  <si>
    <t>280000,39</t>
  </si>
  <si>
    <t>280000,40</t>
  </si>
  <si>
    <t>280000,41</t>
  </si>
  <si>
    <t>280000,42</t>
  </si>
  <si>
    <t>280000,43</t>
  </si>
  <si>
    <t>280000,44</t>
  </si>
  <si>
    <t>280000,45</t>
  </si>
  <si>
    <t>280000,46</t>
  </si>
  <si>
    <t>280000,47</t>
  </si>
  <si>
    <t>280000,48</t>
  </si>
  <si>
    <t>280000,49</t>
  </si>
  <si>
    <t>280000,50</t>
  </si>
  <si>
    <t>280000,51</t>
  </si>
  <si>
    <t>280000,52</t>
  </si>
  <si>
    <t>280000,53</t>
  </si>
  <si>
    <t>280000,54</t>
  </si>
  <si>
    <t>280000,55</t>
  </si>
  <si>
    <t>280000,56</t>
  </si>
  <si>
    <t>280000,57</t>
  </si>
  <si>
    <t>280000,58</t>
  </si>
  <si>
    <t>280000,59</t>
  </si>
  <si>
    <t>280000,60</t>
  </si>
  <si>
    <t>280000,61</t>
  </si>
  <si>
    <t>280000,62</t>
  </si>
  <si>
    <t>280000,63</t>
  </si>
  <si>
    <t>280000,64</t>
  </si>
  <si>
    <t>280000,65</t>
  </si>
  <si>
    <t>280000,66</t>
  </si>
  <si>
    <t>280000,67</t>
  </si>
  <si>
    <t>280000,68</t>
  </si>
  <si>
    <t>280000,69</t>
  </si>
  <si>
    <t>280000,70</t>
  </si>
  <si>
    <t>280000,71</t>
  </si>
  <si>
    <t>280000,72</t>
  </si>
  <si>
    <t>280000,73</t>
  </si>
  <si>
    <t>280000,74</t>
  </si>
  <si>
    <t>280000,75</t>
  </si>
  <si>
    <t>280000,76</t>
  </si>
  <si>
    <t>280000,77</t>
  </si>
  <si>
    <t>280000,78</t>
  </si>
  <si>
    <t>280000,79</t>
  </si>
  <si>
    <t>280000,80</t>
  </si>
  <si>
    <t>280000,81</t>
  </si>
  <si>
    <t>280000,82</t>
  </si>
  <si>
    <t>280000,83</t>
  </si>
  <si>
    <t>280000,84</t>
  </si>
  <si>
    <t>280000,85</t>
  </si>
  <si>
    <t>280000,86</t>
  </si>
  <si>
    <t>280000,87</t>
  </si>
  <si>
    <t>280000,88</t>
  </si>
  <si>
    <t>280000,89</t>
  </si>
  <si>
    <t>280000,90</t>
  </si>
  <si>
    <t>280000,91</t>
  </si>
  <si>
    <t>280000,92</t>
  </si>
  <si>
    <t>280000,93</t>
  </si>
  <si>
    <t>280000,94</t>
  </si>
  <si>
    <t>280000,95</t>
  </si>
  <si>
    <t>280000,96</t>
  </si>
  <si>
    <t>280000,97</t>
  </si>
  <si>
    <t>280000,98</t>
  </si>
  <si>
    <t>280000,99</t>
  </si>
  <si>
    <t>280000,0</t>
  </si>
  <si>
    <t>290000,15</t>
  </si>
  <si>
    <t>290000,16</t>
  </si>
  <si>
    <t>290000,17</t>
  </si>
  <si>
    <t>290000,18</t>
  </si>
  <si>
    <t>290000,19</t>
  </si>
  <si>
    <t>290000,20</t>
  </si>
  <si>
    <t>290000,21</t>
  </si>
  <si>
    <t>290000,22</t>
  </si>
  <si>
    <t>290000,23</t>
  </si>
  <si>
    <t>290000,24</t>
  </si>
  <si>
    <t>290000,25</t>
  </si>
  <si>
    <t>290000,26</t>
  </si>
  <si>
    <t>290000,27</t>
  </si>
  <si>
    <t>290000,28</t>
  </si>
  <si>
    <t>290000,29</t>
  </si>
  <si>
    <t>290000,30</t>
  </si>
  <si>
    <t>290000,31</t>
  </si>
  <si>
    <t>290000,32</t>
  </si>
  <si>
    <t>290000,33</t>
  </si>
  <si>
    <t>290000,34</t>
  </si>
  <si>
    <t>290000,35</t>
  </si>
  <si>
    <t>290000,36</t>
  </si>
  <si>
    <t>290000,37</t>
  </si>
  <si>
    <t>290000,38</t>
  </si>
  <si>
    <t>290000,39</t>
  </si>
  <si>
    <t>290000,40</t>
  </si>
  <si>
    <t>290000,41</t>
  </si>
  <si>
    <t>290000,42</t>
  </si>
  <si>
    <t>290000,43</t>
  </si>
  <si>
    <t>290000,44</t>
  </si>
  <si>
    <t>290000,45</t>
  </si>
  <si>
    <t>290000,46</t>
  </si>
  <si>
    <t>290000,47</t>
  </si>
  <si>
    <t>290000,48</t>
  </si>
  <si>
    <t>290000,49</t>
  </si>
  <si>
    <t>290000,50</t>
  </si>
  <si>
    <t>290000,51</t>
  </si>
  <si>
    <t>290000,52</t>
  </si>
  <si>
    <t>290000,53</t>
  </si>
  <si>
    <t>290000,54</t>
  </si>
  <si>
    <t>290000,55</t>
  </si>
  <si>
    <t>290000,56</t>
  </si>
  <si>
    <t>290000,57</t>
  </si>
  <si>
    <t>290000,58</t>
  </si>
  <si>
    <t>290000,59</t>
  </si>
  <si>
    <t>290000,60</t>
  </si>
  <si>
    <t>290000,61</t>
  </si>
  <si>
    <t>290000,62</t>
  </si>
  <si>
    <t>290000,63</t>
  </si>
  <si>
    <t>290000,64</t>
  </si>
  <si>
    <t>290000,65</t>
  </si>
  <si>
    <t>290000,66</t>
  </si>
  <si>
    <t>290000,67</t>
  </si>
  <si>
    <t>290000,68</t>
  </si>
  <si>
    <t>290000,69</t>
  </si>
  <si>
    <t>290000,70</t>
  </si>
  <si>
    <t>290000,71</t>
  </si>
  <si>
    <t>290000,72</t>
  </si>
  <si>
    <t>290000,73</t>
  </si>
  <si>
    <t>290000,74</t>
  </si>
  <si>
    <t>290000,75</t>
  </si>
  <si>
    <t>290000,76</t>
  </si>
  <si>
    <t>290000,77</t>
  </si>
  <si>
    <t>290000,78</t>
  </si>
  <si>
    <t>290000,79</t>
  </si>
  <si>
    <t>290000,80</t>
  </si>
  <si>
    <t>290000,81</t>
  </si>
  <si>
    <t>290000,82</t>
  </si>
  <si>
    <t>290000,83</t>
  </si>
  <si>
    <t>290000,84</t>
  </si>
  <si>
    <t>290000,85</t>
  </si>
  <si>
    <t>290000,86</t>
  </si>
  <si>
    <t>290000,87</t>
  </si>
  <si>
    <t>290000,88</t>
  </si>
  <si>
    <t>290000,89</t>
  </si>
  <si>
    <t>290000,90</t>
  </si>
  <si>
    <t>290000,91</t>
  </si>
  <si>
    <t>290000,92</t>
  </si>
  <si>
    <t>290000,93</t>
  </si>
  <si>
    <t>290000,94</t>
  </si>
  <si>
    <t>290000,95</t>
  </si>
  <si>
    <t>290000,96</t>
  </si>
  <si>
    <t>290000,97</t>
  </si>
  <si>
    <t>290000,98</t>
  </si>
  <si>
    <t>290000,99</t>
  </si>
  <si>
    <t>290000,0</t>
  </si>
  <si>
    <t>300000,15</t>
  </si>
  <si>
    <t>300000,16</t>
  </si>
  <si>
    <t>300000,17</t>
  </si>
  <si>
    <t>300000,18</t>
  </si>
  <si>
    <t>300000,19</t>
  </si>
  <si>
    <t>300000,20</t>
  </si>
  <si>
    <t>300000,21</t>
  </si>
  <si>
    <t>300000,22</t>
  </si>
  <si>
    <t>300000,23</t>
  </si>
  <si>
    <t>300000,24</t>
  </si>
  <si>
    <t>300000,25</t>
  </si>
  <si>
    <t>300000,26</t>
  </si>
  <si>
    <t>300000,27</t>
  </si>
  <si>
    <t>300000,28</t>
  </si>
  <si>
    <t>300000,29</t>
  </si>
  <si>
    <t>300000,30</t>
  </si>
  <si>
    <t>300000,31</t>
  </si>
  <si>
    <t>300000,32</t>
  </si>
  <si>
    <t>300000,33</t>
  </si>
  <si>
    <t>300000,34</t>
  </si>
  <si>
    <t>300000,35</t>
  </si>
  <si>
    <t>300000,36</t>
  </si>
  <si>
    <t>300000,37</t>
  </si>
  <si>
    <t>300000,38</t>
  </si>
  <si>
    <t>300000,39</t>
  </si>
  <si>
    <t>300000,40</t>
  </si>
  <si>
    <t>300000,41</t>
  </si>
  <si>
    <t>300000,42</t>
  </si>
  <si>
    <t>300000,43</t>
  </si>
  <si>
    <t>300000,44</t>
  </si>
  <si>
    <t>300000,45</t>
  </si>
  <si>
    <t>300000,46</t>
  </si>
  <si>
    <t>300000,47</t>
  </si>
  <si>
    <t>300000,48</t>
  </si>
  <si>
    <t>300000,49</t>
  </si>
  <si>
    <t>300000,50</t>
  </si>
  <si>
    <t>300000,51</t>
  </si>
  <si>
    <t>300000,52</t>
  </si>
  <si>
    <t>300000,53</t>
  </si>
  <si>
    <t>300000,54</t>
  </si>
  <si>
    <t>300000,55</t>
  </si>
  <si>
    <t>300000,56</t>
  </si>
  <si>
    <t>300000,57</t>
  </si>
  <si>
    <t>300000,58</t>
  </si>
  <si>
    <t>300000,59</t>
  </si>
  <si>
    <t>300000,60</t>
  </si>
  <si>
    <t>300000,61</t>
  </si>
  <si>
    <t>300000,62</t>
  </si>
  <si>
    <t>300000,63</t>
  </si>
  <si>
    <t>300000,64</t>
  </si>
  <si>
    <t>300000,65</t>
  </si>
  <si>
    <t>300000,66</t>
  </si>
  <si>
    <t>300000,67</t>
  </si>
  <si>
    <t>300000,68</t>
  </si>
  <si>
    <t>300000,69</t>
  </si>
  <si>
    <t>300000,70</t>
  </si>
  <si>
    <t>300000,71</t>
  </si>
  <si>
    <t>300000,72</t>
  </si>
  <si>
    <t>300000,73</t>
  </si>
  <si>
    <t>300000,74</t>
  </si>
  <si>
    <t>300000,75</t>
  </si>
  <si>
    <t>300000,76</t>
  </si>
  <si>
    <t>300000,77</t>
  </si>
  <si>
    <t>300000,78</t>
  </si>
  <si>
    <t>300000,79</t>
  </si>
  <si>
    <t>300000,80</t>
  </si>
  <si>
    <t>300000,81</t>
  </si>
  <si>
    <t>300000,82</t>
  </si>
  <si>
    <t>300000,83</t>
  </si>
  <si>
    <t>300000,84</t>
  </si>
  <si>
    <t>300000,85</t>
  </si>
  <si>
    <t>300000,86</t>
  </si>
  <si>
    <t>300000,87</t>
  </si>
  <si>
    <t>300000,88</t>
  </si>
  <si>
    <t>300000,89</t>
  </si>
  <si>
    <t>300000,90</t>
  </si>
  <si>
    <t>300000,91</t>
  </si>
  <si>
    <t>300000,92</t>
  </si>
  <si>
    <t>300000,93</t>
  </si>
  <si>
    <t>300000,94</t>
  </si>
  <si>
    <t>300000,95</t>
  </si>
  <si>
    <t>300000,96</t>
  </si>
  <si>
    <t>300000,97</t>
  </si>
  <si>
    <t>300000,98</t>
  </si>
  <si>
    <t>300000,99</t>
  </si>
  <si>
    <t>300000,0</t>
  </si>
  <si>
    <t>310000,15</t>
  </si>
  <si>
    <t>310000,16</t>
  </si>
  <si>
    <t>310000,17</t>
  </si>
  <si>
    <t>310000,18</t>
  </si>
  <si>
    <t>310000,19</t>
  </si>
  <si>
    <t>310000,20</t>
  </si>
  <si>
    <t>310000,21</t>
  </si>
  <si>
    <t>310000,22</t>
  </si>
  <si>
    <t>310000,23</t>
  </si>
  <si>
    <t>310000,24</t>
  </si>
  <si>
    <t>310000,25</t>
  </si>
  <si>
    <t>310000,26</t>
  </si>
  <si>
    <t>310000,27</t>
  </si>
  <si>
    <t>310000,28</t>
  </si>
  <si>
    <t>310000,29</t>
  </si>
  <si>
    <t>310000,30</t>
  </si>
  <si>
    <t>310000,31</t>
  </si>
  <si>
    <t>310000,32</t>
  </si>
  <si>
    <t>310000,33</t>
  </si>
  <si>
    <t>310000,34</t>
  </si>
  <si>
    <t>310000,35</t>
  </si>
  <si>
    <t>310000,36</t>
  </si>
  <si>
    <t>310000,37</t>
  </si>
  <si>
    <t>310000,38</t>
  </si>
  <si>
    <t>310000,39</t>
  </si>
  <si>
    <t>310000,40</t>
  </si>
  <si>
    <t>310000,41</t>
  </si>
  <si>
    <t>310000,42</t>
  </si>
  <si>
    <t>310000,43</t>
  </si>
  <si>
    <t>310000,44</t>
  </si>
  <si>
    <t>310000,45</t>
  </si>
  <si>
    <t>310000,46</t>
  </si>
  <si>
    <t>310000,47</t>
  </si>
  <si>
    <t>310000,48</t>
  </si>
  <si>
    <t>310000,49</t>
  </si>
  <si>
    <t>310000,50</t>
  </si>
  <si>
    <t>310000,51</t>
  </si>
  <si>
    <t>310000,52</t>
  </si>
  <si>
    <t>310000,53</t>
  </si>
  <si>
    <t>310000,54</t>
  </si>
  <si>
    <t>310000,55</t>
  </si>
  <si>
    <t>310000,56</t>
  </si>
  <si>
    <t>310000,57</t>
  </si>
  <si>
    <t>310000,58</t>
  </si>
  <si>
    <t>310000,59</t>
  </si>
  <si>
    <t>310000,60</t>
  </si>
  <si>
    <t>310000,61</t>
  </si>
  <si>
    <t>310000,62</t>
  </si>
  <si>
    <t>310000,63</t>
  </si>
  <si>
    <t>310000,64</t>
  </si>
  <si>
    <t>310000,65</t>
  </si>
  <si>
    <t>310000,66</t>
  </si>
  <si>
    <t>310000,67</t>
  </si>
  <si>
    <t>310000,68</t>
  </si>
  <si>
    <t>310000,69</t>
  </si>
  <si>
    <t>310000,70</t>
  </si>
  <si>
    <t>310000,71</t>
  </si>
  <si>
    <t>310000,72</t>
  </si>
  <si>
    <t>310000,73</t>
  </si>
  <si>
    <t>310000,74</t>
  </si>
  <si>
    <t>310000,75</t>
  </si>
  <si>
    <t>310000,76</t>
  </si>
  <si>
    <t>310000,77</t>
  </si>
  <si>
    <t>310000,78</t>
  </si>
  <si>
    <t>310000,79</t>
  </si>
  <si>
    <t>310000,80</t>
  </si>
  <si>
    <t>310000,81</t>
  </si>
  <si>
    <t>310000,82</t>
  </si>
  <si>
    <t>310000,83</t>
  </si>
  <si>
    <t>310000,84</t>
  </si>
  <si>
    <t>310000,85</t>
  </si>
  <si>
    <t>310000,86</t>
  </si>
  <si>
    <t>310000,87</t>
  </si>
  <si>
    <t>310000,88</t>
  </si>
  <si>
    <t>310000,89</t>
  </si>
  <si>
    <t>310000,90</t>
  </si>
  <si>
    <t>310000,91</t>
  </si>
  <si>
    <t>310000,92</t>
  </si>
  <si>
    <t>310000,93</t>
  </si>
  <si>
    <t>310000,94</t>
  </si>
  <si>
    <t>310000,95</t>
  </si>
  <si>
    <t>310000,96</t>
  </si>
  <si>
    <t>310000,97</t>
  </si>
  <si>
    <t>310000,98</t>
  </si>
  <si>
    <t>310000,99</t>
  </si>
  <si>
    <t>310000,0</t>
  </si>
  <si>
    <t>320000,15</t>
  </si>
  <si>
    <t>320000,16</t>
  </si>
  <si>
    <t>320000,17</t>
  </si>
  <si>
    <t>320000,18</t>
  </si>
  <si>
    <t>320000,19</t>
  </si>
  <si>
    <t>320000,20</t>
  </si>
  <si>
    <t>320000,21</t>
  </si>
  <si>
    <t>320000,22</t>
  </si>
  <si>
    <t>320000,23</t>
  </si>
  <si>
    <t>320000,24</t>
  </si>
  <si>
    <t>320000,25</t>
  </si>
  <si>
    <t>320000,26</t>
  </si>
  <si>
    <t>320000,27</t>
  </si>
  <si>
    <t>320000,28</t>
  </si>
  <si>
    <t>320000,29</t>
  </si>
  <si>
    <t>320000,30</t>
  </si>
  <si>
    <t>320000,31</t>
  </si>
  <si>
    <t>320000,32</t>
  </si>
  <si>
    <t>320000,33</t>
  </si>
  <si>
    <t>320000,34</t>
  </si>
  <si>
    <t>320000,35</t>
  </si>
  <si>
    <t>320000,36</t>
  </si>
  <si>
    <t>320000,37</t>
  </si>
  <si>
    <t>320000,38</t>
  </si>
  <si>
    <t>320000,39</t>
  </si>
  <si>
    <t>320000,40</t>
  </si>
  <si>
    <t>320000,41</t>
  </si>
  <si>
    <t>320000,42</t>
  </si>
  <si>
    <t>320000,43</t>
  </si>
  <si>
    <t>320000,44</t>
  </si>
  <si>
    <t>320000,45</t>
  </si>
  <si>
    <t>320000,46</t>
  </si>
  <si>
    <t>320000,47</t>
  </si>
  <si>
    <t>320000,48</t>
  </si>
  <si>
    <t>320000,49</t>
  </si>
  <si>
    <t>320000,50</t>
  </si>
  <si>
    <t>320000,51</t>
  </si>
  <si>
    <t>320000,52</t>
  </si>
  <si>
    <t>320000,53</t>
  </si>
  <si>
    <t>320000,54</t>
  </si>
  <si>
    <t>320000,55</t>
  </si>
  <si>
    <t>320000,56</t>
  </si>
  <si>
    <t>320000,57</t>
  </si>
  <si>
    <t>320000,58</t>
  </si>
  <si>
    <t>320000,59</t>
  </si>
  <si>
    <t>320000,60</t>
  </si>
  <si>
    <t>320000,61</t>
  </si>
  <si>
    <t>320000,62</t>
  </si>
  <si>
    <t>320000,63</t>
  </si>
  <si>
    <t>320000,64</t>
  </si>
  <si>
    <t>320000,65</t>
  </si>
  <si>
    <t>320000,66</t>
  </si>
  <si>
    <t>320000,67</t>
  </si>
  <si>
    <t>320000,68</t>
  </si>
  <si>
    <t>320000,69</t>
  </si>
  <si>
    <t>320000,70</t>
  </si>
  <si>
    <t>320000,71</t>
  </si>
  <si>
    <t>320000,72</t>
  </si>
  <si>
    <t>320000,73</t>
  </si>
  <si>
    <t>320000,74</t>
  </si>
  <si>
    <t>320000,75</t>
  </si>
  <si>
    <t>320000,76</t>
  </si>
  <si>
    <t>320000,77</t>
  </si>
  <si>
    <t>320000,78</t>
  </si>
  <si>
    <t>320000,79</t>
  </si>
  <si>
    <t>320000,80</t>
  </si>
  <si>
    <t>320000,81</t>
  </si>
  <si>
    <t>320000,82</t>
  </si>
  <si>
    <t>320000,83</t>
  </si>
  <si>
    <t>320000,84</t>
  </si>
  <si>
    <t>320000,85</t>
  </si>
  <si>
    <t>320000,86</t>
  </si>
  <si>
    <t>320000,87</t>
  </si>
  <si>
    <t>320000,88</t>
  </si>
  <si>
    <t>320000,89</t>
  </si>
  <si>
    <t>320000,90</t>
  </si>
  <si>
    <t>320000,91</t>
  </si>
  <si>
    <t>320000,92</t>
  </si>
  <si>
    <t>320000,93</t>
  </si>
  <si>
    <t>320000,94</t>
  </si>
  <si>
    <t>320000,95</t>
  </si>
  <si>
    <t>320000,96</t>
  </si>
  <si>
    <t>320000,97</t>
  </si>
  <si>
    <t>320000,98</t>
  </si>
  <si>
    <t>320000,99</t>
  </si>
  <si>
    <t>320000,0</t>
  </si>
  <si>
    <t>330000,15</t>
  </si>
  <si>
    <t>330000,16</t>
  </si>
  <si>
    <t>330000,17</t>
  </si>
  <si>
    <t>330000,18</t>
  </si>
  <si>
    <t>330000,19</t>
  </si>
  <si>
    <t>330000,20</t>
  </si>
  <si>
    <t>330000,21</t>
  </si>
  <si>
    <t>330000,22</t>
  </si>
  <si>
    <t>330000,23</t>
  </si>
  <si>
    <t>330000,24</t>
  </si>
  <si>
    <t>330000,25</t>
  </si>
  <si>
    <t>330000,26</t>
  </si>
  <si>
    <t>330000,27</t>
  </si>
  <si>
    <t>330000,28</t>
  </si>
  <si>
    <t>330000,29</t>
  </si>
  <si>
    <t>330000,30</t>
  </si>
  <si>
    <t>330000,31</t>
  </si>
  <si>
    <t>330000,32</t>
  </si>
  <si>
    <t>330000,33</t>
  </si>
  <si>
    <t>330000,34</t>
  </si>
  <si>
    <t>330000,35</t>
  </si>
  <si>
    <t>330000,36</t>
  </si>
  <si>
    <t>330000,37</t>
  </si>
  <si>
    <t>330000,38</t>
  </si>
  <si>
    <t>330000,39</t>
  </si>
  <si>
    <t>330000,40</t>
  </si>
  <si>
    <t>330000,41</t>
  </si>
  <si>
    <t>330000,42</t>
  </si>
  <si>
    <t>330000,43</t>
  </si>
  <si>
    <t>330000,44</t>
  </si>
  <si>
    <t>330000,45</t>
  </si>
  <si>
    <t>330000,46</t>
  </si>
  <si>
    <t>330000,47</t>
  </si>
  <si>
    <t>330000,48</t>
  </si>
  <si>
    <t>330000,49</t>
  </si>
  <si>
    <t>330000,50</t>
  </si>
  <si>
    <t>330000,51</t>
  </si>
  <si>
    <t>330000,52</t>
  </si>
  <si>
    <t>330000,53</t>
  </si>
  <si>
    <t>330000,54</t>
  </si>
  <si>
    <t>330000,55</t>
  </si>
  <si>
    <t>330000,56</t>
  </si>
  <si>
    <t>330000,57</t>
  </si>
  <si>
    <t>330000,58</t>
  </si>
  <si>
    <t>330000,59</t>
  </si>
  <si>
    <t>330000,60</t>
  </si>
  <si>
    <t>330000,61</t>
  </si>
  <si>
    <t>330000,62</t>
  </si>
  <si>
    <t>330000,63</t>
  </si>
  <si>
    <t>330000,64</t>
  </si>
  <si>
    <t>330000,65</t>
  </si>
  <si>
    <t>330000,66</t>
  </si>
  <si>
    <t>330000,67</t>
  </si>
  <si>
    <t>330000,68</t>
  </si>
  <si>
    <t>330000,69</t>
  </si>
  <si>
    <t>330000,70</t>
  </si>
  <si>
    <t>330000,71</t>
  </si>
  <si>
    <t>330000,72</t>
  </si>
  <si>
    <t>330000,73</t>
  </si>
  <si>
    <t>330000,74</t>
  </si>
  <si>
    <t>330000,75</t>
  </si>
  <si>
    <t>330000,76</t>
  </si>
  <si>
    <t>330000,77</t>
  </si>
  <si>
    <t>330000,78</t>
  </si>
  <si>
    <t>330000,79</t>
  </si>
  <si>
    <t>330000,80</t>
  </si>
  <si>
    <t>330000,81</t>
  </si>
  <si>
    <t>330000,82</t>
  </si>
  <si>
    <t>330000,83</t>
  </si>
  <si>
    <t>330000,84</t>
  </si>
  <si>
    <t>330000,85</t>
  </si>
  <si>
    <t>330000,86</t>
  </si>
  <si>
    <t>330000,87</t>
  </si>
  <si>
    <t>330000,88</t>
  </si>
  <si>
    <t>330000,89</t>
  </si>
  <si>
    <t>330000,90</t>
  </si>
  <si>
    <t>330000,91</t>
  </si>
  <si>
    <t>330000,92</t>
  </si>
  <si>
    <t>330000,93</t>
  </si>
  <si>
    <t>330000,94</t>
  </si>
  <si>
    <t>330000,95</t>
  </si>
  <si>
    <t>330000,96</t>
  </si>
  <si>
    <t>330000,97</t>
  </si>
  <si>
    <t>330000,98</t>
  </si>
  <si>
    <t>330000,99</t>
  </si>
  <si>
    <t>330000,0</t>
  </si>
  <si>
    <t>340000,15</t>
  </si>
  <si>
    <t>340000,16</t>
  </si>
  <si>
    <t>340000,17</t>
  </si>
  <si>
    <t>340000,18</t>
  </si>
  <si>
    <t>340000,19</t>
  </si>
  <si>
    <t>340000,20</t>
  </si>
  <si>
    <t>340000,21</t>
  </si>
  <si>
    <t>340000,22</t>
  </si>
  <si>
    <t>340000,23</t>
  </si>
  <si>
    <t>340000,24</t>
  </si>
  <si>
    <t>340000,25</t>
  </si>
  <si>
    <t>340000,26</t>
  </si>
  <si>
    <t>340000,27</t>
  </si>
  <si>
    <t>340000,28</t>
  </si>
  <si>
    <t>340000,29</t>
  </si>
  <si>
    <t>340000,30</t>
  </si>
  <si>
    <t>340000,31</t>
  </si>
  <si>
    <t>340000,32</t>
  </si>
  <si>
    <t>340000,33</t>
  </si>
  <si>
    <t>340000,34</t>
  </si>
  <si>
    <t>340000,35</t>
  </si>
  <si>
    <t>340000,36</t>
  </si>
  <si>
    <t>340000,37</t>
  </si>
  <si>
    <t>340000,38</t>
  </si>
  <si>
    <t>340000,39</t>
  </si>
  <si>
    <t>340000,40</t>
  </si>
  <si>
    <t>340000,41</t>
  </si>
  <si>
    <t>340000,42</t>
  </si>
  <si>
    <t>340000,43</t>
  </si>
  <si>
    <t>340000,44</t>
  </si>
  <si>
    <t>340000,45</t>
  </si>
  <si>
    <t>340000,46</t>
  </si>
  <si>
    <t>340000,47</t>
  </si>
  <si>
    <t>340000,48</t>
  </si>
  <si>
    <t>340000,49</t>
  </si>
  <si>
    <t>340000,50</t>
  </si>
  <si>
    <t>340000,51</t>
  </si>
  <si>
    <t>340000,52</t>
  </si>
  <si>
    <t>340000,53</t>
  </si>
  <si>
    <t>340000,54</t>
  </si>
  <si>
    <t>340000,55</t>
  </si>
  <si>
    <t>340000,56</t>
  </si>
  <si>
    <t>340000,57</t>
  </si>
  <si>
    <t>340000,58</t>
  </si>
  <si>
    <t>340000,59</t>
  </si>
  <si>
    <t>340000,60</t>
  </si>
  <si>
    <t>340000,61</t>
  </si>
  <si>
    <t>340000,62</t>
  </si>
  <si>
    <t>340000,63</t>
  </si>
  <si>
    <t>340000,64</t>
  </si>
  <si>
    <t>340000,65</t>
  </si>
  <si>
    <t>340000,66</t>
  </si>
  <si>
    <t>340000,67</t>
  </si>
  <si>
    <t>340000,68</t>
  </si>
  <si>
    <t>340000,69</t>
  </si>
  <si>
    <t>340000,70</t>
  </si>
  <si>
    <t>340000,71</t>
  </si>
  <si>
    <t>340000,72</t>
  </si>
  <si>
    <t>340000,73</t>
  </si>
  <si>
    <t>340000,74</t>
  </si>
  <si>
    <t>340000,75</t>
  </si>
  <si>
    <t>340000,76</t>
  </si>
  <si>
    <t>340000,77</t>
  </si>
  <si>
    <t>340000,78</t>
  </si>
  <si>
    <t>340000,79</t>
  </si>
  <si>
    <t>340000,80</t>
  </si>
  <si>
    <t>340000,81</t>
  </si>
  <si>
    <t>340000,82</t>
  </si>
  <si>
    <t>340000,83</t>
  </si>
  <si>
    <t>340000,84</t>
  </si>
  <si>
    <t>340000,85</t>
  </si>
  <si>
    <t>340000,86</t>
  </si>
  <si>
    <t>340000,87</t>
  </si>
  <si>
    <t>340000,88</t>
  </si>
  <si>
    <t>340000,89</t>
  </si>
  <si>
    <t>340000,90</t>
  </si>
  <si>
    <t>340000,91</t>
  </si>
  <si>
    <t>340000,92</t>
  </si>
  <si>
    <t>340000,93</t>
  </si>
  <si>
    <t>340000,94</t>
  </si>
  <si>
    <t>340000,95</t>
  </si>
  <si>
    <t>340000,96</t>
  </si>
  <si>
    <t>340000,97</t>
  </si>
  <si>
    <t>340000,98</t>
  </si>
  <si>
    <t>340000,99</t>
  </si>
  <si>
    <t>340000,0</t>
  </si>
  <si>
    <t>350000,15</t>
  </si>
  <si>
    <t>350000,16</t>
  </si>
  <si>
    <t>350000,17</t>
  </si>
  <si>
    <t>350000,18</t>
  </si>
  <si>
    <t>350000,19</t>
  </si>
  <si>
    <t>350000,20</t>
  </si>
  <si>
    <t>350000,21</t>
  </si>
  <si>
    <t>350000,22</t>
  </si>
  <si>
    <t>350000,23</t>
  </si>
  <si>
    <t>350000,24</t>
  </si>
  <si>
    <t>350000,25</t>
  </si>
  <si>
    <t>350000,26</t>
  </si>
  <si>
    <t>350000,27</t>
  </si>
  <si>
    <t>350000,28</t>
  </si>
  <si>
    <t>350000,29</t>
  </si>
  <si>
    <t>350000,30</t>
  </si>
  <si>
    <t>350000,31</t>
  </si>
  <si>
    <t>350000,32</t>
  </si>
  <si>
    <t>350000,33</t>
  </si>
  <si>
    <t>350000,34</t>
  </si>
  <si>
    <t>350000,35</t>
  </si>
  <si>
    <t>350000,36</t>
  </si>
  <si>
    <t>350000,37</t>
  </si>
  <si>
    <t>350000,38</t>
  </si>
  <si>
    <t>350000,39</t>
  </si>
  <si>
    <t>350000,40</t>
  </si>
  <si>
    <t>350000,41</t>
  </si>
  <si>
    <t>350000,42</t>
  </si>
  <si>
    <t>350000,43</t>
  </si>
  <si>
    <t>350000,44</t>
  </si>
  <si>
    <t>350000,45</t>
  </si>
  <si>
    <t>350000,46</t>
  </si>
  <si>
    <t>350000,47</t>
  </si>
  <si>
    <t>350000,48</t>
  </si>
  <si>
    <t>350000,49</t>
  </si>
  <si>
    <t>350000,50</t>
  </si>
  <si>
    <t>350000,51</t>
  </si>
  <si>
    <t>350000,52</t>
  </si>
  <si>
    <t>350000,53</t>
  </si>
  <si>
    <t>350000,54</t>
  </si>
  <si>
    <t>350000,55</t>
  </si>
  <si>
    <t>350000,56</t>
  </si>
  <si>
    <t>350000,57</t>
  </si>
  <si>
    <t>350000,58</t>
  </si>
  <si>
    <t>350000,59</t>
  </si>
  <si>
    <t>350000,60</t>
  </si>
  <si>
    <t>350000,61</t>
  </si>
  <si>
    <t>350000,62</t>
  </si>
  <si>
    <t>350000,63</t>
  </si>
  <si>
    <t>350000,64</t>
  </si>
  <si>
    <t>350000,65</t>
  </si>
  <si>
    <t>350000,66</t>
  </si>
  <si>
    <t>350000,67</t>
  </si>
  <si>
    <t>350000,68</t>
  </si>
  <si>
    <t>350000,69</t>
  </si>
  <si>
    <t>350000,70</t>
  </si>
  <si>
    <t>350000,71</t>
  </si>
  <si>
    <t>350000,72</t>
  </si>
  <si>
    <t>350000,73</t>
  </si>
  <si>
    <t>350000,74</t>
  </si>
  <si>
    <t>350000,75</t>
  </si>
  <si>
    <t>350000,76</t>
  </si>
  <si>
    <t>350000,77</t>
  </si>
  <si>
    <t>350000,78</t>
  </si>
  <si>
    <t>350000,79</t>
  </si>
  <si>
    <t>350000,80</t>
  </si>
  <si>
    <t>350000,81</t>
  </si>
  <si>
    <t>350000,82</t>
  </si>
  <si>
    <t>350000,83</t>
  </si>
  <si>
    <t>350000,84</t>
  </si>
  <si>
    <t>350000,85</t>
  </si>
  <si>
    <t>350000,86</t>
  </si>
  <si>
    <t>350000,87</t>
  </si>
  <si>
    <t>350000,88</t>
  </si>
  <si>
    <t>350000,89</t>
  </si>
  <si>
    <t>350000,90</t>
  </si>
  <si>
    <t>350000,91</t>
  </si>
  <si>
    <t>350000,92</t>
  </si>
  <si>
    <t>350000,93</t>
  </si>
  <si>
    <t>350000,94</t>
  </si>
  <si>
    <t>350000,95</t>
  </si>
  <si>
    <t>350000,96</t>
  </si>
  <si>
    <t>350000,97</t>
  </si>
  <si>
    <t>350000,98</t>
  </si>
  <si>
    <t>350000,99</t>
  </si>
  <si>
    <t>350000,0</t>
  </si>
  <si>
    <t>360000,15</t>
  </si>
  <si>
    <t>360000,16</t>
  </si>
  <si>
    <t>360000,17</t>
  </si>
  <si>
    <t>360000,18</t>
  </si>
  <si>
    <t>360000,19</t>
  </si>
  <si>
    <t>360000,20</t>
  </si>
  <si>
    <t>360000,21</t>
  </si>
  <si>
    <t>360000,22</t>
  </si>
  <si>
    <t>360000,23</t>
  </si>
  <si>
    <t>360000,24</t>
  </si>
  <si>
    <t>360000,25</t>
  </si>
  <si>
    <t>360000,26</t>
  </si>
  <si>
    <t>360000,27</t>
  </si>
  <si>
    <t>360000,28</t>
  </si>
  <si>
    <t>360000,29</t>
  </si>
  <si>
    <t>360000,30</t>
  </si>
  <si>
    <t>360000,31</t>
  </si>
  <si>
    <t>360000,32</t>
  </si>
  <si>
    <t>360000,33</t>
  </si>
  <si>
    <t>360000,34</t>
  </si>
  <si>
    <t>360000,35</t>
  </si>
  <si>
    <t>360000,36</t>
  </si>
  <si>
    <t>360000,37</t>
  </si>
  <si>
    <t>360000,38</t>
  </si>
  <si>
    <t>360000,39</t>
  </si>
  <si>
    <t>360000,40</t>
  </si>
  <si>
    <t>360000,41</t>
  </si>
  <si>
    <t>360000,42</t>
  </si>
  <si>
    <t>360000,43</t>
  </si>
  <si>
    <t>360000,44</t>
  </si>
  <si>
    <t>360000,45</t>
  </si>
  <si>
    <t>360000,46</t>
  </si>
  <si>
    <t>360000,47</t>
  </si>
  <si>
    <t>360000,48</t>
  </si>
  <si>
    <t>360000,49</t>
  </si>
  <si>
    <t>360000,50</t>
  </si>
  <si>
    <t>360000,51</t>
  </si>
  <si>
    <t>360000,52</t>
  </si>
  <si>
    <t>360000,53</t>
  </si>
  <si>
    <t>360000,54</t>
  </si>
  <si>
    <t>360000,55</t>
  </si>
  <si>
    <t>360000,56</t>
  </si>
  <si>
    <t>360000,57</t>
  </si>
  <si>
    <t>360000,58</t>
  </si>
  <si>
    <t>360000,59</t>
  </si>
  <si>
    <t>360000,60</t>
  </si>
  <si>
    <t>360000,61</t>
  </si>
  <si>
    <t>360000,62</t>
  </si>
  <si>
    <t>360000,63</t>
  </si>
  <si>
    <t>360000,64</t>
  </si>
  <si>
    <t>360000,65</t>
  </si>
  <si>
    <t>360000,66</t>
  </si>
  <si>
    <t>360000,67</t>
  </si>
  <si>
    <t>360000,68</t>
  </si>
  <si>
    <t>360000,69</t>
  </si>
  <si>
    <t>360000,70</t>
  </si>
  <si>
    <t>360000,71</t>
  </si>
  <si>
    <t>360000,72</t>
  </si>
  <si>
    <t>360000,73</t>
  </si>
  <si>
    <t>360000,74</t>
  </si>
  <si>
    <t>360000,75</t>
  </si>
  <si>
    <t>360000,76</t>
  </si>
  <si>
    <t>360000,77</t>
  </si>
  <si>
    <t>360000,78</t>
  </si>
  <si>
    <t>360000,79</t>
  </si>
  <si>
    <t>360000,80</t>
  </si>
  <si>
    <t>360000,81</t>
  </si>
  <si>
    <t>360000,82</t>
  </si>
  <si>
    <t>360000,83</t>
  </si>
  <si>
    <t>360000,84</t>
  </si>
  <si>
    <t>360000,85</t>
  </si>
  <si>
    <t>360000,86</t>
  </si>
  <si>
    <t>360000,87</t>
  </si>
  <si>
    <t>360000,88</t>
  </si>
  <si>
    <t>360000,89</t>
  </si>
  <si>
    <t>360000,90</t>
  </si>
  <si>
    <t>360000,91</t>
  </si>
  <si>
    <t>360000,92</t>
  </si>
  <si>
    <t>360000,93</t>
  </si>
  <si>
    <t>360000,94</t>
  </si>
  <si>
    <t>360000,95</t>
  </si>
  <si>
    <t>360000,96</t>
  </si>
  <si>
    <t>360000,97</t>
  </si>
  <si>
    <t>360000,98</t>
  </si>
  <si>
    <t>360000,99</t>
  </si>
  <si>
    <t>360000,0</t>
  </si>
  <si>
    <t>370000,15</t>
  </si>
  <si>
    <t>370000,16</t>
  </si>
  <si>
    <t>370000,17</t>
  </si>
  <si>
    <t>370000,18</t>
  </si>
  <si>
    <t>370000,19</t>
  </si>
  <si>
    <t>370000,20</t>
  </si>
  <si>
    <t>370000,21</t>
  </si>
  <si>
    <t>370000,22</t>
  </si>
  <si>
    <t>370000,23</t>
  </si>
  <si>
    <t>370000,24</t>
  </si>
  <si>
    <t>370000,25</t>
  </si>
  <si>
    <t>370000,26</t>
  </si>
  <si>
    <t>370000,27</t>
  </si>
  <si>
    <t>370000,28</t>
  </si>
  <si>
    <t>370000,29</t>
  </si>
  <si>
    <t>370000,30</t>
  </si>
  <si>
    <t>370000,31</t>
  </si>
  <si>
    <t>370000,32</t>
  </si>
  <si>
    <t>370000,33</t>
  </si>
  <si>
    <t>370000,34</t>
  </si>
  <si>
    <t>370000,35</t>
  </si>
  <si>
    <t>370000,36</t>
  </si>
  <si>
    <t>370000,37</t>
  </si>
  <si>
    <t>370000,38</t>
  </si>
  <si>
    <t>370000,39</t>
  </si>
  <si>
    <t>370000,40</t>
  </si>
  <si>
    <t>370000,41</t>
  </si>
  <si>
    <t>370000,42</t>
  </si>
  <si>
    <t>370000,43</t>
  </si>
  <si>
    <t>370000,44</t>
  </si>
  <si>
    <t>370000,45</t>
  </si>
  <si>
    <t>370000,46</t>
  </si>
  <si>
    <t>370000,47</t>
  </si>
  <si>
    <t>370000,48</t>
  </si>
  <si>
    <t>370000,49</t>
  </si>
  <si>
    <t>370000,50</t>
  </si>
  <si>
    <t>370000,51</t>
  </si>
  <si>
    <t>370000,52</t>
  </si>
  <si>
    <t>370000,53</t>
  </si>
  <si>
    <t>370000,54</t>
  </si>
  <si>
    <t>370000,55</t>
  </si>
  <si>
    <t>370000,56</t>
  </si>
  <si>
    <t>370000,57</t>
  </si>
  <si>
    <t>370000,58</t>
  </si>
  <si>
    <t>370000,59</t>
  </si>
  <si>
    <t>370000,60</t>
  </si>
  <si>
    <t>370000,61</t>
  </si>
  <si>
    <t>370000,62</t>
  </si>
  <si>
    <t>370000,63</t>
  </si>
  <si>
    <t>370000,64</t>
  </si>
  <si>
    <t>370000,65</t>
  </si>
  <si>
    <t>370000,66</t>
  </si>
  <si>
    <t>370000,67</t>
  </si>
  <si>
    <t>370000,68</t>
  </si>
  <si>
    <t>370000,69</t>
  </si>
  <si>
    <t>370000,70</t>
  </si>
  <si>
    <t>370000,71</t>
  </si>
  <si>
    <t>370000,72</t>
  </si>
  <si>
    <t>370000,73</t>
  </si>
  <si>
    <t>370000,74</t>
  </si>
  <si>
    <t>370000,75</t>
  </si>
  <si>
    <t>370000,76</t>
  </si>
  <si>
    <t>370000,77</t>
  </si>
  <si>
    <t>370000,78</t>
  </si>
  <si>
    <t>370000,79</t>
  </si>
  <si>
    <t>370000,80</t>
  </si>
  <si>
    <t>370000,81</t>
  </si>
  <si>
    <t>370000,82</t>
  </si>
  <si>
    <t>370000,83</t>
  </si>
  <si>
    <t>370000,84</t>
  </si>
  <si>
    <t>370000,85</t>
  </si>
  <si>
    <t>370000,86</t>
  </si>
  <si>
    <t>370000,87</t>
  </si>
  <si>
    <t>370000,88</t>
  </si>
  <si>
    <t>370000,89</t>
  </si>
  <si>
    <t>370000,90</t>
  </si>
  <si>
    <t>370000,91</t>
  </si>
  <si>
    <t>370000,92</t>
  </si>
  <si>
    <t>370000,93</t>
  </si>
  <si>
    <t>370000,94</t>
  </si>
  <si>
    <t>370000,95</t>
  </si>
  <si>
    <t>370000,96</t>
  </si>
  <si>
    <t>370000,97</t>
  </si>
  <si>
    <t>370000,98</t>
  </si>
  <si>
    <t>370000,99</t>
  </si>
  <si>
    <t>370000,0</t>
  </si>
  <si>
    <t>380000,15</t>
  </si>
  <si>
    <t>380000,16</t>
  </si>
  <si>
    <t>380000,17</t>
  </si>
  <si>
    <t>380000,18</t>
  </si>
  <si>
    <t>380000,19</t>
  </si>
  <si>
    <t>380000,20</t>
  </si>
  <si>
    <t>380000,21</t>
  </si>
  <si>
    <t>380000,22</t>
  </si>
  <si>
    <t>380000,23</t>
  </si>
  <si>
    <t>380000,24</t>
  </si>
  <si>
    <t>380000,25</t>
  </si>
  <si>
    <t>380000,26</t>
  </si>
  <si>
    <t>380000,27</t>
  </si>
  <si>
    <t>380000,28</t>
  </si>
  <si>
    <t>380000,29</t>
  </si>
  <si>
    <t>380000,30</t>
  </si>
  <si>
    <t>380000,31</t>
  </si>
  <si>
    <t>380000,32</t>
  </si>
  <si>
    <t>380000,33</t>
  </si>
  <si>
    <t>380000,34</t>
  </si>
  <si>
    <t>380000,35</t>
  </si>
  <si>
    <t>380000,36</t>
  </si>
  <si>
    <t>380000,37</t>
  </si>
  <si>
    <t>380000,38</t>
  </si>
  <si>
    <t>380000,39</t>
  </si>
  <si>
    <t>380000,40</t>
  </si>
  <si>
    <t>380000,41</t>
  </si>
  <si>
    <t>380000,42</t>
  </si>
  <si>
    <t>380000,43</t>
  </si>
  <si>
    <t>380000,44</t>
  </si>
  <si>
    <t>380000,45</t>
  </si>
  <si>
    <t>380000,46</t>
  </si>
  <si>
    <t>380000,47</t>
  </si>
  <si>
    <t>380000,48</t>
  </si>
  <si>
    <t>380000,49</t>
  </si>
  <si>
    <t>380000,50</t>
  </si>
  <si>
    <t>380000,51</t>
  </si>
  <si>
    <t>380000,52</t>
  </si>
  <si>
    <t>380000,53</t>
  </si>
  <si>
    <t>380000,54</t>
  </si>
  <si>
    <t>380000,55</t>
  </si>
  <si>
    <t>380000,56</t>
  </si>
  <si>
    <t>380000,57</t>
  </si>
  <si>
    <t>380000,58</t>
  </si>
  <si>
    <t>380000,59</t>
  </si>
  <si>
    <t>380000,60</t>
  </si>
  <si>
    <t>380000,61</t>
  </si>
  <si>
    <t>380000,62</t>
  </si>
  <si>
    <t>380000,63</t>
  </si>
  <si>
    <t>380000,64</t>
  </si>
  <si>
    <t>380000,65</t>
  </si>
  <si>
    <t>380000,66</t>
  </si>
  <si>
    <t>380000,67</t>
  </si>
  <si>
    <t>380000,68</t>
  </si>
  <si>
    <t>380000,69</t>
  </si>
  <si>
    <t>380000,70</t>
  </si>
  <si>
    <t>380000,71</t>
  </si>
  <si>
    <t>380000,72</t>
  </si>
  <si>
    <t>380000,73</t>
  </si>
  <si>
    <t>380000,74</t>
  </si>
  <si>
    <t>380000,75</t>
  </si>
  <si>
    <t>380000,76</t>
  </si>
  <si>
    <t>380000,77</t>
  </si>
  <si>
    <t>380000,78</t>
  </si>
  <si>
    <t>380000,79</t>
  </si>
  <si>
    <t>380000,80</t>
  </si>
  <si>
    <t>380000,81</t>
  </si>
  <si>
    <t>380000,82</t>
  </si>
  <si>
    <t>380000,83</t>
  </si>
  <si>
    <t>380000,84</t>
  </si>
  <si>
    <t>380000,85</t>
  </si>
  <si>
    <t>380000,86</t>
  </si>
  <si>
    <t>380000,87</t>
  </si>
  <si>
    <t>380000,88</t>
  </si>
  <si>
    <t>380000,89</t>
  </si>
  <si>
    <t>380000,90</t>
  </si>
  <si>
    <t>380000,91</t>
  </si>
  <si>
    <t>380000,92</t>
  </si>
  <si>
    <t>380000,93</t>
  </si>
  <si>
    <t>380000,94</t>
  </si>
  <si>
    <t>380000,95</t>
  </si>
  <si>
    <t>380000,96</t>
  </si>
  <si>
    <t>380000,97</t>
  </si>
  <si>
    <t>380000,98</t>
  </si>
  <si>
    <t>380000,99</t>
  </si>
  <si>
    <t>380000,0</t>
  </si>
  <si>
    <t>390000,15</t>
  </si>
  <si>
    <t>390000,16</t>
  </si>
  <si>
    <t>390000,17</t>
  </si>
  <si>
    <t>390000,18</t>
  </si>
  <si>
    <t>390000,19</t>
  </si>
  <si>
    <t>390000,20</t>
  </si>
  <si>
    <t>390000,21</t>
  </si>
  <si>
    <t>390000,22</t>
  </si>
  <si>
    <t>390000,23</t>
  </si>
  <si>
    <t>390000,24</t>
  </si>
  <si>
    <t>390000,25</t>
  </si>
  <si>
    <t>390000,26</t>
  </si>
  <si>
    <t>390000,27</t>
  </si>
  <si>
    <t>390000,28</t>
  </si>
  <si>
    <t>390000,29</t>
  </si>
  <si>
    <t>390000,30</t>
  </si>
  <si>
    <t>390000,31</t>
  </si>
  <si>
    <t>390000,32</t>
  </si>
  <si>
    <t>390000,33</t>
  </si>
  <si>
    <t>390000,34</t>
  </si>
  <si>
    <t>390000,35</t>
  </si>
  <si>
    <t>390000,36</t>
  </si>
  <si>
    <t>390000,37</t>
  </si>
  <si>
    <t>390000,38</t>
  </si>
  <si>
    <t>390000,39</t>
  </si>
  <si>
    <t>390000,40</t>
  </si>
  <si>
    <t>390000,41</t>
  </si>
  <si>
    <t>390000,42</t>
  </si>
  <si>
    <t>390000,43</t>
  </si>
  <si>
    <t>390000,44</t>
  </si>
  <si>
    <t>390000,45</t>
  </si>
  <si>
    <t>390000,46</t>
  </si>
  <si>
    <t>390000,47</t>
  </si>
  <si>
    <t>390000,48</t>
  </si>
  <si>
    <t>390000,49</t>
  </si>
  <si>
    <t>390000,50</t>
  </si>
  <si>
    <t>390000,51</t>
  </si>
  <si>
    <t>390000,52</t>
  </si>
  <si>
    <t>390000,53</t>
  </si>
  <si>
    <t>390000,54</t>
  </si>
  <si>
    <t>390000,55</t>
  </si>
  <si>
    <t>390000,56</t>
  </si>
  <si>
    <t>390000,57</t>
  </si>
  <si>
    <t>390000,58</t>
  </si>
  <si>
    <t>390000,59</t>
  </si>
  <si>
    <t>390000,60</t>
  </si>
  <si>
    <t>390000,61</t>
  </si>
  <si>
    <t>390000,62</t>
  </si>
  <si>
    <t>390000,63</t>
  </si>
  <si>
    <t>390000,64</t>
  </si>
  <si>
    <t>390000,65</t>
  </si>
  <si>
    <t>390000,66</t>
  </si>
  <si>
    <t>390000,67</t>
  </si>
  <si>
    <t>390000,68</t>
  </si>
  <si>
    <t>390000,69</t>
  </si>
  <si>
    <t>390000,70</t>
  </si>
  <si>
    <t>390000,71</t>
  </si>
  <si>
    <t>390000,72</t>
  </si>
  <si>
    <t>390000,73</t>
  </si>
  <si>
    <t>390000,74</t>
  </si>
  <si>
    <t>390000,75</t>
  </si>
  <si>
    <t>390000,76</t>
  </si>
  <si>
    <t>390000,77</t>
  </si>
  <si>
    <t>390000,78</t>
  </si>
  <si>
    <t>390000,79</t>
  </si>
  <si>
    <t>390000,80</t>
  </si>
  <si>
    <t>390000,81</t>
  </si>
  <si>
    <t>390000,82</t>
  </si>
  <si>
    <t>390000,83</t>
  </si>
  <si>
    <t>390000,84</t>
  </si>
  <si>
    <t>390000,85</t>
  </si>
  <si>
    <t>390000,86</t>
  </si>
  <si>
    <t>390000,87</t>
  </si>
  <si>
    <t>390000,88</t>
  </si>
  <si>
    <t>390000,89</t>
  </si>
  <si>
    <t>390000,90</t>
  </si>
  <si>
    <t>390000,91</t>
  </si>
  <si>
    <t>390000,92</t>
  </si>
  <si>
    <t>390000,93</t>
  </si>
  <si>
    <t>390000,94</t>
  </si>
  <si>
    <t>390000,95</t>
  </si>
  <si>
    <t>390000,96</t>
  </si>
  <si>
    <t>390000,97</t>
  </si>
  <si>
    <t>390000,98</t>
  </si>
  <si>
    <t>390000,99</t>
  </si>
  <si>
    <t>390000,0</t>
  </si>
  <si>
    <t>400000,15</t>
  </si>
  <si>
    <t>400000,16</t>
  </si>
  <si>
    <t>400000,17</t>
  </si>
  <si>
    <t>400000,18</t>
  </si>
  <si>
    <t>400000,19</t>
  </si>
  <si>
    <t>400000,20</t>
  </si>
  <si>
    <t>400000,21</t>
  </si>
  <si>
    <t>400000,22</t>
  </si>
  <si>
    <t>400000,23</t>
  </si>
  <si>
    <t>400000,24</t>
  </si>
  <si>
    <t>400000,25</t>
  </si>
  <si>
    <t>400000,26</t>
  </si>
  <si>
    <t>400000,27</t>
  </si>
  <si>
    <t>400000,28</t>
  </si>
  <si>
    <t>400000,29</t>
  </si>
  <si>
    <t>400000,30</t>
  </si>
  <si>
    <t>400000,31</t>
  </si>
  <si>
    <t>400000,32</t>
  </si>
  <si>
    <t>400000,33</t>
  </si>
  <si>
    <t>400000,34</t>
  </si>
  <si>
    <t>400000,35</t>
  </si>
  <si>
    <t>400000,36</t>
  </si>
  <si>
    <t>400000,37</t>
  </si>
  <si>
    <t>400000,38</t>
  </si>
  <si>
    <t>400000,39</t>
  </si>
  <si>
    <t>400000,40</t>
  </si>
  <si>
    <t>400000,41</t>
  </si>
  <si>
    <t>400000,42</t>
  </si>
  <si>
    <t>400000,43</t>
  </si>
  <si>
    <t>400000,44</t>
  </si>
  <si>
    <t>400000,45</t>
  </si>
  <si>
    <t>400000,46</t>
  </si>
  <si>
    <t>400000,47</t>
  </si>
  <si>
    <t>400000,48</t>
  </si>
  <si>
    <t>400000,49</t>
  </si>
  <si>
    <t>400000,50</t>
  </si>
  <si>
    <t>400000,51</t>
  </si>
  <si>
    <t>400000,52</t>
  </si>
  <si>
    <t>400000,53</t>
  </si>
  <si>
    <t>400000,54</t>
  </si>
  <si>
    <t>400000,55</t>
  </si>
  <si>
    <t>400000,56</t>
  </si>
  <si>
    <t>400000,57</t>
  </si>
  <si>
    <t>400000,58</t>
  </si>
  <si>
    <t>400000,59</t>
  </si>
  <si>
    <t>400000,60</t>
  </si>
  <si>
    <t>400000,61</t>
  </si>
  <si>
    <t>400000,62</t>
  </si>
  <si>
    <t>400000,63</t>
  </si>
  <si>
    <t>400000,64</t>
  </si>
  <si>
    <t>400000,65</t>
  </si>
  <si>
    <t>400000,66</t>
  </si>
  <si>
    <t>400000,67</t>
  </si>
  <si>
    <t>400000,68</t>
  </si>
  <si>
    <t>400000,69</t>
  </si>
  <si>
    <t>400000,70</t>
  </si>
  <si>
    <t>400000,71</t>
  </si>
  <si>
    <t>400000,72</t>
  </si>
  <si>
    <t>400000,73</t>
  </si>
  <si>
    <t>400000,74</t>
  </si>
  <si>
    <t>400000,75</t>
  </si>
  <si>
    <t>400000,76</t>
  </si>
  <si>
    <t>400000,77</t>
  </si>
  <si>
    <t>400000,78</t>
  </si>
  <si>
    <t>400000,79</t>
  </si>
  <si>
    <t>400000,80</t>
  </si>
  <si>
    <t>400000,81</t>
  </si>
  <si>
    <t>400000,82</t>
  </si>
  <si>
    <t>400000,83</t>
  </si>
  <si>
    <t>400000,84</t>
  </si>
  <si>
    <t>400000,85</t>
  </si>
  <si>
    <t>400000,86</t>
  </si>
  <si>
    <t>400000,87</t>
  </si>
  <si>
    <t>400000,88</t>
  </si>
  <si>
    <t>400000,89</t>
  </si>
  <si>
    <t>400000,90</t>
  </si>
  <si>
    <t>400000,91</t>
  </si>
  <si>
    <t>400000,92</t>
  </si>
  <si>
    <t>400000,93</t>
  </si>
  <si>
    <t>400000,94</t>
  </si>
  <si>
    <t>400000,95</t>
  </si>
  <si>
    <t>400000,96</t>
  </si>
  <si>
    <t>400000,97</t>
  </si>
  <si>
    <t>400000,98</t>
  </si>
  <si>
    <t>400000,99</t>
  </si>
  <si>
    <t>400000,0</t>
  </si>
  <si>
    <t>410000,15</t>
  </si>
  <si>
    <t>410000,16</t>
  </si>
  <si>
    <t>410000,17</t>
  </si>
  <si>
    <t>410000,18</t>
  </si>
  <si>
    <t>410000,19</t>
  </si>
  <si>
    <t>410000,20</t>
  </si>
  <si>
    <t>410000,21</t>
  </si>
  <si>
    <t>410000,22</t>
  </si>
  <si>
    <t>410000,23</t>
  </si>
  <si>
    <t>410000,24</t>
  </si>
  <si>
    <t>410000,25</t>
  </si>
  <si>
    <t>410000,26</t>
  </si>
  <si>
    <t>410000,27</t>
  </si>
  <si>
    <t>410000,28</t>
  </si>
  <si>
    <t>410000,29</t>
  </si>
  <si>
    <t>410000,30</t>
  </si>
  <si>
    <t>410000,31</t>
  </si>
  <si>
    <t>410000,32</t>
  </si>
  <si>
    <t>410000,33</t>
  </si>
  <si>
    <t>410000,34</t>
  </si>
  <si>
    <t>410000,35</t>
  </si>
  <si>
    <t>410000,36</t>
  </si>
  <si>
    <t>410000,37</t>
  </si>
  <si>
    <t>410000,38</t>
  </si>
  <si>
    <t>410000,39</t>
  </si>
  <si>
    <t>410000,40</t>
  </si>
  <si>
    <t>410000,41</t>
  </si>
  <si>
    <t>410000,42</t>
  </si>
  <si>
    <t>410000,43</t>
  </si>
  <si>
    <t>410000,44</t>
  </si>
  <si>
    <t>410000,45</t>
  </si>
  <si>
    <t>410000,46</t>
  </si>
  <si>
    <t>410000,47</t>
  </si>
  <si>
    <t>410000,48</t>
  </si>
  <si>
    <t>410000,49</t>
  </si>
  <si>
    <t>410000,50</t>
  </si>
  <si>
    <t>410000,51</t>
  </si>
  <si>
    <t>410000,52</t>
  </si>
  <si>
    <t>410000,53</t>
  </si>
  <si>
    <t>410000,54</t>
  </si>
  <si>
    <t>410000,55</t>
  </si>
  <si>
    <t>410000,56</t>
  </si>
  <si>
    <t>410000,57</t>
  </si>
  <si>
    <t>410000,58</t>
  </si>
  <si>
    <t>410000,59</t>
  </si>
  <si>
    <t>410000,60</t>
  </si>
  <si>
    <t>410000,61</t>
  </si>
  <si>
    <t>410000,62</t>
  </si>
  <si>
    <t>410000,63</t>
  </si>
  <si>
    <t>410000,64</t>
  </si>
  <si>
    <t>410000,65</t>
  </si>
  <si>
    <t>410000,66</t>
  </si>
  <si>
    <t>410000,67</t>
  </si>
  <si>
    <t>410000,68</t>
  </si>
  <si>
    <t>410000,69</t>
  </si>
  <si>
    <t>410000,70</t>
  </si>
  <si>
    <t>410000,71</t>
  </si>
  <si>
    <t>410000,72</t>
  </si>
  <si>
    <t>410000,73</t>
  </si>
  <si>
    <t>410000,74</t>
  </si>
  <si>
    <t>410000,75</t>
  </si>
  <si>
    <t>410000,76</t>
  </si>
  <si>
    <t>410000,77</t>
  </si>
  <si>
    <t>410000,78</t>
  </si>
  <si>
    <t>410000,79</t>
  </si>
  <si>
    <t>410000,80</t>
  </si>
  <si>
    <t>410000,81</t>
  </si>
  <si>
    <t>410000,82</t>
  </si>
  <si>
    <t>410000,83</t>
  </si>
  <si>
    <t>410000,84</t>
  </si>
  <si>
    <t>410000,85</t>
  </si>
  <si>
    <t>410000,86</t>
  </si>
  <si>
    <t>410000,87</t>
  </si>
  <si>
    <t>410000,88</t>
  </si>
  <si>
    <t>410000,89</t>
  </si>
  <si>
    <t>410000,90</t>
  </si>
  <si>
    <t>410000,91</t>
  </si>
  <si>
    <t>410000,92</t>
  </si>
  <si>
    <t>410000,93</t>
  </si>
  <si>
    <t>410000,94</t>
  </si>
  <si>
    <t>410000,95</t>
  </si>
  <si>
    <t>410000,96</t>
  </si>
  <si>
    <t>410000,97</t>
  </si>
  <si>
    <t>410000,98</t>
  </si>
  <si>
    <t>410000,99</t>
  </si>
  <si>
    <t>410000,0</t>
  </si>
  <si>
    <t>420000,15</t>
  </si>
  <si>
    <t>420000,16</t>
  </si>
  <si>
    <t>420000,17</t>
  </si>
  <si>
    <t>420000,18</t>
  </si>
  <si>
    <t>420000,19</t>
  </si>
  <si>
    <t>420000,20</t>
  </si>
  <si>
    <t>420000,21</t>
  </si>
  <si>
    <t>420000,22</t>
  </si>
  <si>
    <t>420000,23</t>
  </si>
  <si>
    <t>420000,24</t>
  </si>
  <si>
    <t>420000,25</t>
  </si>
  <si>
    <t>420000,26</t>
  </si>
  <si>
    <t>420000,27</t>
  </si>
  <si>
    <t>420000,28</t>
  </si>
  <si>
    <t>420000,29</t>
  </si>
  <si>
    <t>420000,30</t>
  </si>
  <si>
    <t>420000,31</t>
  </si>
  <si>
    <t>420000,32</t>
  </si>
  <si>
    <t>420000,33</t>
  </si>
  <si>
    <t>420000,34</t>
  </si>
  <si>
    <t>420000,35</t>
  </si>
  <si>
    <t>420000,36</t>
  </si>
  <si>
    <t>420000,37</t>
  </si>
  <si>
    <t>420000,38</t>
  </si>
  <si>
    <t>420000,39</t>
  </si>
  <si>
    <t>420000,40</t>
  </si>
  <si>
    <t>420000,41</t>
  </si>
  <si>
    <t>420000,42</t>
  </si>
  <si>
    <t>420000,43</t>
  </si>
  <si>
    <t>420000,44</t>
  </si>
  <si>
    <t>420000,45</t>
  </si>
  <si>
    <t>420000,46</t>
  </si>
  <si>
    <t>420000,47</t>
  </si>
  <si>
    <t>420000,48</t>
  </si>
  <si>
    <t>420000,49</t>
  </si>
  <si>
    <t>420000,50</t>
  </si>
  <si>
    <t>420000,51</t>
  </si>
  <si>
    <t>420000,52</t>
  </si>
  <si>
    <t>420000,53</t>
  </si>
  <si>
    <t>420000,54</t>
  </si>
  <si>
    <t>420000,55</t>
  </si>
  <si>
    <t>420000,56</t>
  </si>
  <si>
    <t>420000,57</t>
  </si>
  <si>
    <t>420000,58</t>
  </si>
  <si>
    <t>420000,59</t>
  </si>
  <si>
    <t>420000,60</t>
  </si>
  <si>
    <t>420000,61</t>
  </si>
  <si>
    <t>420000,62</t>
  </si>
  <si>
    <t>420000,63</t>
  </si>
  <si>
    <t>420000,64</t>
  </si>
  <si>
    <t>420000,65</t>
  </si>
  <si>
    <t>420000,66</t>
  </si>
  <si>
    <t>420000,67</t>
  </si>
  <si>
    <t>420000,68</t>
  </si>
  <si>
    <t>420000,69</t>
  </si>
  <si>
    <t>420000,70</t>
  </si>
  <si>
    <t>420000,71</t>
  </si>
  <si>
    <t>420000,72</t>
  </si>
  <si>
    <t>420000,73</t>
  </si>
  <si>
    <t>420000,74</t>
  </si>
  <si>
    <t>420000,75</t>
  </si>
  <si>
    <t>420000,76</t>
  </si>
  <si>
    <t>420000,77</t>
  </si>
  <si>
    <t>420000,78</t>
  </si>
  <si>
    <t>420000,79</t>
  </si>
  <si>
    <t>420000,80</t>
  </si>
  <si>
    <t>420000,81</t>
  </si>
  <si>
    <t>420000,82</t>
  </si>
  <si>
    <t>420000,83</t>
  </si>
  <si>
    <t>420000,84</t>
  </si>
  <si>
    <t>420000,85</t>
  </si>
  <si>
    <t>420000,86</t>
  </si>
  <si>
    <t>420000,87</t>
  </si>
  <si>
    <t>420000,88</t>
  </si>
  <si>
    <t>420000,89</t>
  </si>
  <si>
    <t>420000,90</t>
  </si>
  <si>
    <t>420000,91</t>
  </si>
  <si>
    <t>420000,92</t>
  </si>
  <si>
    <t>420000,93</t>
  </si>
  <si>
    <t>420000,94</t>
  </si>
  <si>
    <t>420000,95</t>
  </si>
  <si>
    <t>420000,96</t>
  </si>
  <si>
    <t>420000,97</t>
  </si>
  <si>
    <t>420000,98</t>
  </si>
  <si>
    <t>420000,99</t>
  </si>
  <si>
    <t>420000,0</t>
  </si>
  <si>
    <t>430000,15</t>
  </si>
  <si>
    <t>430000,16</t>
  </si>
  <si>
    <t>430000,17</t>
  </si>
  <si>
    <t>430000,18</t>
  </si>
  <si>
    <t>430000,19</t>
  </si>
  <si>
    <t>430000,20</t>
  </si>
  <si>
    <t>430000,21</t>
  </si>
  <si>
    <t>430000,22</t>
  </si>
  <si>
    <t>430000,23</t>
  </si>
  <si>
    <t>430000,24</t>
  </si>
  <si>
    <t>430000,25</t>
  </si>
  <si>
    <t>430000,26</t>
  </si>
  <si>
    <t>430000,27</t>
  </si>
  <si>
    <t>430000,28</t>
  </si>
  <si>
    <t>430000,29</t>
  </si>
  <si>
    <t>430000,30</t>
  </si>
  <si>
    <t>430000,31</t>
  </si>
  <si>
    <t>430000,32</t>
  </si>
  <si>
    <t>430000,33</t>
  </si>
  <si>
    <t>430000,34</t>
  </si>
  <si>
    <t>430000,35</t>
  </si>
  <si>
    <t>430000,36</t>
  </si>
  <si>
    <t>430000,37</t>
  </si>
  <si>
    <t>430000,38</t>
  </si>
  <si>
    <t>430000,39</t>
  </si>
  <si>
    <t>430000,40</t>
  </si>
  <si>
    <t>430000,41</t>
  </si>
  <si>
    <t>430000,42</t>
  </si>
  <si>
    <t>430000,43</t>
  </si>
  <si>
    <t>430000,44</t>
  </si>
  <si>
    <t>430000,45</t>
  </si>
  <si>
    <t>430000,46</t>
  </si>
  <si>
    <t>430000,47</t>
  </si>
  <si>
    <t>430000,48</t>
  </si>
  <si>
    <t>430000,49</t>
  </si>
  <si>
    <t>430000,50</t>
  </si>
  <si>
    <t>430000,51</t>
  </si>
  <si>
    <t>430000,52</t>
  </si>
  <si>
    <t>430000,53</t>
  </si>
  <si>
    <t>430000,54</t>
  </si>
  <si>
    <t>430000,55</t>
  </si>
  <si>
    <t>430000,56</t>
  </si>
  <si>
    <t>430000,57</t>
  </si>
  <si>
    <t>430000,58</t>
  </si>
  <si>
    <t>430000,59</t>
  </si>
  <si>
    <t>430000,60</t>
  </si>
  <si>
    <t>430000,61</t>
  </si>
  <si>
    <t>430000,62</t>
  </si>
  <si>
    <t>430000,63</t>
  </si>
  <si>
    <t>430000,64</t>
  </si>
  <si>
    <t>430000,65</t>
  </si>
  <si>
    <t>430000,66</t>
  </si>
  <si>
    <t>430000,67</t>
  </si>
  <si>
    <t>430000,68</t>
  </si>
  <si>
    <t>430000,69</t>
  </si>
  <si>
    <t>430000,70</t>
  </si>
  <si>
    <t>430000,71</t>
  </si>
  <si>
    <t>430000,72</t>
  </si>
  <si>
    <t>430000,73</t>
  </si>
  <si>
    <t>430000,74</t>
  </si>
  <si>
    <t>430000,75</t>
  </si>
  <si>
    <t>430000,76</t>
  </si>
  <si>
    <t>430000,77</t>
  </si>
  <si>
    <t>430000,78</t>
  </si>
  <si>
    <t>430000,79</t>
  </si>
  <si>
    <t>430000,80</t>
  </si>
  <si>
    <t>430000,81</t>
  </si>
  <si>
    <t>430000,82</t>
  </si>
  <si>
    <t>430000,83</t>
  </si>
  <si>
    <t>430000,84</t>
  </si>
  <si>
    <t>430000,85</t>
  </si>
  <si>
    <t>430000,86</t>
  </si>
  <si>
    <t>430000,87</t>
  </si>
  <si>
    <t>430000,88</t>
  </si>
  <si>
    <t>430000,89</t>
  </si>
  <si>
    <t>430000,90</t>
  </si>
  <si>
    <t>430000,91</t>
  </si>
  <si>
    <t>430000,92</t>
  </si>
  <si>
    <t>430000,93</t>
  </si>
  <si>
    <t>430000,94</t>
  </si>
  <si>
    <t>430000,95</t>
  </si>
  <si>
    <t>430000,96</t>
  </si>
  <si>
    <t>430000,97</t>
  </si>
  <si>
    <t>430000,98</t>
  </si>
  <si>
    <t>430000,99</t>
  </si>
  <si>
    <t>430000,0</t>
  </si>
  <si>
    <t>440000,15</t>
  </si>
  <si>
    <t>440000,16</t>
  </si>
  <si>
    <t>440000,17</t>
  </si>
  <si>
    <t>440000,18</t>
  </si>
  <si>
    <t>440000,19</t>
  </si>
  <si>
    <t>440000,20</t>
  </si>
  <si>
    <t>440000,21</t>
  </si>
  <si>
    <t>440000,22</t>
  </si>
  <si>
    <t>440000,23</t>
  </si>
  <si>
    <t>440000,24</t>
  </si>
  <si>
    <t>440000,25</t>
  </si>
  <si>
    <t>440000,26</t>
  </si>
  <si>
    <t>440000,27</t>
  </si>
  <si>
    <t>440000,28</t>
  </si>
  <si>
    <t>440000,29</t>
  </si>
  <si>
    <t>440000,30</t>
  </si>
  <si>
    <t>440000,31</t>
  </si>
  <si>
    <t>440000,32</t>
  </si>
  <si>
    <t>440000,33</t>
  </si>
  <si>
    <t>440000,34</t>
  </si>
  <si>
    <t>440000,35</t>
  </si>
  <si>
    <t>440000,36</t>
  </si>
  <si>
    <t>440000,37</t>
  </si>
  <si>
    <t>440000,38</t>
  </si>
  <si>
    <t>440000,39</t>
  </si>
  <si>
    <t>440000,40</t>
  </si>
  <si>
    <t>440000,41</t>
  </si>
  <si>
    <t>440000,42</t>
  </si>
  <si>
    <t>440000,43</t>
  </si>
  <si>
    <t>440000,44</t>
  </si>
  <si>
    <t>440000,45</t>
  </si>
  <si>
    <t>440000,46</t>
  </si>
  <si>
    <t>440000,47</t>
  </si>
  <si>
    <t>440000,48</t>
  </si>
  <si>
    <t>440000,49</t>
  </si>
  <si>
    <t>440000,50</t>
  </si>
  <si>
    <t>440000,51</t>
  </si>
  <si>
    <t>440000,52</t>
  </si>
  <si>
    <t>440000,53</t>
  </si>
  <si>
    <t>440000,54</t>
  </si>
  <si>
    <t>440000,55</t>
  </si>
  <si>
    <t>440000,56</t>
  </si>
  <si>
    <t>440000,57</t>
  </si>
  <si>
    <t>440000,58</t>
  </si>
  <si>
    <t>440000,59</t>
  </si>
  <si>
    <t>440000,60</t>
  </si>
  <si>
    <t>440000,61</t>
  </si>
  <si>
    <t>440000,62</t>
  </si>
  <si>
    <t>440000,63</t>
  </si>
  <si>
    <t>440000,64</t>
  </si>
  <si>
    <t>440000,65</t>
  </si>
  <si>
    <t>440000,66</t>
  </si>
  <si>
    <t>440000,67</t>
  </si>
  <si>
    <t>440000,68</t>
  </si>
  <si>
    <t>440000,69</t>
  </si>
  <si>
    <t>440000,70</t>
  </si>
  <si>
    <t>440000,71</t>
  </si>
  <si>
    <t>440000,72</t>
  </si>
  <si>
    <t>440000,73</t>
  </si>
  <si>
    <t>440000,74</t>
  </si>
  <si>
    <t>440000,75</t>
  </si>
  <si>
    <t>440000,76</t>
  </si>
  <si>
    <t>440000,77</t>
  </si>
  <si>
    <t>440000,78</t>
  </si>
  <si>
    <t>440000,79</t>
  </si>
  <si>
    <t>440000,80</t>
  </si>
  <si>
    <t>440000,81</t>
  </si>
  <si>
    <t>440000,82</t>
  </si>
  <si>
    <t>440000,83</t>
  </si>
  <si>
    <t>440000,84</t>
  </si>
  <si>
    <t>440000,85</t>
  </si>
  <si>
    <t>440000,86</t>
  </si>
  <si>
    <t>440000,87</t>
  </si>
  <si>
    <t>440000,88</t>
  </si>
  <si>
    <t>440000,89</t>
  </si>
  <si>
    <t>440000,90</t>
  </si>
  <si>
    <t>440000,91</t>
  </si>
  <si>
    <t>440000,92</t>
  </si>
  <si>
    <t>440000,93</t>
  </si>
  <si>
    <t>440000,94</t>
  </si>
  <si>
    <t>440000,95</t>
  </si>
  <si>
    <t>440000,96</t>
  </si>
  <si>
    <t>440000,97</t>
  </si>
  <si>
    <t>440000,98</t>
  </si>
  <si>
    <t>440000,99</t>
  </si>
  <si>
    <t>440000,0</t>
  </si>
  <si>
    <t>450000,15</t>
  </si>
  <si>
    <t>450000,16</t>
  </si>
  <si>
    <t>450000,17</t>
  </si>
  <si>
    <t>450000,18</t>
  </si>
  <si>
    <t>450000,19</t>
  </si>
  <si>
    <t>450000,20</t>
  </si>
  <si>
    <t>450000,21</t>
  </si>
  <si>
    <t>450000,22</t>
  </si>
  <si>
    <t>450000,23</t>
  </si>
  <si>
    <t>450000,24</t>
  </si>
  <si>
    <t>450000,25</t>
  </si>
  <si>
    <t>450000,26</t>
  </si>
  <si>
    <t>450000,27</t>
  </si>
  <si>
    <t>450000,28</t>
  </si>
  <si>
    <t>450000,29</t>
  </si>
  <si>
    <t>450000,30</t>
  </si>
  <si>
    <t>450000,31</t>
  </si>
  <si>
    <t>450000,32</t>
  </si>
  <si>
    <t>450000,33</t>
  </si>
  <si>
    <t>450000,34</t>
  </si>
  <si>
    <t>450000,35</t>
  </si>
  <si>
    <t>450000,36</t>
  </si>
  <si>
    <t>450000,37</t>
  </si>
  <si>
    <t>450000,38</t>
  </si>
  <si>
    <t>450000,39</t>
  </si>
  <si>
    <t>450000,40</t>
  </si>
  <si>
    <t>450000,41</t>
  </si>
  <si>
    <t>450000,42</t>
  </si>
  <si>
    <t>450000,43</t>
  </si>
  <si>
    <t>450000,44</t>
  </si>
  <si>
    <t>450000,45</t>
  </si>
  <si>
    <t>450000,46</t>
  </si>
  <si>
    <t>450000,47</t>
  </si>
  <si>
    <t>450000,48</t>
  </si>
  <si>
    <t>450000,49</t>
  </si>
  <si>
    <t>450000,50</t>
  </si>
  <si>
    <t>450000,51</t>
  </si>
  <si>
    <t>450000,52</t>
  </si>
  <si>
    <t>450000,53</t>
  </si>
  <si>
    <t>450000,54</t>
  </si>
  <si>
    <t>450000,55</t>
  </si>
  <si>
    <t>450000,56</t>
  </si>
  <si>
    <t>450000,57</t>
  </si>
  <si>
    <t>450000,58</t>
  </si>
  <si>
    <t>450000,59</t>
  </si>
  <si>
    <t>450000,60</t>
  </si>
  <si>
    <t>450000,61</t>
  </si>
  <si>
    <t>450000,62</t>
  </si>
  <si>
    <t>450000,63</t>
  </si>
  <si>
    <t>450000,64</t>
  </si>
  <si>
    <t>450000,65</t>
  </si>
  <si>
    <t>450000,66</t>
  </si>
  <si>
    <t>450000,67</t>
  </si>
  <si>
    <t>450000,68</t>
  </si>
  <si>
    <t>450000,69</t>
  </si>
  <si>
    <t>450000,70</t>
  </si>
  <si>
    <t>450000,71</t>
  </si>
  <si>
    <t>450000,72</t>
  </si>
  <si>
    <t>450000,73</t>
  </si>
  <si>
    <t>450000,74</t>
  </si>
  <si>
    <t>450000,75</t>
  </si>
  <si>
    <t>450000,76</t>
  </si>
  <si>
    <t>450000,77</t>
  </si>
  <si>
    <t>450000,78</t>
  </si>
  <si>
    <t>450000,79</t>
  </si>
  <si>
    <t>450000,80</t>
  </si>
  <si>
    <t>450000,81</t>
  </si>
  <si>
    <t>450000,82</t>
  </si>
  <si>
    <t>450000,83</t>
  </si>
  <si>
    <t>450000,84</t>
  </si>
  <si>
    <t>450000,85</t>
  </si>
  <si>
    <t>450000,86</t>
  </si>
  <si>
    <t>450000,87</t>
  </si>
  <si>
    <t>450000,88</t>
  </si>
  <si>
    <t>450000,89</t>
  </si>
  <si>
    <t>450000,90</t>
  </si>
  <si>
    <t>450000,91</t>
  </si>
  <si>
    <t>450000,92</t>
  </si>
  <si>
    <t>450000,93</t>
  </si>
  <si>
    <t>450000,94</t>
  </si>
  <si>
    <t>450000,95</t>
  </si>
  <si>
    <t>450000,96</t>
  </si>
  <si>
    <t>450000,97</t>
  </si>
  <si>
    <t>450000,98</t>
  </si>
  <si>
    <t>450000,99</t>
  </si>
  <si>
    <t>450000,0</t>
  </si>
  <si>
    <t>460000,15</t>
  </si>
  <si>
    <t>460000,16</t>
  </si>
  <si>
    <t>460000,17</t>
  </si>
  <si>
    <t>460000,18</t>
  </si>
  <si>
    <t>460000,19</t>
  </si>
  <si>
    <t>460000,20</t>
  </si>
  <si>
    <t>460000,21</t>
  </si>
  <si>
    <t>460000,22</t>
  </si>
  <si>
    <t>460000,23</t>
  </si>
  <si>
    <t>460000,24</t>
  </si>
  <si>
    <t>460000,25</t>
  </si>
  <si>
    <t>460000,26</t>
  </si>
  <si>
    <t>460000,27</t>
  </si>
  <si>
    <t>460000,28</t>
  </si>
  <si>
    <t>460000,29</t>
  </si>
  <si>
    <t>460000,30</t>
  </si>
  <si>
    <t>460000,31</t>
  </si>
  <si>
    <t>460000,32</t>
  </si>
  <si>
    <t>460000,33</t>
  </si>
  <si>
    <t>460000,34</t>
  </si>
  <si>
    <t>460000,35</t>
  </si>
  <si>
    <t>460000,36</t>
  </si>
  <si>
    <t>460000,37</t>
  </si>
  <si>
    <t>460000,38</t>
  </si>
  <si>
    <t>460000,39</t>
  </si>
  <si>
    <t>460000,40</t>
  </si>
  <si>
    <t>460000,41</t>
  </si>
  <si>
    <t>460000,42</t>
  </si>
  <si>
    <t>460000,43</t>
  </si>
  <si>
    <t>460000,44</t>
  </si>
  <si>
    <t>460000,45</t>
  </si>
  <si>
    <t>460000,46</t>
  </si>
  <si>
    <t>460000,47</t>
  </si>
  <si>
    <t>460000,48</t>
  </si>
  <si>
    <t>460000,49</t>
  </si>
  <si>
    <t>460000,50</t>
  </si>
  <si>
    <t>460000,51</t>
  </si>
  <si>
    <t>460000,52</t>
  </si>
  <si>
    <t>460000,53</t>
  </si>
  <si>
    <t>460000,54</t>
  </si>
  <si>
    <t>460000,55</t>
  </si>
  <si>
    <t>460000,56</t>
  </si>
  <si>
    <t>460000,57</t>
  </si>
  <si>
    <t>460000,58</t>
  </si>
  <si>
    <t>460000,59</t>
  </si>
  <si>
    <t>460000,60</t>
  </si>
  <si>
    <t>460000,61</t>
  </si>
  <si>
    <t>460000,62</t>
  </si>
  <si>
    <t>460000,63</t>
  </si>
  <si>
    <t>460000,64</t>
  </si>
  <si>
    <t>460000,65</t>
  </si>
  <si>
    <t>460000,66</t>
  </si>
  <si>
    <t>460000,67</t>
  </si>
  <si>
    <t>460000,68</t>
  </si>
  <si>
    <t>460000,69</t>
  </si>
  <si>
    <t>460000,70</t>
  </si>
  <si>
    <t>460000,71</t>
  </si>
  <si>
    <t>460000,72</t>
  </si>
  <si>
    <t>460000,73</t>
  </si>
  <si>
    <t>460000,74</t>
  </si>
  <si>
    <t>460000,75</t>
  </si>
  <si>
    <t>460000,76</t>
  </si>
  <si>
    <t>460000,77</t>
  </si>
  <si>
    <t>460000,78</t>
  </si>
  <si>
    <t>460000,79</t>
  </si>
  <si>
    <t>460000,80</t>
  </si>
  <si>
    <t>460000,81</t>
  </si>
  <si>
    <t>460000,82</t>
  </si>
  <si>
    <t>460000,83</t>
  </si>
  <si>
    <t>460000,84</t>
  </si>
  <si>
    <t>460000,85</t>
  </si>
  <si>
    <t>460000,86</t>
  </si>
  <si>
    <t>460000,87</t>
  </si>
  <si>
    <t>460000,88</t>
  </si>
  <si>
    <t>460000,89</t>
  </si>
  <si>
    <t>460000,90</t>
  </si>
  <si>
    <t>460000,91</t>
  </si>
  <si>
    <t>460000,92</t>
  </si>
  <si>
    <t>460000,93</t>
  </si>
  <si>
    <t>460000,94</t>
  </si>
  <si>
    <t>460000,95</t>
  </si>
  <si>
    <t>460000,96</t>
  </si>
  <si>
    <t>460000,97</t>
  </si>
  <si>
    <t>460000,98</t>
  </si>
  <si>
    <t>460000,99</t>
  </si>
  <si>
    <t>460000,0</t>
  </si>
  <si>
    <t>470000,15</t>
  </si>
  <si>
    <t>470000,16</t>
  </si>
  <si>
    <t>470000,17</t>
  </si>
  <si>
    <t>470000,18</t>
  </si>
  <si>
    <t>470000,19</t>
  </si>
  <si>
    <t>470000,20</t>
  </si>
  <si>
    <t>470000,21</t>
  </si>
  <si>
    <t>470000,22</t>
  </si>
  <si>
    <t>470000,23</t>
  </si>
  <si>
    <t>470000,24</t>
  </si>
  <si>
    <t>470000,25</t>
  </si>
  <si>
    <t>470000,26</t>
  </si>
  <si>
    <t>470000,27</t>
  </si>
  <si>
    <t>470000,28</t>
  </si>
  <si>
    <t>470000,29</t>
  </si>
  <si>
    <t>470000,30</t>
  </si>
  <si>
    <t>470000,31</t>
  </si>
  <si>
    <t>470000,32</t>
  </si>
  <si>
    <t>470000,33</t>
  </si>
  <si>
    <t>470000,34</t>
  </si>
  <si>
    <t>470000,35</t>
  </si>
  <si>
    <t>470000,36</t>
  </si>
  <si>
    <t>470000,37</t>
  </si>
  <si>
    <t>470000,38</t>
  </si>
  <si>
    <t>470000,39</t>
  </si>
  <si>
    <t>470000,40</t>
  </si>
  <si>
    <t>470000,41</t>
  </si>
  <si>
    <t>470000,42</t>
  </si>
  <si>
    <t>470000,43</t>
  </si>
  <si>
    <t>470000,44</t>
  </si>
  <si>
    <t>470000,45</t>
  </si>
  <si>
    <t>470000,46</t>
  </si>
  <si>
    <t>470000,47</t>
  </si>
  <si>
    <t>470000,48</t>
  </si>
  <si>
    <t>470000,49</t>
  </si>
  <si>
    <t>470000,50</t>
  </si>
  <si>
    <t>470000,51</t>
  </si>
  <si>
    <t>470000,52</t>
  </si>
  <si>
    <t>470000,53</t>
  </si>
  <si>
    <t>470000,54</t>
  </si>
  <si>
    <t>470000,55</t>
  </si>
  <si>
    <t>470000,56</t>
  </si>
  <si>
    <t>470000,57</t>
  </si>
  <si>
    <t>470000,58</t>
  </si>
  <si>
    <t>470000,59</t>
  </si>
  <si>
    <t>470000,60</t>
  </si>
  <si>
    <t>470000,61</t>
  </si>
  <si>
    <t>470000,62</t>
  </si>
  <si>
    <t>470000,63</t>
  </si>
  <si>
    <t>470000,64</t>
  </si>
  <si>
    <t>470000,65</t>
  </si>
  <si>
    <t>470000,66</t>
  </si>
  <si>
    <t>470000,67</t>
  </si>
  <si>
    <t>470000,68</t>
  </si>
  <si>
    <t>470000,69</t>
  </si>
  <si>
    <t>470000,70</t>
  </si>
  <si>
    <t>470000,71</t>
  </si>
  <si>
    <t>470000,72</t>
  </si>
  <si>
    <t>470000,73</t>
  </si>
  <si>
    <t>470000,74</t>
  </si>
  <si>
    <t>470000,75</t>
  </si>
  <si>
    <t>470000,76</t>
  </si>
  <si>
    <t>470000,77</t>
  </si>
  <si>
    <t>470000,78</t>
  </si>
  <si>
    <t>470000,79</t>
  </si>
  <si>
    <t>470000,80</t>
  </si>
  <si>
    <t>470000,81</t>
  </si>
  <si>
    <t>470000,82</t>
  </si>
  <si>
    <t>470000,83</t>
  </si>
  <si>
    <t>470000,84</t>
  </si>
  <si>
    <t>470000,85</t>
  </si>
  <si>
    <t>470000,86</t>
  </si>
  <si>
    <t>470000,87</t>
  </si>
  <si>
    <t>470000,88</t>
  </si>
  <si>
    <t>470000,89</t>
  </si>
  <si>
    <t>470000,90</t>
  </si>
  <si>
    <t>470000,91</t>
  </si>
  <si>
    <t>470000,92</t>
  </si>
  <si>
    <t>470000,93</t>
  </si>
  <si>
    <t>470000,94</t>
  </si>
  <si>
    <t>470000,95</t>
  </si>
  <si>
    <t>470000,96</t>
  </si>
  <si>
    <t>470000,97</t>
  </si>
  <si>
    <t>470000,98</t>
  </si>
  <si>
    <t>470000,99</t>
  </si>
  <si>
    <t>470000,0</t>
  </si>
  <si>
    <t>480000,15</t>
  </si>
  <si>
    <t>480000,16</t>
  </si>
  <si>
    <t>480000,17</t>
  </si>
  <si>
    <t>480000,18</t>
  </si>
  <si>
    <t>480000,19</t>
  </si>
  <si>
    <t>480000,20</t>
  </si>
  <si>
    <t>480000,21</t>
  </si>
  <si>
    <t>480000,22</t>
  </si>
  <si>
    <t>480000,23</t>
  </si>
  <si>
    <t>480000,24</t>
  </si>
  <si>
    <t>480000,25</t>
  </si>
  <si>
    <t>480000,26</t>
  </si>
  <si>
    <t>480000,27</t>
  </si>
  <si>
    <t>480000,28</t>
  </si>
  <si>
    <t>480000,29</t>
  </si>
  <si>
    <t>480000,30</t>
  </si>
  <si>
    <t>480000,31</t>
  </si>
  <si>
    <t>480000,32</t>
  </si>
  <si>
    <t>480000,33</t>
  </si>
  <si>
    <t>480000,34</t>
  </si>
  <si>
    <t>480000,35</t>
  </si>
  <si>
    <t>480000,36</t>
  </si>
  <si>
    <t>480000,37</t>
  </si>
  <si>
    <t>480000,38</t>
  </si>
  <si>
    <t>480000,39</t>
  </si>
  <si>
    <t>480000,40</t>
  </si>
  <si>
    <t>480000,41</t>
  </si>
  <si>
    <t>480000,42</t>
  </si>
  <si>
    <t>480000,43</t>
  </si>
  <si>
    <t>480000,44</t>
  </si>
  <si>
    <t>480000,45</t>
  </si>
  <si>
    <t>480000,46</t>
  </si>
  <si>
    <t>480000,47</t>
  </si>
  <si>
    <t>480000,48</t>
  </si>
  <si>
    <t>480000,49</t>
  </si>
  <si>
    <t>480000,50</t>
  </si>
  <si>
    <t>480000,51</t>
  </si>
  <si>
    <t>480000,52</t>
  </si>
  <si>
    <t>480000,53</t>
  </si>
  <si>
    <t>480000,54</t>
  </si>
  <si>
    <t>480000,55</t>
  </si>
  <si>
    <t>480000,56</t>
  </si>
  <si>
    <t>480000,57</t>
  </si>
  <si>
    <t>480000,58</t>
  </si>
  <si>
    <t>480000,59</t>
  </si>
  <si>
    <t>480000,60</t>
  </si>
  <si>
    <t>480000,61</t>
  </si>
  <si>
    <t>480000,62</t>
  </si>
  <si>
    <t>480000,63</t>
  </si>
  <si>
    <t>480000,64</t>
  </si>
  <si>
    <t>480000,65</t>
  </si>
  <si>
    <t>480000,66</t>
  </si>
  <si>
    <t>480000,67</t>
  </si>
  <si>
    <t>480000,68</t>
  </si>
  <si>
    <t>480000,69</t>
  </si>
  <si>
    <t>480000,70</t>
  </si>
  <si>
    <t>480000,71</t>
  </si>
  <si>
    <t>480000,72</t>
  </si>
  <si>
    <t>480000,73</t>
  </si>
  <si>
    <t>480000,74</t>
  </si>
  <si>
    <t>480000,75</t>
  </si>
  <si>
    <t>480000,76</t>
  </si>
  <si>
    <t>480000,77</t>
  </si>
  <si>
    <t>480000,78</t>
  </si>
  <si>
    <t>480000,79</t>
  </si>
  <si>
    <t>480000,80</t>
  </si>
  <si>
    <t>480000,81</t>
  </si>
  <si>
    <t>480000,82</t>
  </si>
  <si>
    <t>480000,83</t>
  </si>
  <si>
    <t>480000,84</t>
  </si>
  <si>
    <t>480000,85</t>
  </si>
  <si>
    <t>480000,86</t>
  </si>
  <si>
    <t>480000,87</t>
  </si>
  <si>
    <t>480000,88</t>
  </si>
  <si>
    <t>480000,89</t>
  </si>
  <si>
    <t>480000,90</t>
  </si>
  <si>
    <t>480000,91</t>
  </si>
  <si>
    <t>480000,92</t>
  </si>
  <si>
    <t>480000,93</t>
  </si>
  <si>
    <t>480000,94</t>
  </si>
  <si>
    <t>480000,95</t>
  </si>
  <si>
    <t>480000,96</t>
  </si>
  <si>
    <t>480000,97</t>
  </si>
  <si>
    <t>480000,98</t>
  </si>
  <si>
    <t>480000,99</t>
  </si>
  <si>
    <t>480000,0</t>
  </si>
  <si>
    <t>490000,15</t>
  </si>
  <si>
    <t>490000,16</t>
  </si>
  <si>
    <t>490000,17</t>
  </si>
  <si>
    <t>490000,18</t>
  </si>
  <si>
    <t>490000,19</t>
  </si>
  <si>
    <t>490000,20</t>
  </si>
  <si>
    <t>490000,21</t>
  </si>
  <si>
    <t>490000,22</t>
  </si>
  <si>
    <t>490000,23</t>
  </si>
  <si>
    <t>490000,24</t>
  </si>
  <si>
    <t>490000,25</t>
  </si>
  <si>
    <t>490000,26</t>
  </si>
  <si>
    <t>490000,27</t>
  </si>
  <si>
    <t>490000,28</t>
  </si>
  <si>
    <t>490000,29</t>
  </si>
  <si>
    <t>490000,30</t>
  </si>
  <si>
    <t>490000,31</t>
  </si>
  <si>
    <t>490000,32</t>
  </si>
  <si>
    <t>490000,33</t>
  </si>
  <si>
    <t>490000,34</t>
  </si>
  <si>
    <t>490000,35</t>
  </si>
  <si>
    <t>490000,36</t>
  </si>
  <si>
    <t>490000,37</t>
  </si>
  <si>
    <t>490000,38</t>
  </si>
  <si>
    <t>490000,39</t>
  </si>
  <si>
    <t>490000,40</t>
  </si>
  <si>
    <t>490000,41</t>
  </si>
  <si>
    <t>490000,42</t>
  </si>
  <si>
    <t>490000,43</t>
  </si>
  <si>
    <t>490000,44</t>
  </si>
  <si>
    <t>490000,45</t>
  </si>
  <si>
    <t>490000,46</t>
  </si>
  <si>
    <t>490000,47</t>
  </si>
  <si>
    <t>490000,48</t>
  </si>
  <si>
    <t>490000,49</t>
  </si>
  <si>
    <t>490000,50</t>
  </si>
  <si>
    <t>490000,51</t>
  </si>
  <si>
    <t>490000,52</t>
  </si>
  <si>
    <t>490000,53</t>
  </si>
  <si>
    <t>490000,54</t>
  </si>
  <si>
    <t>490000,55</t>
  </si>
  <si>
    <t>490000,56</t>
  </si>
  <si>
    <t>490000,57</t>
  </si>
  <si>
    <t>490000,58</t>
  </si>
  <si>
    <t>490000,59</t>
  </si>
  <si>
    <t>490000,60</t>
  </si>
  <si>
    <t>490000,61</t>
  </si>
  <si>
    <t>490000,62</t>
  </si>
  <si>
    <t>490000,63</t>
  </si>
  <si>
    <t>490000,64</t>
  </si>
  <si>
    <t>490000,65</t>
  </si>
  <si>
    <t>490000,66</t>
  </si>
  <si>
    <t>490000,67</t>
  </si>
  <si>
    <t>490000,68</t>
  </si>
  <si>
    <t>490000,69</t>
  </si>
  <si>
    <t>490000,70</t>
  </si>
  <si>
    <t>490000,71</t>
  </si>
  <si>
    <t>490000,72</t>
  </si>
  <si>
    <t>490000,73</t>
  </si>
  <si>
    <t>490000,74</t>
  </si>
  <si>
    <t>490000,75</t>
  </si>
  <si>
    <t>490000,76</t>
  </si>
  <si>
    <t>490000,77</t>
  </si>
  <si>
    <t>490000,78</t>
  </si>
  <si>
    <t>490000,79</t>
  </si>
  <si>
    <t>490000,80</t>
  </si>
  <si>
    <t>490000,81</t>
  </si>
  <si>
    <t>490000,82</t>
  </si>
  <si>
    <t>490000,83</t>
  </si>
  <si>
    <t>490000,84</t>
  </si>
  <si>
    <t>490000,85</t>
  </si>
  <si>
    <t>490000,86</t>
  </si>
  <si>
    <t>490000,87</t>
  </si>
  <si>
    <t>490000,88</t>
  </si>
  <si>
    <t>490000,89</t>
  </si>
  <si>
    <t>490000,90</t>
  </si>
  <si>
    <t>490000,91</t>
  </si>
  <si>
    <t>490000,92</t>
  </si>
  <si>
    <t>490000,93</t>
  </si>
  <si>
    <t>490000,94</t>
  </si>
  <si>
    <t>490000,95</t>
  </si>
  <si>
    <t>490000,96</t>
  </si>
  <si>
    <t>490000,97</t>
  </si>
  <si>
    <t>490000,98</t>
  </si>
  <si>
    <t>490000,99</t>
  </si>
  <si>
    <t>490000,0</t>
  </si>
  <si>
    <t>500000,15</t>
  </si>
  <si>
    <t>500000,16</t>
  </si>
  <si>
    <t>500000,17</t>
  </si>
  <si>
    <t>500000,18</t>
  </si>
  <si>
    <t>500000,19</t>
  </si>
  <si>
    <t>500000,20</t>
  </si>
  <si>
    <t>500000,21</t>
  </si>
  <si>
    <t>500000,22</t>
  </si>
  <si>
    <t>500000,23</t>
  </si>
  <si>
    <t>500000,24</t>
  </si>
  <si>
    <t>500000,25</t>
  </si>
  <si>
    <t>500000,26</t>
  </si>
  <si>
    <t>500000,27</t>
  </si>
  <si>
    <t>500000,28</t>
  </si>
  <si>
    <t>500000,29</t>
  </si>
  <si>
    <t>500000,30</t>
  </si>
  <si>
    <t>500000,31</t>
  </si>
  <si>
    <t>500000,32</t>
  </si>
  <si>
    <t>500000,33</t>
  </si>
  <si>
    <t>500000,34</t>
  </si>
  <si>
    <t>500000,35</t>
  </si>
  <si>
    <t>500000,36</t>
  </si>
  <si>
    <t>500000,37</t>
  </si>
  <si>
    <t>500000,38</t>
  </si>
  <si>
    <t>500000,39</t>
  </si>
  <si>
    <t>500000,40</t>
  </si>
  <si>
    <t>500000,41</t>
  </si>
  <si>
    <t>500000,42</t>
  </si>
  <si>
    <t>500000,43</t>
  </si>
  <si>
    <t>500000,44</t>
  </si>
  <si>
    <t>500000,45</t>
  </si>
  <si>
    <t>500000,46</t>
  </si>
  <si>
    <t>500000,47</t>
  </si>
  <si>
    <t>500000,48</t>
  </si>
  <si>
    <t>500000,49</t>
  </si>
  <si>
    <t>500000,50</t>
  </si>
  <si>
    <t>500000,51</t>
  </si>
  <si>
    <t>500000,52</t>
  </si>
  <si>
    <t>500000,53</t>
  </si>
  <si>
    <t>500000,54</t>
  </si>
  <si>
    <t>500000,55</t>
  </si>
  <si>
    <t>500000,56</t>
  </si>
  <si>
    <t>500000,57</t>
  </si>
  <si>
    <t>500000,58</t>
  </si>
  <si>
    <t>500000,59</t>
  </si>
  <si>
    <t>500000,60</t>
  </si>
  <si>
    <t>500000,61</t>
  </si>
  <si>
    <t>500000,62</t>
  </si>
  <si>
    <t>500000,63</t>
  </si>
  <si>
    <t>500000,64</t>
  </si>
  <si>
    <t>500000,65</t>
  </si>
  <si>
    <t>500000,66</t>
  </si>
  <si>
    <t>500000,67</t>
  </si>
  <si>
    <t>500000,68</t>
  </si>
  <si>
    <t>500000,69</t>
  </si>
  <si>
    <t>500000,70</t>
  </si>
  <si>
    <t>500000,71</t>
  </si>
  <si>
    <t>500000,72</t>
  </si>
  <si>
    <t>500000,73</t>
  </si>
  <si>
    <t>500000,74</t>
  </si>
  <si>
    <t>500000,75</t>
  </si>
  <si>
    <t>500000,76</t>
  </si>
  <si>
    <t>500000,77</t>
  </si>
  <si>
    <t>500000,78</t>
  </si>
  <si>
    <t>500000,79</t>
  </si>
  <si>
    <t>500000,80</t>
  </si>
  <si>
    <t>500000,81</t>
  </si>
  <si>
    <t>500000,82</t>
  </si>
  <si>
    <t>500000,83</t>
  </si>
  <si>
    <t>500000,84</t>
  </si>
  <si>
    <t>500000,85</t>
  </si>
  <si>
    <t>500000,86</t>
  </si>
  <si>
    <t>500000,87</t>
  </si>
  <si>
    <t>500000,88</t>
  </si>
  <si>
    <t>500000,89</t>
  </si>
  <si>
    <t>500000,90</t>
  </si>
  <si>
    <t>500000,91</t>
  </si>
  <si>
    <t>500000,92</t>
  </si>
  <si>
    <t>500000,93</t>
  </si>
  <si>
    <t>500000,94</t>
  </si>
  <si>
    <t>500000,95</t>
  </si>
  <si>
    <t>500000,96</t>
  </si>
  <si>
    <t>500000,97</t>
  </si>
  <si>
    <t>500000,98</t>
  </si>
  <si>
    <t>500000,99</t>
  </si>
  <si>
    <t>500000,0</t>
  </si>
  <si>
    <t>Lookup</t>
  </si>
  <si>
    <t>5000,15</t>
  </si>
  <si>
    <t>5000,16</t>
  </si>
  <si>
    <t>5000,17</t>
  </si>
  <si>
    <t>5000,18</t>
  </si>
  <si>
    <t>5000,19</t>
  </si>
  <si>
    <t>5000,20</t>
  </si>
  <si>
    <t>5000,21</t>
  </si>
  <si>
    <t>5000,22</t>
  </si>
  <si>
    <t>5000,23</t>
  </si>
  <si>
    <t>5000,24</t>
  </si>
  <si>
    <t>5000,25</t>
  </si>
  <si>
    <t>5000,26</t>
  </si>
  <si>
    <t>5000,27</t>
  </si>
  <si>
    <t>5000,28</t>
  </si>
  <si>
    <t>5000,29</t>
  </si>
  <si>
    <t>5000,30</t>
  </si>
  <si>
    <t>5000,31</t>
  </si>
  <si>
    <t>5000,32</t>
  </si>
  <si>
    <t>5000,33</t>
  </si>
  <si>
    <t>5000,34</t>
  </si>
  <si>
    <t>5000,35</t>
  </si>
  <si>
    <t>5000,36</t>
  </si>
  <si>
    <t>5000,37</t>
  </si>
  <si>
    <t>5000,38</t>
  </si>
  <si>
    <t>5000,39</t>
  </si>
  <si>
    <t>5000,40</t>
  </si>
  <si>
    <t>5000,41</t>
  </si>
  <si>
    <t>5000,42</t>
  </si>
  <si>
    <t>5000,43</t>
  </si>
  <si>
    <t>5000,44</t>
  </si>
  <si>
    <t>5000,45</t>
  </si>
  <si>
    <t>5000,46</t>
  </si>
  <si>
    <t>5000,47</t>
  </si>
  <si>
    <t>5000,48</t>
  </si>
  <si>
    <t>5000,49</t>
  </si>
  <si>
    <t>5000,50</t>
  </si>
  <si>
    <t>5000,51</t>
  </si>
  <si>
    <t>5000,52</t>
  </si>
  <si>
    <t>5000,53</t>
  </si>
  <si>
    <t>5000,54</t>
  </si>
  <si>
    <t>5000,55</t>
  </si>
  <si>
    <t>5000,56</t>
  </si>
  <si>
    <t>5000,57</t>
  </si>
  <si>
    <t>5000,58</t>
  </si>
  <si>
    <t>5000,59</t>
  </si>
  <si>
    <t>5000,60</t>
  </si>
  <si>
    <t>5000,61</t>
  </si>
  <si>
    <t>5000,62</t>
  </si>
  <si>
    <t>5000,63</t>
  </si>
  <si>
    <t>5000,64</t>
  </si>
  <si>
    <t>5000,65</t>
  </si>
  <si>
    <t>5000,66</t>
  </si>
  <si>
    <t>5000,67</t>
  </si>
  <si>
    <t>5000,68</t>
  </si>
  <si>
    <t>5000,69</t>
  </si>
  <si>
    <t>5000,70</t>
  </si>
  <si>
    <t>5000,71</t>
  </si>
  <si>
    <t>5000,72</t>
  </si>
  <si>
    <t>5000,73</t>
  </si>
  <si>
    <t>5000,74</t>
  </si>
  <si>
    <t>5000,75</t>
  </si>
  <si>
    <t>5000,76</t>
  </si>
  <si>
    <t>5000,77</t>
  </si>
  <si>
    <t>5000,78</t>
  </si>
  <si>
    <t>5000,79</t>
  </si>
  <si>
    <t>5000,80</t>
  </si>
  <si>
    <t>5000,81</t>
  </si>
  <si>
    <t>5000,82</t>
  </si>
  <si>
    <t>5000,83</t>
  </si>
  <si>
    <t>5000,84</t>
  </si>
  <si>
    <t>5000,85</t>
  </si>
  <si>
    <t>5000,86</t>
  </si>
  <si>
    <t>5000,87</t>
  </si>
  <si>
    <t>5000,88</t>
  </si>
  <si>
    <t>5000,89</t>
  </si>
  <si>
    <t>5000,90</t>
  </si>
  <si>
    <t>5000,91</t>
  </si>
  <si>
    <t>5000,92</t>
  </si>
  <si>
    <t>5000,93</t>
  </si>
  <si>
    <t>5000,94</t>
  </si>
  <si>
    <t>5000,95</t>
  </si>
  <si>
    <t>5000,96</t>
  </si>
  <si>
    <t>5000,97</t>
  </si>
  <si>
    <t>5000,98</t>
  </si>
  <si>
    <t>5000,99</t>
  </si>
  <si>
    <t>5000,0</t>
  </si>
  <si>
    <t>15000,15</t>
  </si>
  <si>
    <t>15000,16</t>
  </si>
  <si>
    <t>15000,17</t>
  </si>
  <si>
    <t>15000,18</t>
  </si>
  <si>
    <t>15000,19</t>
  </si>
  <si>
    <t>15000,20</t>
  </si>
  <si>
    <t>15000,21</t>
  </si>
  <si>
    <t>15000,22</t>
  </si>
  <si>
    <t>15000,23</t>
  </si>
  <si>
    <t>15000,24</t>
  </si>
  <si>
    <t>15000,25</t>
  </si>
  <si>
    <t>15000,26</t>
  </si>
  <si>
    <t>15000,27</t>
  </si>
  <si>
    <t>15000,28</t>
  </si>
  <si>
    <t>15000,29</t>
  </si>
  <si>
    <t>15000,30</t>
  </si>
  <si>
    <t>15000,31</t>
  </si>
  <si>
    <t>15000,32</t>
  </si>
  <si>
    <t>15000,33</t>
  </si>
  <si>
    <t>15000,34</t>
  </si>
  <si>
    <t>15000,35</t>
  </si>
  <si>
    <t>15000,36</t>
  </si>
  <si>
    <t>15000,37</t>
  </si>
  <si>
    <t>15000,38</t>
  </si>
  <si>
    <t>15000,39</t>
  </si>
  <si>
    <t>15000,40</t>
  </si>
  <si>
    <t>15000,41</t>
  </si>
  <si>
    <t>15000,42</t>
  </si>
  <si>
    <t>15000,43</t>
  </si>
  <si>
    <t>15000,44</t>
  </si>
  <si>
    <t>15000,45</t>
  </si>
  <si>
    <t>15000,46</t>
  </si>
  <si>
    <t>15000,47</t>
  </si>
  <si>
    <t>15000,48</t>
  </si>
  <si>
    <t>15000,49</t>
  </si>
  <si>
    <t>15000,50</t>
  </si>
  <si>
    <t>15000,51</t>
  </si>
  <si>
    <t>15000,52</t>
  </si>
  <si>
    <t>15000,53</t>
  </si>
  <si>
    <t>15000,54</t>
  </si>
  <si>
    <t>15000,55</t>
  </si>
  <si>
    <t>15000,56</t>
  </si>
  <si>
    <t>15000,57</t>
  </si>
  <si>
    <t>15000,58</t>
  </si>
  <si>
    <t>15000,59</t>
  </si>
  <si>
    <t>15000,60</t>
  </si>
  <si>
    <t>15000,61</t>
  </si>
  <si>
    <t>15000,62</t>
  </si>
  <si>
    <t>15000,63</t>
  </si>
  <si>
    <t>15000,64</t>
  </si>
  <si>
    <t>15000,65</t>
  </si>
  <si>
    <t>15000,66</t>
  </si>
  <si>
    <t>15000,67</t>
  </si>
  <si>
    <t>15000,68</t>
  </si>
  <si>
    <t>15000,69</t>
  </si>
  <si>
    <t>15000,70</t>
  </si>
  <si>
    <t>15000,71</t>
  </si>
  <si>
    <t>15000,72</t>
  </si>
  <si>
    <t>15000,73</t>
  </si>
  <si>
    <t>15000,74</t>
  </si>
  <si>
    <t>15000,75</t>
  </si>
  <si>
    <t>15000,76</t>
  </si>
  <si>
    <t>15000,77</t>
  </si>
  <si>
    <t>15000,78</t>
  </si>
  <si>
    <t>15000,79</t>
  </si>
  <si>
    <t>15000,80</t>
  </si>
  <si>
    <t>15000,81</t>
  </si>
  <si>
    <t>15000,82</t>
  </si>
  <si>
    <t>15000,83</t>
  </si>
  <si>
    <t>15000,84</t>
  </si>
  <si>
    <t>15000,85</t>
  </si>
  <si>
    <t>15000,86</t>
  </si>
  <si>
    <t>15000,87</t>
  </si>
  <si>
    <t>15000,88</t>
  </si>
  <si>
    <t>15000,89</t>
  </si>
  <si>
    <t>15000,90</t>
  </si>
  <si>
    <t>15000,91</t>
  </si>
  <si>
    <t>15000,92</t>
  </si>
  <si>
    <t>15000,93</t>
  </si>
  <si>
    <t>15000,94</t>
  </si>
  <si>
    <t>15000,95</t>
  </si>
  <si>
    <t>15000,96</t>
  </si>
  <si>
    <t>15000,97</t>
  </si>
  <si>
    <t>15000,98</t>
  </si>
  <si>
    <t>15000,99</t>
  </si>
  <si>
    <t>15000,0</t>
  </si>
  <si>
    <t>25000,15</t>
  </si>
  <si>
    <t>25000,16</t>
  </si>
  <si>
    <t>25000,17</t>
  </si>
  <si>
    <t>25000,18</t>
  </si>
  <si>
    <t>25000,19</t>
  </si>
  <si>
    <t>25000,20</t>
  </si>
  <si>
    <t>25000,21</t>
  </si>
  <si>
    <t>25000,22</t>
  </si>
  <si>
    <t>25000,23</t>
  </si>
  <si>
    <t>25000,24</t>
  </si>
  <si>
    <t>25000,25</t>
  </si>
  <si>
    <t>25000,26</t>
  </si>
  <si>
    <t>25000,27</t>
  </si>
  <si>
    <t>25000,28</t>
  </si>
  <si>
    <t>25000,29</t>
  </si>
  <si>
    <t>25000,30</t>
  </si>
  <si>
    <t>25000,31</t>
  </si>
  <si>
    <t>25000,32</t>
  </si>
  <si>
    <t>25000,33</t>
  </si>
  <si>
    <t>25000,34</t>
  </si>
  <si>
    <t>25000,35</t>
  </si>
  <si>
    <t>25000,36</t>
  </si>
  <si>
    <t>25000,37</t>
  </si>
  <si>
    <t>25000,38</t>
  </si>
  <si>
    <t>25000,39</t>
  </si>
  <si>
    <t>25000,40</t>
  </si>
  <si>
    <t>25000,41</t>
  </si>
  <si>
    <t>25000,42</t>
  </si>
  <si>
    <t>25000,43</t>
  </si>
  <si>
    <t>25000,44</t>
  </si>
  <si>
    <t>25000,45</t>
  </si>
  <si>
    <t>25000,46</t>
  </si>
  <si>
    <t>25000,47</t>
  </si>
  <si>
    <t>25000,48</t>
  </si>
  <si>
    <t>25000,49</t>
  </si>
  <si>
    <t>25000,50</t>
  </si>
  <si>
    <t>25000,51</t>
  </si>
  <si>
    <t>25000,52</t>
  </si>
  <si>
    <t>25000,53</t>
  </si>
  <si>
    <t>25000,54</t>
  </si>
  <si>
    <t>25000,55</t>
  </si>
  <si>
    <t>25000,56</t>
  </si>
  <si>
    <t>25000,57</t>
  </si>
  <si>
    <t>25000,58</t>
  </si>
  <si>
    <t>25000,59</t>
  </si>
  <si>
    <t>25000,60</t>
  </si>
  <si>
    <t>25000,61</t>
  </si>
  <si>
    <t>25000,62</t>
  </si>
  <si>
    <t>25000,63</t>
  </si>
  <si>
    <t>25000,64</t>
  </si>
  <si>
    <t>25000,65</t>
  </si>
  <si>
    <t>25000,66</t>
  </si>
  <si>
    <t>25000,67</t>
  </si>
  <si>
    <t>25000,68</t>
  </si>
  <si>
    <t>25000,69</t>
  </si>
  <si>
    <t>25000,70</t>
  </si>
  <si>
    <t>25000,71</t>
  </si>
  <si>
    <t>25000,72</t>
  </si>
  <si>
    <t>25000,73</t>
  </si>
  <si>
    <t>25000,74</t>
  </si>
  <si>
    <t>25000,75</t>
  </si>
  <si>
    <t>25000,76</t>
  </si>
  <si>
    <t>25000,77</t>
  </si>
  <si>
    <t>25000,78</t>
  </si>
  <si>
    <t>25000,79</t>
  </si>
  <si>
    <t>25000,80</t>
  </si>
  <si>
    <t>25000,81</t>
  </si>
  <si>
    <t>25000,82</t>
  </si>
  <si>
    <t>25000,83</t>
  </si>
  <si>
    <t>25000,84</t>
  </si>
  <si>
    <t>25000,85</t>
  </si>
  <si>
    <t>25000,86</t>
  </si>
  <si>
    <t>25000,87</t>
  </si>
  <si>
    <t>25000,88</t>
  </si>
  <si>
    <t>25000,89</t>
  </si>
  <si>
    <t>25000,90</t>
  </si>
  <si>
    <t>25000,91</t>
  </si>
  <si>
    <t>25000,92</t>
  </si>
  <si>
    <t>25000,93</t>
  </si>
  <si>
    <t>25000,94</t>
  </si>
  <si>
    <t>25000,95</t>
  </si>
  <si>
    <t>25000,96</t>
  </si>
  <si>
    <t>25000,97</t>
  </si>
  <si>
    <t>25000,98</t>
  </si>
  <si>
    <t>25000,99</t>
  </si>
  <si>
    <t>25000,0</t>
  </si>
  <si>
    <t>35000,15</t>
  </si>
  <si>
    <t>35000,16</t>
  </si>
  <si>
    <t>35000,17</t>
  </si>
  <si>
    <t>35000,18</t>
  </si>
  <si>
    <t>35000,19</t>
  </si>
  <si>
    <t>35000,20</t>
  </si>
  <si>
    <t>35000,21</t>
  </si>
  <si>
    <t>35000,22</t>
  </si>
  <si>
    <t>35000,23</t>
  </si>
  <si>
    <t>35000,24</t>
  </si>
  <si>
    <t>35000,25</t>
  </si>
  <si>
    <t>35000,26</t>
  </si>
  <si>
    <t>35000,27</t>
  </si>
  <si>
    <t>35000,28</t>
  </si>
  <si>
    <t>35000,29</t>
  </si>
  <si>
    <t>35000,30</t>
  </si>
  <si>
    <t>35000,31</t>
  </si>
  <si>
    <t>35000,32</t>
  </si>
  <si>
    <t>35000,33</t>
  </si>
  <si>
    <t>35000,34</t>
  </si>
  <si>
    <t>35000,35</t>
  </si>
  <si>
    <t>35000,36</t>
  </si>
  <si>
    <t>35000,37</t>
  </si>
  <si>
    <t>35000,38</t>
  </si>
  <si>
    <t>35000,39</t>
  </si>
  <si>
    <t>35000,40</t>
  </si>
  <si>
    <t>35000,41</t>
  </si>
  <si>
    <t>35000,42</t>
  </si>
  <si>
    <t>35000,43</t>
  </si>
  <si>
    <t>35000,44</t>
  </si>
  <si>
    <t>35000,45</t>
  </si>
  <si>
    <t>35000,46</t>
  </si>
  <si>
    <t>35000,47</t>
  </si>
  <si>
    <t>35000,48</t>
  </si>
  <si>
    <t>35000,49</t>
  </si>
  <si>
    <t>35000,50</t>
  </si>
  <si>
    <t>35000,51</t>
  </si>
  <si>
    <t>35000,52</t>
  </si>
  <si>
    <t>35000,53</t>
  </si>
  <si>
    <t>35000,54</t>
  </si>
  <si>
    <t>35000,55</t>
  </si>
  <si>
    <t>35000,56</t>
  </si>
  <si>
    <t>35000,57</t>
  </si>
  <si>
    <t>35000,58</t>
  </si>
  <si>
    <t>35000,59</t>
  </si>
  <si>
    <t>35000,60</t>
  </si>
  <si>
    <t>35000,61</t>
  </si>
  <si>
    <t>35000,62</t>
  </si>
  <si>
    <t>35000,63</t>
  </si>
  <si>
    <t>35000,64</t>
  </si>
  <si>
    <t>35000,65</t>
  </si>
  <si>
    <t>35000,66</t>
  </si>
  <si>
    <t>35000,67</t>
  </si>
  <si>
    <t>35000,68</t>
  </si>
  <si>
    <t>35000,69</t>
  </si>
  <si>
    <t>35000,70</t>
  </si>
  <si>
    <t>35000,71</t>
  </si>
  <si>
    <t>35000,72</t>
  </si>
  <si>
    <t>35000,73</t>
  </si>
  <si>
    <t>35000,74</t>
  </si>
  <si>
    <t>35000,75</t>
  </si>
  <si>
    <t>35000,76</t>
  </si>
  <si>
    <t>35000,77</t>
  </si>
  <si>
    <t>35000,78</t>
  </si>
  <si>
    <t>35000,79</t>
  </si>
  <si>
    <t>35000,80</t>
  </si>
  <si>
    <t>35000,81</t>
  </si>
  <si>
    <t>35000,82</t>
  </si>
  <si>
    <t>35000,83</t>
  </si>
  <si>
    <t>35000,84</t>
  </si>
  <si>
    <t>35000,85</t>
  </si>
  <si>
    <t>35000,86</t>
  </si>
  <si>
    <t>35000,87</t>
  </si>
  <si>
    <t>35000,88</t>
  </si>
  <si>
    <t>35000,89</t>
  </si>
  <si>
    <t>35000,90</t>
  </si>
  <si>
    <t>35000,91</t>
  </si>
  <si>
    <t>35000,92</t>
  </si>
  <si>
    <t>35000,93</t>
  </si>
  <si>
    <t>35000,94</t>
  </si>
  <si>
    <t>35000,95</t>
  </si>
  <si>
    <t>35000,96</t>
  </si>
  <si>
    <t>35000,97</t>
  </si>
  <si>
    <t>35000,98</t>
  </si>
  <si>
    <t>35000,99</t>
  </si>
  <si>
    <t>35000,0</t>
  </si>
  <si>
    <t>45000,15</t>
  </si>
  <si>
    <t>45000,16</t>
  </si>
  <si>
    <t>45000,17</t>
  </si>
  <si>
    <t>45000,18</t>
  </si>
  <si>
    <t>45000,19</t>
  </si>
  <si>
    <t>45000,20</t>
  </si>
  <si>
    <t>45000,21</t>
  </si>
  <si>
    <t>45000,22</t>
  </si>
  <si>
    <t>45000,23</t>
  </si>
  <si>
    <t>45000,24</t>
  </si>
  <si>
    <t>45000,25</t>
  </si>
  <si>
    <t>45000,26</t>
  </si>
  <si>
    <t>45000,27</t>
  </si>
  <si>
    <t>45000,28</t>
  </si>
  <si>
    <t>45000,29</t>
  </si>
  <si>
    <t>45000,30</t>
  </si>
  <si>
    <t>45000,31</t>
  </si>
  <si>
    <t>45000,32</t>
  </si>
  <si>
    <t>45000,33</t>
  </si>
  <si>
    <t>45000,34</t>
  </si>
  <si>
    <t>45000,35</t>
  </si>
  <si>
    <t>45000,36</t>
  </si>
  <si>
    <t>45000,37</t>
  </si>
  <si>
    <t>45000,38</t>
  </si>
  <si>
    <t>45000,39</t>
  </si>
  <si>
    <t>45000,40</t>
  </si>
  <si>
    <t>45000,41</t>
  </si>
  <si>
    <t>45000,42</t>
  </si>
  <si>
    <t>45000,43</t>
  </si>
  <si>
    <t>45000,44</t>
  </si>
  <si>
    <t>45000,45</t>
  </si>
  <si>
    <t>45000,46</t>
  </si>
  <si>
    <t>45000,47</t>
  </si>
  <si>
    <t>45000,48</t>
  </si>
  <si>
    <t>45000,49</t>
  </si>
  <si>
    <t>45000,50</t>
  </si>
  <si>
    <t>45000,51</t>
  </si>
  <si>
    <t>45000,52</t>
  </si>
  <si>
    <t>45000,53</t>
  </si>
  <si>
    <t>45000,54</t>
  </si>
  <si>
    <t>45000,55</t>
  </si>
  <si>
    <t>45000,56</t>
  </si>
  <si>
    <t>45000,57</t>
  </si>
  <si>
    <t>45000,58</t>
  </si>
  <si>
    <t>45000,59</t>
  </si>
  <si>
    <t>45000,60</t>
  </si>
  <si>
    <t>45000,61</t>
  </si>
  <si>
    <t>45000,62</t>
  </si>
  <si>
    <t>45000,63</t>
  </si>
  <si>
    <t>45000,64</t>
  </si>
  <si>
    <t>45000,65</t>
  </si>
  <si>
    <t>45000,66</t>
  </si>
  <si>
    <t>45000,67</t>
  </si>
  <si>
    <t>45000,68</t>
  </si>
  <si>
    <t>45000,69</t>
  </si>
  <si>
    <t>45000,70</t>
  </si>
  <si>
    <t>45000,71</t>
  </si>
  <si>
    <t>45000,72</t>
  </si>
  <si>
    <t>45000,73</t>
  </si>
  <si>
    <t>45000,74</t>
  </si>
  <si>
    <t>45000,75</t>
  </si>
  <si>
    <t>45000,76</t>
  </si>
  <si>
    <t>45000,77</t>
  </si>
  <si>
    <t>45000,78</t>
  </si>
  <si>
    <t>45000,79</t>
  </si>
  <si>
    <t>45000,80</t>
  </si>
  <si>
    <t>45000,81</t>
  </si>
  <si>
    <t>45000,82</t>
  </si>
  <si>
    <t>45000,83</t>
  </si>
  <si>
    <t>45000,84</t>
  </si>
  <si>
    <t>45000,85</t>
  </si>
  <si>
    <t>45000,86</t>
  </si>
  <si>
    <t>45000,87</t>
  </si>
  <si>
    <t>45000,88</t>
  </si>
  <si>
    <t>45000,89</t>
  </si>
  <si>
    <t>45000,90</t>
  </si>
  <si>
    <t>45000,91</t>
  </si>
  <si>
    <t>45000,92</t>
  </si>
  <si>
    <t>45000,93</t>
  </si>
  <si>
    <t>45000,94</t>
  </si>
  <si>
    <t>45000,95</t>
  </si>
  <si>
    <t>45000,96</t>
  </si>
  <si>
    <t>45000,97</t>
  </si>
  <si>
    <t>45000,98</t>
  </si>
  <si>
    <t>45000,99</t>
  </si>
  <si>
    <t>45000,0</t>
  </si>
  <si>
    <t>55000,15</t>
  </si>
  <si>
    <t>55000,16</t>
  </si>
  <si>
    <t>55000,17</t>
  </si>
  <si>
    <t>55000,18</t>
  </si>
  <si>
    <t>55000,19</t>
  </si>
  <si>
    <t>55000,20</t>
  </si>
  <si>
    <t>55000,21</t>
  </si>
  <si>
    <t>55000,22</t>
  </si>
  <si>
    <t>55000,23</t>
  </si>
  <si>
    <t>55000,24</t>
  </si>
  <si>
    <t>55000,25</t>
  </si>
  <si>
    <t>55000,26</t>
  </si>
  <si>
    <t>55000,27</t>
  </si>
  <si>
    <t>55000,28</t>
  </si>
  <si>
    <t>55000,29</t>
  </si>
  <si>
    <t>55000,30</t>
  </si>
  <si>
    <t>55000,31</t>
  </si>
  <si>
    <t>55000,32</t>
  </si>
  <si>
    <t>55000,33</t>
  </si>
  <si>
    <t>55000,34</t>
  </si>
  <si>
    <t>55000,35</t>
  </si>
  <si>
    <t>55000,36</t>
  </si>
  <si>
    <t>55000,37</t>
  </si>
  <si>
    <t>55000,38</t>
  </si>
  <si>
    <t>55000,39</t>
  </si>
  <si>
    <t>55000,40</t>
  </si>
  <si>
    <t>55000,41</t>
  </si>
  <si>
    <t>55000,42</t>
  </si>
  <si>
    <t>55000,43</t>
  </si>
  <si>
    <t>55000,44</t>
  </si>
  <si>
    <t>55000,45</t>
  </si>
  <si>
    <t>55000,46</t>
  </si>
  <si>
    <t>55000,47</t>
  </si>
  <si>
    <t>55000,48</t>
  </si>
  <si>
    <t>55000,49</t>
  </si>
  <si>
    <t>55000,50</t>
  </si>
  <si>
    <t>55000,51</t>
  </si>
  <si>
    <t>55000,52</t>
  </si>
  <si>
    <t>55000,53</t>
  </si>
  <si>
    <t>55000,54</t>
  </si>
  <si>
    <t>55000,55</t>
  </si>
  <si>
    <t>55000,56</t>
  </si>
  <si>
    <t>55000,57</t>
  </si>
  <si>
    <t>55000,58</t>
  </si>
  <si>
    <t>55000,59</t>
  </si>
  <si>
    <t>55000,60</t>
  </si>
  <si>
    <t>55000,61</t>
  </si>
  <si>
    <t>55000,62</t>
  </si>
  <si>
    <t>55000,63</t>
  </si>
  <si>
    <t>55000,64</t>
  </si>
  <si>
    <t>55000,65</t>
  </si>
  <si>
    <t>55000,66</t>
  </si>
  <si>
    <t>55000,67</t>
  </si>
  <si>
    <t>55000,68</t>
  </si>
  <si>
    <t>55000,69</t>
  </si>
  <si>
    <t>55000,70</t>
  </si>
  <si>
    <t>55000,71</t>
  </si>
  <si>
    <t>55000,72</t>
  </si>
  <si>
    <t>55000,73</t>
  </si>
  <si>
    <t>55000,74</t>
  </si>
  <si>
    <t>55000,75</t>
  </si>
  <si>
    <t>55000,76</t>
  </si>
  <si>
    <t>55000,77</t>
  </si>
  <si>
    <t>55000,78</t>
  </si>
  <si>
    <t>55000,79</t>
  </si>
  <si>
    <t>55000,80</t>
  </si>
  <si>
    <t>55000,81</t>
  </si>
  <si>
    <t>55000,82</t>
  </si>
  <si>
    <t>55000,83</t>
  </si>
  <si>
    <t>55000,84</t>
  </si>
  <si>
    <t>55000,85</t>
  </si>
  <si>
    <t>55000,86</t>
  </si>
  <si>
    <t>55000,87</t>
  </si>
  <si>
    <t>55000,88</t>
  </si>
  <si>
    <t>55000,89</t>
  </si>
  <si>
    <t>55000,90</t>
  </si>
  <si>
    <t>55000,91</t>
  </si>
  <si>
    <t>55000,92</t>
  </si>
  <si>
    <t>55000,93</t>
  </si>
  <si>
    <t>55000,94</t>
  </si>
  <si>
    <t>55000,95</t>
  </si>
  <si>
    <t>55000,96</t>
  </si>
  <si>
    <t>55000,97</t>
  </si>
  <si>
    <t>55000,98</t>
  </si>
  <si>
    <t>55000,99</t>
  </si>
  <si>
    <t>55000,0</t>
  </si>
  <si>
    <t>65000,15</t>
  </si>
  <si>
    <t>65000,16</t>
  </si>
  <si>
    <t>65000,17</t>
  </si>
  <si>
    <t>65000,18</t>
  </si>
  <si>
    <t>65000,19</t>
  </si>
  <si>
    <t>65000,20</t>
  </si>
  <si>
    <t>65000,21</t>
  </si>
  <si>
    <t>65000,22</t>
  </si>
  <si>
    <t>65000,23</t>
  </si>
  <si>
    <t>65000,24</t>
  </si>
  <si>
    <t>65000,25</t>
  </si>
  <si>
    <t>65000,26</t>
  </si>
  <si>
    <t>65000,27</t>
  </si>
  <si>
    <t>65000,28</t>
  </si>
  <si>
    <t>65000,29</t>
  </si>
  <si>
    <t>65000,30</t>
  </si>
  <si>
    <t>65000,31</t>
  </si>
  <si>
    <t>65000,32</t>
  </si>
  <si>
    <t>65000,33</t>
  </si>
  <si>
    <t>65000,34</t>
  </si>
  <si>
    <t>65000,35</t>
  </si>
  <si>
    <t>65000,36</t>
  </si>
  <si>
    <t>65000,37</t>
  </si>
  <si>
    <t>65000,38</t>
  </si>
  <si>
    <t>65000,39</t>
  </si>
  <si>
    <t>65000,40</t>
  </si>
  <si>
    <t>65000,41</t>
  </si>
  <si>
    <t>65000,42</t>
  </si>
  <si>
    <t>65000,43</t>
  </si>
  <si>
    <t>65000,44</t>
  </si>
  <si>
    <t>65000,45</t>
  </si>
  <si>
    <t>65000,46</t>
  </si>
  <si>
    <t>65000,47</t>
  </si>
  <si>
    <t>65000,48</t>
  </si>
  <si>
    <t>65000,49</t>
  </si>
  <si>
    <t>65000,50</t>
  </si>
  <si>
    <t>65000,51</t>
  </si>
  <si>
    <t>65000,52</t>
  </si>
  <si>
    <t>65000,53</t>
  </si>
  <si>
    <t>65000,54</t>
  </si>
  <si>
    <t>65000,55</t>
  </si>
  <si>
    <t>65000,56</t>
  </si>
  <si>
    <t>65000,57</t>
  </si>
  <si>
    <t>65000,58</t>
  </si>
  <si>
    <t>65000,59</t>
  </si>
  <si>
    <t>65000,60</t>
  </si>
  <si>
    <t>65000,61</t>
  </si>
  <si>
    <t>65000,62</t>
  </si>
  <si>
    <t>65000,63</t>
  </si>
  <si>
    <t>65000,64</t>
  </si>
  <si>
    <t>65000,65</t>
  </si>
  <si>
    <t>65000,66</t>
  </si>
  <si>
    <t>65000,67</t>
  </si>
  <si>
    <t>65000,68</t>
  </si>
  <si>
    <t>65000,69</t>
  </si>
  <si>
    <t>65000,70</t>
  </si>
  <si>
    <t>65000,71</t>
  </si>
  <si>
    <t>65000,72</t>
  </si>
  <si>
    <t>65000,73</t>
  </si>
  <si>
    <t>65000,74</t>
  </si>
  <si>
    <t>65000,75</t>
  </si>
  <si>
    <t>65000,76</t>
  </si>
  <si>
    <t>65000,77</t>
  </si>
  <si>
    <t>65000,78</t>
  </si>
  <si>
    <t>65000,79</t>
  </si>
  <si>
    <t>65000,80</t>
  </si>
  <si>
    <t>65000,81</t>
  </si>
  <si>
    <t>65000,82</t>
  </si>
  <si>
    <t>65000,83</t>
  </si>
  <si>
    <t>65000,84</t>
  </si>
  <si>
    <t>65000,85</t>
  </si>
  <si>
    <t>65000,86</t>
  </si>
  <si>
    <t>65000,87</t>
  </si>
  <si>
    <t>65000,88</t>
  </si>
  <si>
    <t>65000,89</t>
  </si>
  <si>
    <t>65000,90</t>
  </si>
  <si>
    <t>65000,91</t>
  </si>
  <si>
    <t>65000,92</t>
  </si>
  <si>
    <t>65000,93</t>
  </si>
  <si>
    <t>65000,94</t>
  </si>
  <si>
    <t>65000,95</t>
  </si>
  <si>
    <t>65000,96</t>
  </si>
  <si>
    <t>65000,97</t>
  </si>
  <si>
    <t>65000,98</t>
  </si>
  <si>
    <t>65000,99</t>
  </si>
  <si>
    <t>65000,0</t>
  </si>
  <si>
    <t>75000,15</t>
  </si>
  <si>
    <t>75000,16</t>
  </si>
  <si>
    <t>75000,17</t>
  </si>
  <si>
    <t>75000,18</t>
  </si>
  <si>
    <t>75000,19</t>
  </si>
  <si>
    <t>75000,20</t>
  </si>
  <si>
    <t>75000,21</t>
  </si>
  <si>
    <t>75000,22</t>
  </si>
  <si>
    <t>75000,23</t>
  </si>
  <si>
    <t>75000,24</t>
  </si>
  <si>
    <t>75000,25</t>
  </si>
  <si>
    <t>75000,26</t>
  </si>
  <si>
    <t>75000,27</t>
  </si>
  <si>
    <t>75000,28</t>
  </si>
  <si>
    <t>75000,29</t>
  </si>
  <si>
    <t>75000,30</t>
  </si>
  <si>
    <t>75000,31</t>
  </si>
  <si>
    <t>75000,32</t>
  </si>
  <si>
    <t>75000,33</t>
  </si>
  <si>
    <t>75000,34</t>
  </si>
  <si>
    <t>75000,35</t>
  </si>
  <si>
    <t>75000,36</t>
  </si>
  <si>
    <t>75000,37</t>
  </si>
  <si>
    <t>75000,38</t>
  </si>
  <si>
    <t>75000,39</t>
  </si>
  <si>
    <t>75000,40</t>
  </si>
  <si>
    <t>75000,41</t>
  </si>
  <si>
    <t>75000,42</t>
  </si>
  <si>
    <t>75000,43</t>
  </si>
  <si>
    <t>75000,44</t>
  </si>
  <si>
    <t>75000,45</t>
  </si>
  <si>
    <t>75000,46</t>
  </si>
  <si>
    <t>75000,47</t>
  </si>
  <si>
    <t>75000,48</t>
  </si>
  <si>
    <t>75000,49</t>
  </si>
  <si>
    <t>75000,50</t>
  </si>
  <si>
    <t>75000,51</t>
  </si>
  <si>
    <t>75000,52</t>
  </si>
  <si>
    <t>75000,53</t>
  </si>
  <si>
    <t>75000,54</t>
  </si>
  <si>
    <t>75000,55</t>
  </si>
  <si>
    <t>75000,56</t>
  </si>
  <si>
    <t>75000,57</t>
  </si>
  <si>
    <t>75000,58</t>
  </si>
  <si>
    <t>75000,59</t>
  </si>
  <si>
    <t>75000,60</t>
  </si>
  <si>
    <t>75000,61</t>
  </si>
  <si>
    <t>75000,62</t>
  </si>
  <si>
    <t>75000,63</t>
  </si>
  <si>
    <t>75000,64</t>
  </si>
  <si>
    <t>75000,65</t>
  </si>
  <si>
    <t>75000,66</t>
  </si>
  <si>
    <t>75000,67</t>
  </si>
  <si>
    <t>75000,68</t>
  </si>
  <si>
    <t>75000,69</t>
  </si>
  <si>
    <t>75000,70</t>
  </si>
  <si>
    <t>75000,71</t>
  </si>
  <si>
    <t>75000,72</t>
  </si>
  <si>
    <t>75000,73</t>
  </si>
  <si>
    <t>75000,74</t>
  </si>
  <si>
    <t>75000,75</t>
  </si>
  <si>
    <t>75000,76</t>
  </si>
  <si>
    <t>75000,77</t>
  </si>
  <si>
    <t>75000,78</t>
  </si>
  <si>
    <t>75000,79</t>
  </si>
  <si>
    <t>75000,80</t>
  </si>
  <si>
    <t>75000,81</t>
  </si>
  <si>
    <t>75000,82</t>
  </si>
  <si>
    <t>75000,83</t>
  </si>
  <si>
    <t>75000,84</t>
  </si>
  <si>
    <t>75000,85</t>
  </si>
  <si>
    <t>75000,86</t>
  </si>
  <si>
    <t>75000,87</t>
  </si>
  <si>
    <t>75000,88</t>
  </si>
  <si>
    <t>75000,89</t>
  </si>
  <si>
    <t>75000,90</t>
  </si>
  <si>
    <t>75000,91</t>
  </si>
  <si>
    <t>75000,92</t>
  </si>
  <si>
    <t>75000,93</t>
  </si>
  <si>
    <t>75000,94</t>
  </si>
  <si>
    <t>75000,95</t>
  </si>
  <si>
    <t>75000,96</t>
  </si>
  <si>
    <t>75000,97</t>
  </si>
  <si>
    <t>75000,98</t>
  </si>
  <si>
    <t>75000,99</t>
  </si>
  <si>
    <t>75000,0</t>
  </si>
  <si>
    <t>85000,15</t>
  </si>
  <si>
    <t>85000,16</t>
  </si>
  <si>
    <t>85000,17</t>
  </si>
  <si>
    <t>85000,18</t>
  </si>
  <si>
    <t>85000,19</t>
  </si>
  <si>
    <t>85000,20</t>
  </si>
  <si>
    <t>85000,21</t>
  </si>
  <si>
    <t>85000,22</t>
  </si>
  <si>
    <t>85000,23</t>
  </si>
  <si>
    <t>85000,24</t>
  </si>
  <si>
    <t>85000,25</t>
  </si>
  <si>
    <t>85000,26</t>
  </si>
  <si>
    <t>85000,27</t>
  </si>
  <si>
    <t>85000,28</t>
  </si>
  <si>
    <t>85000,29</t>
  </si>
  <si>
    <t>85000,30</t>
  </si>
  <si>
    <t>85000,31</t>
  </si>
  <si>
    <t>85000,32</t>
  </si>
  <si>
    <t>85000,33</t>
  </si>
  <si>
    <t>85000,34</t>
  </si>
  <si>
    <t>85000,35</t>
  </si>
  <si>
    <t>85000,36</t>
  </si>
  <si>
    <t>85000,37</t>
  </si>
  <si>
    <t>85000,38</t>
  </si>
  <si>
    <t>85000,39</t>
  </si>
  <si>
    <t>85000,40</t>
  </si>
  <si>
    <t>85000,41</t>
  </si>
  <si>
    <t>85000,42</t>
  </si>
  <si>
    <t>85000,43</t>
  </si>
  <si>
    <t>85000,44</t>
  </si>
  <si>
    <t>85000,45</t>
  </si>
  <si>
    <t>85000,46</t>
  </si>
  <si>
    <t>85000,47</t>
  </si>
  <si>
    <t>85000,48</t>
  </si>
  <si>
    <t>85000,49</t>
  </si>
  <si>
    <t>85000,50</t>
  </si>
  <si>
    <t>85000,51</t>
  </si>
  <si>
    <t>85000,52</t>
  </si>
  <si>
    <t>85000,53</t>
  </si>
  <si>
    <t>85000,54</t>
  </si>
  <si>
    <t>85000,55</t>
  </si>
  <si>
    <t>85000,56</t>
  </si>
  <si>
    <t>85000,57</t>
  </si>
  <si>
    <t>85000,58</t>
  </si>
  <si>
    <t>85000,59</t>
  </si>
  <si>
    <t>85000,60</t>
  </si>
  <si>
    <t>85000,61</t>
  </si>
  <si>
    <t>85000,62</t>
  </si>
  <si>
    <t>85000,63</t>
  </si>
  <si>
    <t>85000,64</t>
  </si>
  <si>
    <t>85000,65</t>
  </si>
  <si>
    <t>85000,66</t>
  </si>
  <si>
    <t>85000,67</t>
  </si>
  <si>
    <t>85000,68</t>
  </si>
  <si>
    <t>85000,69</t>
  </si>
  <si>
    <t>85000,70</t>
  </si>
  <si>
    <t>85000,71</t>
  </si>
  <si>
    <t>85000,72</t>
  </si>
  <si>
    <t>85000,73</t>
  </si>
  <si>
    <t>85000,74</t>
  </si>
  <si>
    <t>85000,75</t>
  </si>
  <si>
    <t>85000,76</t>
  </si>
  <si>
    <t>85000,77</t>
  </si>
  <si>
    <t>85000,78</t>
  </si>
  <si>
    <t>85000,79</t>
  </si>
  <si>
    <t>85000,80</t>
  </si>
  <si>
    <t>85000,81</t>
  </si>
  <si>
    <t>85000,82</t>
  </si>
  <si>
    <t>85000,83</t>
  </si>
  <si>
    <t>85000,84</t>
  </si>
  <si>
    <t>85000,85</t>
  </si>
  <si>
    <t>85000,86</t>
  </si>
  <si>
    <t>85000,87</t>
  </si>
  <si>
    <t>85000,88</t>
  </si>
  <si>
    <t>85000,89</t>
  </si>
  <si>
    <t>85000,90</t>
  </si>
  <si>
    <t>85000,91</t>
  </si>
  <si>
    <t>85000,92</t>
  </si>
  <si>
    <t>85000,93</t>
  </si>
  <si>
    <t>85000,94</t>
  </si>
  <si>
    <t>85000,95</t>
  </si>
  <si>
    <t>85000,96</t>
  </si>
  <si>
    <t>85000,97</t>
  </si>
  <si>
    <t>85000,98</t>
  </si>
  <si>
    <t>85000,99</t>
  </si>
  <si>
    <t>85000,0</t>
  </si>
  <si>
    <t>95000,15</t>
  </si>
  <si>
    <t>95000,16</t>
  </si>
  <si>
    <t>95000,17</t>
  </si>
  <si>
    <t>95000,18</t>
  </si>
  <si>
    <t>95000,19</t>
  </si>
  <si>
    <t>95000,20</t>
  </si>
  <si>
    <t>95000,21</t>
  </si>
  <si>
    <t>95000,22</t>
  </si>
  <si>
    <t>95000,23</t>
  </si>
  <si>
    <t>95000,24</t>
  </si>
  <si>
    <t>95000,25</t>
  </si>
  <si>
    <t>95000,26</t>
  </si>
  <si>
    <t>95000,27</t>
  </si>
  <si>
    <t>95000,28</t>
  </si>
  <si>
    <t>95000,29</t>
  </si>
  <si>
    <t>95000,30</t>
  </si>
  <si>
    <t>95000,31</t>
  </si>
  <si>
    <t>95000,32</t>
  </si>
  <si>
    <t>95000,33</t>
  </si>
  <si>
    <t>95000,34</t>
  </si>
  <si>
    <t>95000,35</t>
  </si>
  <si>
    <t>95000,36</t>
  </si>
  <si>
    <t>95000,37</t>
  </si>
  <si>
    <t>95000,38</t>
  </si>
  <si>
    <t>95000,39</t>
  </si>
  <si>
    <t>95000,40</t>
  </si>
  <si>
    <t>95000,41</t>
  </si>
  <si>
    <t>95000,42</t>
  </si>
  <si>
    <t>95000,43</t>
  </si>
  <si>
    <t>95000,44</t>
  </si>
  <si>
    <t>95000,45</t>
  </si>
  <si>
    <t>95000,46</t>
  </si>
  <si>
    <t>95000,47</t>
  </si>
  <si>
    <t>95000,48</t>
  </si>
  <si>
    <t>95000,49</t>
  </si>
  <si>
    <t>95000,50</t>
  </si>
  <si>
    <t>95000,51</t>
  </si>
  <si>
    <t>95000,52</t>
  </si>
  <si>
    <t>95000,53</t>
  </si>
  <si>
    <t>95000,54</t>
  </si>
  <si>
    <t>95000,55</t>
  </si>
  <si>
    <t>95000,56</t>
  </si>
  <si>
    <t>95000,57</t>
  </si>
  <si>
    <t>95000,58</t>
  </si>
  <si>
    <t>95000,59</t>
  </si>
  <si>
    <t>95000,60</t>
  </si>
  <si>
    <t>95000,61</t>
  </si>
  <si>
    <t>95000,62</t>
  </si>
  <si>
    <t>95000,63</t>
  </si>
  <si>
    <t>95000,64</t>
  </si>
  <si>
    <t>95000,65</t>
  </si>
  <si>
    <t>95000,66</t>
  </si>
  <si>
    <t>95000,67</t>
  </si>
  <si>
    <t>95000,68</t>
  </si>
  <si>
    <t>95000,69</t>
  </si>
  <si>
    <t>95000,70</t>
  </si>
  <si>
    <t>95000,71</t>
  </si>
  <si>
    <t>95000,72</t>
  </si>
  <si>
    <t>95000,73</t>
  </si>
  <si>
    <t>95000,74</t>
  </si>
  <si>
    <t>95000,75</t>
  </si>
  <si>
    <t>95000,76</t>
  </si>
  <si>
    <t>95000,77</t>
  </si>
  <si>
    <t>95000,78</t>
  </si>
  <si>
    <t>95000,79</t>
  </si>
  <si>
    <t>95000,80</t>
  </si>
  <si>
    <t>95000,81</t>
  </si>
  <si>
    <t>95000,82</t>
  </si>
  <si>
    <t>95000,83</t>
  </si>
  <si>
    <t>95000,84</t>
  </si>
  <si>
    <t>95000,85</t>
  </si>
  <si>
    <t>95000,86</t>
  </si>
  <si>
    <t>95000,87</t>
  </si>
  <si>
    <t>95000,88</t>
  </si>
  <si>
    <t>95000,89</t>
  </si>
  <si>
    <t>95000,90</t>
  </si>
  <si>
    <t>95000,91</t>
  </si>
  <si>
    <t>95000,92</t>
  </si>
  <si>
    <t>95000,93</t>
  </si>
  <si>
    <t>95000,94</t>
  </si>
  <si>
    <t>95000,95</t>
  </si>
  <si>
    <t>95000,96</t>
  </si>
  <si>
    <t>95000,97</t>
  </si>
  <si>
    <t>95000,98</t>
  </si>
  <si>
    <t>95000,99</t>
  </si>
  <si>
    <t>95000,0</t>
  </si>
  <si>
    <t>105000,15</t>
  </si>
  <si>
    <t>105000,16</t>
  </si>
  <si>
    <t>105000,17</t>
  </si>
  <si>
    <t>105000,18</t>
  </si>
  <si>
    <t>105000,19</t>
  </si>
  <si>
    <t>105000,20</t>
  </si>
  <si>
    <t>105000,21</t>
  </si>
  <si>
    <t>105000,22</t>
  </si>
  <si>
    <t>105000,23</t>
  </si>
  <si>
    <t>105000,24</t>
  </si>
  <si>
    <t>105000,25</t>
  </si>
  <si>
    <t>105000,26</t>
  </si>
  <si>
    <t>105000,27</t>
  </si>
  <si>
    <t>105000,28</t>
  </si>
  <si>
    <t>105000,29</t>
  </si>
  <si>
    <t>105000,30</t>
  </si>
  <si>
    <t>105000,31</t>
  </si>
  <si>
    <t>105000,32</t>
  </si>
  <si>
    <t>105000,33</t>
  </si>
  <si>
    <t>105000,34</t>
  </si>
  <si>
    <t>105000,35</t>
  </si>
  <si>
    <t>105000,36</t>
  </si>
  <si>
    <t>105000,37</t>
  </si>
  <si>
    <t>105000,38</t>
  </si>
  <si>
    <t>105000,39</t>
  </si>
  <si>
    <t>105000,40</t>
  </si>
  <si>
    <t>105000,41</t>
  </si>
  <si>
    <t>105000,42</t>
  </si>
  <si>
    <t>105000,43</t>
  </si>
  <si>
    <t>105000,44</t>
  </si>
  <si>
    <t>105000,45</t>
  </si>
  <si>
    <t>105000,46</t>
  </si>
  <si>
    <t>105000,47</t>
  </si>
  <si>
    <t>105000,48</t>
  </si>
  <si>
    <t>105000,49</t>
  </si>
  <si>
    <t>105000,50</t>
  </si>
  <si>
    <t>105000,51</t>
  </si>
  <si>
    <t>105000,52</t>
  </si>
  <si>
    <t>105000,53</t>
  </si>
  <si>
    <t>105000,54</t>
  </si>
  <si>
    <t>105000,55</t>
  </si>
  <si>
    <t>105000,56</t>
  </si>
  <si>
    <t>105000,57</t>
  </si>
  <si>
    <t>105000,58</t>
  </si>
  <si>
    <t>105000,59</t>
  </si>
  <si>
    <t>105000,60</t>
  </si>
  <si>
    <t>105000,61</t>
  </si>
  <si>
    <t>105000,62</t>
  </si>
  <si>
    <t>105000,63</t>
  </si>
  <si>
    <t>105000,64</t>
  </si>
  <si>
    <t>105000,65</t>
  </si>
  <si>
    <t>105000,66</t>
  </si>
  <si>
    <t>105000,67</t>
  </si>
  <si>
    <t>105000,68</t>
  </si>
  <si>
    <t>105000,69</t>
  </si>
  <si>
    <t>105000,70</t>
  </si>
  <si>
    <t>105000,71</t>
  </si>
  <si>
    <t>105000,72</t>
  </si>
  <si>
    <t>105000,73</t>
  </si>
  <si>
    <t>105000,74</t>
  </si>
  <si>
    <t>105000,75</t>
  </si>
  <si>
    <t>105000,76</t>
  </si>
  <si>
    <t>105000,77</t>
  </si>
  <si>
    <t>105000,78</t>
  </si>
  <si>
    <t>105000,79</t>
  </si>
  <si>
    <t>105000,80</t>
  </si>
  <si>
    <t>105000,81</t>
  </si>
  <si>
    <t>105000,82</t>
  </si>
  <si>
    <t>105000,83</t>
  </si>
  <si>
    <t>105000,84</t>
  </si>
  <si>
    <t>105000,85</t>
  </si>
  <si>
    <t>105000,86</t>
  </si>
  <si>
    <t>105000,87</t>
  </si>
  <si>
    <t>105000,88</t>
  </si>
  <si>
    <t>105000,89</t>
  </si>
  <si>
    <t>105000,90</t>
  </si>
  <si>
    <t>105000,91</t>
  </si>
  <si>
    <t>105000,92</t>
  </si>
  <si>
    <t>105000,93</t>
  </si>
  <si>
    <t>105000,94</t>
  </si>
  <si>
    <t>105000,95</t>
  </si>
  <si>
    <t>105000,96</t>
  </si>
  <si>
    <t>105000,97</t>
  </si>
  <si>
    <t>105000,98</t>
  </si>
  <si>
    <t>105000,99</t>
  </si>
  <si>
    <t>105000,0</t>
  </si>
  <si>
    <t>115000,15</t>
  </si>
  <si>
    <t>115000,16</t>
  </si>
  <si>
    <t>115000,17</t>
  </si>
  <si>
    <t>115000,18</t>
  </si>
  <si>
    <t>115000,19</t>
  </si>
  <si>
    <t>115000,20</t>
  </si>
  <si>
    <t>115000,21</t>
  </si>
  <si>
    <t>115000,22</t>
  </si>
  <si>
    <t>115000,23</t>
  </si>
  <si>
    <t>115000,24</t>
  </si>
  <si>
    <t>115000,25</t>
  </si>
  <si>
    <t>115000,26</t>
  </si>
  <si>
    <t>115000,27</t>
  </si>
  <si>
    <t>115000,28</t>
  </si>
  <si>
    <t>115000,29</t>
  </si>
  <si>
    <t>115000,30</t>
  </si>
  <si>
    <t>115000,31</t>
  </si>
  <si>
    <t>115000,32</t>
  </si>
  <si>
    <t>115000,33</t>
  </si>
  <si>
    <t>115000,34</t>
  </si>
  <si>
    <t>115000,35</t>
  </si>
  <si>
    <t>115000,36</t>
  </si>
  <si>
    <t>115000,37</t>
  </si>
  <si>
    <t>115000,38</t>
  </si>
  <si>
    <t>115000,39</t>
  </si>
  <si>
    <t>115000,40</t>
  </si>
  <si>
    <t>115000,41</t>
  </si>
  <si>
    <t>115000,42</t>
  </si>
  <si>
    <t>115000,43</t>
  </si>
  <si>
    <t>115000,44</t>
  </si>
  <si>
    <t>115000,45</t>
  </si>
  <si>
    <t>115000,46</t>
  </si>
  <si>
    <t>115000,47</t>
  </si>
  <si>
    <t>115000,48</t>
  </si>
  <si>
    <t>115000,49</t>
  </si>
  <si>
    <t>115000,50</t>
  </si>
  <si>
    <t>115000,51</t>
  </si>
  <si>
    <t>115000,52</t>
  </si>
  <si>
    <t>115000,53</t>
  </si>
  <si>
    <t>115000,54</t>
  </si>
  <si>
    <t>115000,55</t>
  </si>
  <si>
    <t>115000,56</t>
  </si>
  <si>
    <t>115000,57</t>
  </si>
  <si>
    <t>115000,58</t>
  </si>
  <si>
    <t>115000,59</t>
  </si>
  <si>
    <t>115000,60</t>
  </si>
  <si>
    <t>115000,61</t>
  </si>
  <si>
    <t>115000,62</t>
  </si>
  <si>
    <t>115000,63</t>
  </si>
  <si>
    <t>115000,64</t>
  </si>
  <si>
    <t>115000,65</t>
  </si>
  <si>
    <t>115000,66</t>
  </si>
  <si>
    <t>115000,67</t>
  </si>
  <si>
    <t>115000,68</t>
  </si>
  <si>
    <t>115000,69</t>
  </si>
  <si>
    <t>115000,70</t>
  </si>
  <si>
    <t>115000,71</t>
  </si>
  <si>
    <t>115000,72</t>
  </si>
  <si>
    <t>115000,73</t>
  </si>
  <si>
    <t>115000,74</t>
  </si>
  <si>
    <t>115000,75</t>
  </si>
  <si>
    <t>115000,76</t>
  </si>
  <si>
    <t>115000,77</t>
  </si>
  <si>
    <t>115000,78</t>
  </si>
  <si>
    <t>115000,79</t>
  </si>
  <si>
    <t>115000,80</t>
  </si>
  <si>
    <t>115000,81</t>
  </si>
  <si>
    <t>115000,82</t>
  </si>
  <si>
    <t>115000,83</t>
  </si>
  <si>
    <t>115000,84</t>
  </si>
  <si>
    <t>115000,85</t>
  </si>
  <si>
    <t>115000,86</t>
  </si>
  <si>
    <t>115000,87</t>
  </si>
  <si>
    <t>115000,88</t>
  </si>
  <si>
    <t>115000,89</t>
  </si>
  <si>
    <t>115000,90</t>
  </si>
  <si>
    <t>115000,91</t>
  </si>
  <si>
    <t>115000,92</t>
  </si>
  <si>
    <t>115000,93</t>
  </si>
  <si>
    <t>115000,94</t>
  </si>
  <si>
    <t>115000,95</t>
  </si>
  <si>
    <t>115000,96</t>
  </si>
  <si>
    <t>115000,97</t>
  </si>
  <si>
    <t>115000,98</t>
  </si>
  <si>
    <t>115000,99</t>
  </si>
  <si>
    <t>115000,0</t>
  </si>
  <si>
    <t>125000,15</t>
  </si>
  <si>
    <t>125000,16</t>
  </si>
  <si>
    <t>125000,17</t>
  </si>
  <si>
    <t>125000,18</t>
  </si>
  <si>
    <t>125000,19</t>
  </si>
  <si>
    <t>125000,20</t>
  </si>
  <si>
    <t>125000,21</t>
  </si>
  <si>
    <t>125000,22</t>
  </si>
  <si>
    <t>125000,23</t>
  </si>
  <si>
    <t>125000,24</t>
  </si>
  <si>
    <t>125000,25</t>
  </si>
  <si>
    <t>125000,26</t>
  </si>
  <si>
    <t>125000,27</t>
  </si>
  <si>
    <t>125000,28</t>
  </si>
  <si>
    <t>125000,29</t>
  </si>
  <si>
    <t>125000,30</t>
  </si>
  <si>
    <t>125000,31</t>
  </si>
  <si>
    <t>125000,32</t>
  </si>
  <si>
    <t>125000,33</t>
  </si>
  <si>
    <t>125000,34</t>
  </si>
  <si>
    <t>125000,35</t>
  </si>
  <si>
    <t>125000,36</t>
  </si>
  <si>
    <t>125000,37</t>
  </si>
  <si>
    <t>125000,38</t>
  </si>
  <si>
    <t>125000,39</t>
  </si>
  <si>
    <t>125000,40</t>
  </si>
  <si>
    <t>125000,41</t>
  </si>
  <si>
    <t>125000,42</t>
  </si>
  <si>
    <t>125000,43</t>
  </si>
  <si>
    <t>125000,44</t>
  </si>
  <si>
    <t>125000,45</t>
  </si>
  <si>
    <t>125000,46</t>
  </si>
  <si>
    <t>125000,47</t>
  </si>
  <si>
    <t>125000,48</t>
  </si>
  <si>
    <t>125000,49</t>
  </si>
  <si>
    <t>125000,50</t>
  </si>
  <si>
    <t>125000,51</t>
  </si>
  <si>
    <t>125000,52</t>
  </si>
  <si>
    <t>125000,53</t>
  </si>
  <si>
    <t>125000,54</t>
  </si>
  <si>
    <t>125000,55</t>
  </si>
  <si>
    <t>125000,56</t>
  </si>
  <si>
    <t>125000,57</t>
  </si>
  <si>
    <t>125000,58</t>
  </si>
  <si>
    <t>125000,59</t>
  </si>
  <si>
    <t>125000,60</t>
  </si>
  <si>
    <t>125000,61</t>
  </si>
  <si>
    <t>125000,62</t>
  </si>
  <si>
    <t>125000,63</t>
  </si>
  <si>
    <t>125000,64</t>
  </si>
  <si>
    <t>125000,65</t>
  </si>
  <si>
    <t>125000,66</t>
  </si>
  <si>
    <t>125000,67</t>
  </si>
  <si>
    <t>125000,68</t>
  </si>
  <si>
    <t>125000,69</t>
  </si>
  <si>
    <t>125000,70</t>
  </si>
  <si>
    <t>125000,71</t>
  </si>
  <si>
    <t>125000,72</t>
  </si>
  <si>
    <t>125000,73</t>
  </si>
  <si>
    <t>125000,74</t>
  </si>
  <si>
    <t>125000,75</t>
  </si>
  <si>
    <t>125000,76</t>
  </si>
  <si>
    <t>125000,77</t>
  </si>
  <si>
    <t>125000,78</t>
  </si>
  <si>
    <t>125000,79</t>
  </si>
  <si>
    <t>125000,80</t>
  </si>
  <si>
    <t>125000,81</t>
  </si>
  <si>
    <t>125000,82</t>
  </si>
  <si>
    <t>125000,83</t>
  </si>
  <si>
    <t>125000,84</t>
  </si>
  <si>
    <t>125000,85</t>
  </si>
  <si>
    <t>125000,86</t>
  </si>
  <si>
    <t>125000,87</t>
  </si>
  <si>
    <t>125000,88</t>
  </si>
  <si>
    <t>125000,89</t>
  </si>
  <si>
    <t>125000,90</t>
  </si>
  <si>
    <t>125000,91</t>
  </si>
  <si>
    <t>125000,92</t>
  </si>
  <si>
    <t>125000,93</t>
  </si>
  <si>
    <t>125000,94</t>
  </si>
  <si>
    <t>125000,95</t>
  </si>
  <si>
    <t>125000,96</t>
  </si>
  <si>
    <t>125000,97</t>
  </si>
  <si>
    <t>125000,98</t>
  </si>
  <si>
    <t>125000,99</t>
  </si>
  <si>
    <t>125000,0</t>
  </si>
  <si>
    <t>135000,15</t>
  </si>
  <si>
    <t>135000,16</t>
  </si>
  <si>
    <t>135000,17</t>
  </si>
  <si>
    <t>135000,18</t>
  </si>
  <si>
    <t>135000,19</t>
  </si>
  <si>
    <t>135000,20</t>
  </si>
  <si>
    <t>135000,21</t>
  </si>
  <si>
    <t>135000,22</t>
  </si>
  <si>
    <t>135000,23</t>
  </si>
  <si>
    <t>135000,24</t>
  </si>
  <si>
    <t>135000,25</t>
  </si>
  <si>
    <t>135000,26</t>
  </si>
  <si>
    <t>135000,27</t>
  </si>
  <si>
    <t>135000,28</t>
  </si>
  <si>
    <t>135000,29</t>
  </si>
  <si>
    <t>135000,30</t>
  </si>
  <si>
    <t>135000,31</t>
  </si>
  <si>
    <t>135000,32</t>
  </si>
  <si>
    <t>135000,33</t>
  </si>
  <si>
    <t>135000,34</t>
  </si>
  <si>
    <t>135000,35</t>
  </si>
  <si>
    <t>135000,36</t>
  </si>
  <si>
    <t>135000,37</t>
  </si>
  <si>
    <t>135000,38</t>
  </si>
  <si>
    <t>135000,39</t>
  </si>
  <si>
    <t>135000,40</t>
  </si>
  <si>
    <t>135000,41</t>
  </si>
  <si>
    <t>135000,42</t>
  </si>
  <si>
    <t>135000,43</t>
  </si>
  <si>
    <t>135000,44</t>
  </si>
  <si>
    <t>135000,45</t>
  </si>
  <si>
    <t>135000,46</t>
  </si>
  <si>
    <t>135000,47</t>
  </si>
  <si>
    <t>135000,48</t>
  </si>
  <si>
    <t>135000,49</t>
  </si>
  <si>
    <t>135000,50</t>
  </si>
  <si>
    <t>135000,51</t>
  </si>
  <si>
    <t>135000,52</t>
  </si>
  <si>
    <t>135000,53</t>
  </si>
  <si>
    <t>135000,54</t>
  </si>
  <si>
    <t>135000,55</t>
  </si>
  <si>
    <t>135000,56</t>
  </si>
  <si>
    <t>135000,57</t>
  </si>
  <si>
    <t>135000,58</t>
  </si>
  <si>
    <t>135000,59</t>
  </si>
  <si>
    <t>135000,60</t>
  </si>
  <si>
    <t>135000,61</t>
  </si>
  <si>
    <t>135000,62</t>
  </si>
  <si>
    <t>135000,63</t>
  </si>
  <si>
    <t>135000,64</t>
  </si>
  <si>
    <t>135000,65</t>
  </si>
  <si>
    <t>135000,66</t>
  </si>
  <si>
    <t>135000,67</t>
  </si>
  <si>
    <t>135000,68</t>
  </si>
  <si>
    <t>135000,69</t>
  </si>
  <si>
    <t>135000,70</t>
  </si>
  <si>
    <t>135000,71</t>
  </si>
  <si>
    <t>135000,72</t>
  </si>
  <si>
    <t>135000,73</t>
  </si>
  <si>
    <t>135000,74</t>
  </si>
  <si>
    <t>135000,75</t>
  </si>
  <si>
    <t>135000,76</t>
  </si>
  <si>
    <t>135000,77</t>
  </si>
  <si>
    <t>135000,78</t>
  </si>
  <si>
    <t>135000,79</t>
  </si>
  <si>
    <t>135000,80</t>
  </si>
  <si>
    <t>135000,81</t>
  </si>
  <si>
    <t>135000,82</t>
  </si>
  <si>
    <t>135000,83</t>
  </si>
  <si>
    <t>135000,84</t>
  </si>
  <si>
    <t>135000,85</t>
  </si>
  <si>
    <t>135000,86</t>
  </si>
  <si>
    <t>135000,87</t>
  </si>
  <si>
    <t>135000,88</t>
  </si>
  <si>
    <t>135000,89</t>
  </si>
  <si>
    <t>135000,90</t>
  </si>
  <si>
    <t>135000,91</t>
  </si>
  <si>
    <t>135000,92</t>
  </si>
  <si>
    <t>135000,93</t>
  </si>
  <si>
    <t>135000,94</t>
  </si>
  <si>
    <t>135000,95</t>
  </si>
  <si>
    <t>135000,96</t>
  </si>
  <si>
    <t>135000,97</t>
  </si>
  <si>
    <t>135000,98</t>
  </si>
  <si>
    <t>135000,99</t>
  </si>
  <si>
    <t>135000,0</t>
  </si>
  <si>
    <t>145000,15</t>
  </si>
  <si>
    <t>145000,16</t>
  </si>
  <si>
    <t>145000,17</t>
  </si>
  <si>
    <t>145000,18</t>
  </si>
  <si>
    <t>145000,19</t>
  </si>
  <si>
    <t>145000,20</t>
  </si>
  <si>
    <t>145000,21</t>
  </si>
  <si>
    <t>145000,22</t>
  </si>
  <si>
    <t>145000,23</t>
  </si>
  <si>
    <t>145000,24</t>
  </si>
  <si>
    <t>145000,25</t>
  </si>
  <si>
    <t>145000,26</t>
  </si>
  <si>
    <t>145000,27</t>
  </si>
  <si>
    <t>145000,28</t>
  </si>
  <si>
    <t>145000,29</t>
  </si>
  <si>
    <t>145000,30</t>
  </si>
  <si>
    <t>145000,31</t>
  </si>
  <si>
    <t>145000,32</t>
  </si>
  <si>
    <t>145000,33</t>
  </si>
  <si>
    <t>145000,34</t>
  </si>
  <si>
    <t>145000,35</t>
  </si>
  <si>
    <t>145000,36</t>
  </si>
  <si>
    <t>145000,37</t>
  </si>
  <si>
    <t>145000,38</t>
  </si>
  <si>
    <t>145000,39</t>
  </si>
  <si>
    <t>145000,40</t>
  </si>
  <si>
    <t>145000,41</t>
  </si>
  <si>
    <t>145000,42</t>
  </si>
  <si>
    <t>145000,43</t>
  </si>
  <si>
    <t>145000,44</t>
  </si>
  <si>
    <t>145000,45</t>
  </si>
  <si>
    <t>145000,46</t>
  </si>
  <si>
    <t>145000,47</t>
  </si>
  <si>
    <t>145000,48</t>
  </si>
  <si>
    <t>145000,49</t>
  </si>
  <si>
    <t>145000,50</t>
  </si>
  <si>
    <t>145000,51</t>
  </si>
  <si>
    <t>145000,52</t>
  </si>
  <si>
    <t>145000,53</t>
  </si>
  <si>
    <t>145000,54</t>
  </si>
  <si>
    <t>145000,55</t>
  </si>
  <si>
    <t>145000,56</t>
  </si>
  <si>
    <t>145000,57</t>
  </si>
  <si>
    <t>145000,58</t>
  </si>
  <si>
    <t>145000,59</t>
  </si>
  <si>
    <t>145000,60</t>
  </si>
  <si>
    <t>145000,61</t>
  </si>
  <si>
    <t>145000,62</t>
  </si>
  <si>
    <t>145000,63</t>
  </si>
  <si>
    <t>145000,64</t>
  </si>
  <si>
    <t>145000,65</t>
  </si>
  <si>
    <t>145000,66</t>
  </si>
  <si>
    <t>145000,67</t>
  </si>
  <si>
    <t>145000,68</t>
  </si>
  <si>
    <t>145000,69</t>
  </si>
  <si>
    <t>145000,70</t>
  </si>
  <si>
    <t>145000,71</t>
  </si>
  <si>
    <t>145000,72</t>
  </si>
  <si>
    <t>145000,73</t>
  </si>
  <si>
    <t>145000,74</t>
  </si>
  <si>
    <t>145000,75</t>
  </si>
  <si>
    <t>145000,76</t>
  </si>
  <si>
    <t>145000,77</t>
  </si>
  <si>
    <t>145000,78</t>
  </si>
  <si>
    <t>145000,79</t>
  </si>
  <si>
    <t>145000,80</t>
  </si>
  <si>
    <t>145000,81</t>
  </si>
  <si>
    <t>145000,82</t>
  </si>
  <si>
    <t>145000,83</t>
  </si>
  <si>
    <t>145000,84</t>
  </si>
  <si>
    <t>145000,85</t>
  </si>
  <si>
    <t>145000,86</t>
  </si>
  <si>
    <t>145000,87</t>
  </si>
  <si>
    <t>145000,88</t>
  </si>
  <si>
    <t>145000,89</t>
  </si>
  <si>
    <t>145000,90</t>
  </si>
  <si>
    <t>145000,91</t>
  </si>
  <si>
    <t>145000,92</t>
  </si>
  <si>
    <t>145000,93</t>
  </si>
  <si>
    <t>145000,94</t>
  </si>
  <si>
    <t>145000,95</t>
  </si>
  <si>
    <t>145000,96</t>
  </si>
  <si>
    <t>145000,97</t>
  </si>
  <si>
    <t>145000,98</t>
  </si>
  <si>
    <t>145000,99</t>
  </si>
  <si>
    <t>145000,0</t>
  </si>
  <si>
    <t>155000,15</t>
  </si>
  <si>
    <t>155000,16</t>
  </si>
  <si>
    <t>155000,17</t>
  </si>
  <si>
    <t>155000,18</t>
  </si>
  <si>
    <t>155000,19</t>
  </si>
  <si>
    <t>155000,20</t>
  </si>
  <si>
    <t>155000,21</t>
  </si>
  <si>
    <t>155000,22</t>
  </si>
  <si>
    <t>155000,23</t>
  </si>
  <si>
    <t>155000,24</t>
  </si>
  <si>
    <t>155000,25</t>
  </si>
  <si>
    <t>155000,26</t>
  </si>
  <si>
    <t>155000,27</t>
  </si>
  <si>
    <t>155000,28</t>
  </si>
  <si>
    <t>155000,29</t>
  </si>
  <si>
    <t>155000,30</t>
  </si>
  <si>
    <t>155000,31</t>
  </si>
  <si>
    <t>155000,32</t>
  </si>
  <si>
    <t>155000,33</t>
  </si>
  <si>
    <t>155000,34</t>
  </si>
  <si>
    <t>155000,35</t>
  </si>
  <si>
    <t>155000,36</t>
  </si>
  <si>
    <t>155000,37</t>
  </si>
  <si>
    <t>155000,38</t>
  </si>
  <si>
    <t>155000,39</t>
  </si>
  <si>
    <t>155000,40</t>
  </si>
  <si>
    <t>155000,41</t>
  </si>
  <si>
    <t>155000,42</t>
  </si>
  <si>
    <t>155000,43</t>
  </si>
  <si>
    <t>155000,44</t>
  </si>
  <si>
    <t>155000,45</t>
  </si>
  <si>
    <t>155000,46</t>
  </si>
  <si>
    <t>155000,47</t>
  </si>
  <si>
    <t>155000,48</t>
  </si>
  <si>
    <t>155000,49</t>
  </si>
  <si>
    <t>155000,50</t>
  </si>
  <si>
    <t>155000,51</t>
  </si>
  <si>
    <t>155000,52</t>
  </si>
  <si>
    <t>155000,53</t>
  </si>
  <si>
    <t>155000,54</t>
  </si>
  <si>
    <t>155000,55</t>
  </si>
  <si>
    <t>155000,56</t>
  </si>
  <si>
    <t>155000,57</t>
  </si>
  <si>
    <t>155000,58</t>
  </si>
  <si>
    <t>155000,59</t>
  </si>
  <si>
    <t>155000,60</t>
  </si>
  <si>
    <t>155000,61</t>
  </si>
  <si>
    <t>155000,62</t>
  </si>
  <si>
    <t>155000,63</t>
  </si>
  <si>
    <t>155000,64</t>
  </si>
  <si>
    <t>155000,65</t>
  </si>
  <si>
    <t>155000,66</t>
  </si>
  <si>
    <t>155000,67</t>
  </si>
  <si>
    <t>155000,68</t>
  </si>
  <si>
    <t>155000,69</t>
  </si>
  <si>
    <t>155000,70</t>
  </si>
  <si>
    <t>155000,71</t>
  </si>
  <si>
    <t>155000,72</t>
  </si>
  <si>
    <t>155000,73</t>
  </si>
  <si>
    <t>155000,74</t>
  </si>
  <si>
    <t>155000,75</t>
  </si>
  <si>
    <t>155000,76</t>
  </si>
  <si>
    <t>155000,77</t>
  </si>
  <si>
    <t>155000,78</t>
  </si>
  <si>
    <t>155000,79</t>
  </si>
  <si>
    <t>155000,80</t>
  </si>
  <si>
    <t>155000,81</t>
  </si>
  <si>
    <t>155000,82</t>
  </si>
  <si>
    <t>155000,83</t>
  </si>
  <si>
    <t>155000,84</t>
  </si>
  <si>
    <t>155000,85</t>
  </si>
  <si>
    <t>155000,86</t>
  </si>
  <si>
    <t>155000,87</t>
  </si>
  <si>
    <t>155000,88</t>
  </si>
  <si>
    <t>155000,89</t>
  </si>
  <si>
    <t>155000,90</t>
  </si>
  <si>
    <t>155000,91</t>
  </si>
  <si>
    <t>155000,92</t>
  </si>
  <si>
    <t>155000,93</t>
  </si>
  <si>
    <t>155000,94</t>
  </si>
  <si>
    <t>155000,95</t>
  </si>
  <si>
    <t>155000,96</t>
  </si>
  <si>
    <t>155000,97</t>
  </si>
  <si>
    <t>155000,98</t>
  </si>
  <si>
    <t>155000,99</t>
  </si>
  <si>
    <t>155000,0</t>
  </si>
  <si>
    <t>165000,15</t>
  </si>
  <si>
    <t>165000,16</t>
  </si>
  <si>
    <t>165000,17</t>
  </si>
  <si>
    <t>165000,18</t>
  </si>
  <si>
    <t>165000,19</t>
  </si>
  <si>
    <t>165000,20</t>
  </si>
  <si>
    <t>165000,21</t>
  </si>
  <si>
    <t>165000,22</t>
  </si>
  <si>
    <t>165000,23</t>
  </si>
  <si>
    <t>165000,24</t>
  </si>
  <si>
    <t>165000,25</t>
  </si>
  <si>
    <t>165000,26</t>
  </si>
  <si>
    <t>165000,27</t>
  </si>
  <si>
    <t>165000,28</t>
  </si>
  <si>
    <t>165000,29</t>
  </si>
  <si>
    <t>165000,30</t>
  </si>
  <si>
    <t>165000,31</t>
  </si>
  <si>
    <t>165000,32</t>
  </si>
  <si>
    <t>165000,33</t>
  </si>
  <si>
    <t>165000,34</t>
  </si>
  <si>
    <t>165000,35</t>
  </si>
  <si>
    <t>165000,36</t>
  </si>
  <si>
    <t>165000,37</t>
  </si>
  <si>
    <t>165000,38</t>
  </si>
  <si>
    <t>165000,39</t>
  </si>
  <si>
    <t>165000,40</t>
  </si>
  <si>
    <t>165000,41</t>
  </si>
  <si>
    <t>165000,42</t>
  </si>
  <si>
    <t>165000,43</t>
  </si>
  <si>
    <t>165000,44</t>
  </si>
  <si>
    <t>165000,45</t>
  </si>
  <si>
    <t>165000,46</t>
  </si>
  <si>
    <t>165000,47</t>
  </si>
  <si>
    <t>165000,48</t>
  </si>
  <si>
    <t>165000,49</t>
  </si>
  <si>
    <t>165000,50</t>
  </si>
  <si>
    <t>165000,51</t>
  </si>
  <si>
    <t>165000,52</t>
  </si>
  <si>
    <t>165000,53</t>
  </si>
  <si>
    <t>165000,54</t>
  </si>
  <si>
    <t>165000,55</t>
  </si>
  <si>
    <t>165000,56</t>
  </si>
  <si>
    <t>165000,57</t>
  </si>
  <si>
    <t>165000,58</t>
  </si>
  <si>
    <t>165000,59</t>
  </si>
  <si>
    <t>165000,60</t>
  </si>
  <si>
    <t>165000,61</t>
  </si>
  <si>
    <t>165000,62</t>
  </si>
  <si>
    <t>165000,63</t>
  </si>
  <si>
    <t>165000,64</t>
  </si>
  <si>
    <t>165000,65</t>
  </si>
  <si>
    <t>165000,66</t>
  </si>
  <si>
    <t>165000,67</t>
  </si>
  <si>
    <t>165000,68</t>
  </si>
  <si>
    <t>165000,69</t>
  </si>
  <si>
    <t>165000,70</t>
  </si>
  <si>
    <t>165000,71</t>
  </si>
  <si>
    <t>165000,72</t>
  </si>
  <si>
    <t>165000,73</t>
  </si>
  <si>
    <t>165000,74</t>
  </si>
  <si>
    <t>165000,75</t>
  </si>
  <si>
    <t>165000,76</t>
  </si>
  <si>
    <t>165000,77</t>
  </si>
  <si>
    <t>165000,78</t>
  </si>
  <si>
    <t>165000,79</t>
  </si>
  <si>
    <t>165000,80</t>
  </si>
  <si>
    <t>165000,81</t>
  </si>
  <si>
    <t>165000,82</t>
  </si>
  <si>
    <t>165000,83</t>
  </si>
  <si>
    <t>165000,84</t>
  </si>
  <si>
    <t>165000,85</t>
  </si>
  <si>
    <t>165000,86</t>
  </si>
  <si>
    <t>165000,87</t>
  </si>
  <si>
    <t>165000,88</t>
  </si>
  <si>
    <t>165000,89</t>
  </si>
  <si>
    <t>165000,90</t>
  </si>
  <si>
    <t>165000,91</t>
  </si>
  <si>
    <t>165000,92</t>
  </si>
  <si>
    <t>165000,93</t>
  </si>
  <si>
    <t>165000,94</t>
  </si>
  <si>
    <t>165000,95</t>
  </si>
  <si>
    <t>165000,96</t>
  </si>
  <si>
    <t>165000,97</t>
  </si>
  <si>
    <t>165000,98</t>
  </si>
  <si>
    <t>165000,99</t>
  </si>
  <si>
    <t>165000,0</t>
  </si>
  <si>
    <t>175000,15</t>
  </si>
  <si>
    <t>175000,16</t>
  </si>
  <si>
    <t>175000,17</t>
  </si>
  <si>
    <t>175000,18</t>
  </si>
  <si>
    <t>175000,19</t>
  </si>
  <si>
    <t>175000,20</t>
  </si>
  <si>
    <t>175000,21</t>
  </si>
  <si>
    <t>175000,22</t>
  </si>
  <si>
    <t>175000,23</t>
  </si>
  <si>
    <t>175000,24</t>
  </si>
  <si>
    <t>175000,25</t>
  </si>
  <si>
    <t>175000,26</t>
  </si>
  <si>
    <t>175000,27</t>
  </si>
  <si>
    <t>175000,28</t>
  </si>
  <si>
    <t>175000,29</t>
  </si>
  <si>
    <t>175000,30</t>
  </si>
  <si>
    <t>175000,31</t>
  </si>
  <si>
    <t>175000,32</t>
  </si>
  <si>
    <t>175000,33</t>
  </si>
  <si>
    <t>175000,34</t>
  </si>
  <si>
    <t>175000,35</t>
  </si>
  <si>
    <t>175000,36</t>
  </si>
  <si>
    <t>175000,37</t>
  </si>
  <si>
    <t>175000,38</t>
  </si>
  <si>
    <t>175000,39</t>
  </si>
  <si>
    <t>175000,40</t>
  </si>
  <si>
    <t>175000,41</t>
  </si>
  <si>
    <t>175000,42</t>
  </si>
  <si>
    <t>175000,43</t>
  </si>
  <si>
    <t>175000,44</t>
  </si>
  <si>
    <t>175000,45</t>
  </si>
  <si>
    <t>175000,46</t>
  </si>
  <si>
    <t>175000,47</t>
  </si>
  <si>
    <t>175000,48</t>
  </si>
  <si>
    <t>175000,49</t>
  </si>
  <si>
    <t>175000,50</t>
  </si>
  <si>
    <t>175000,51</t>
  </si>
  <si>
    <t>175000,52</t>
  </si>
  <si>
    <t>175000,53</t>
  </si>
  <si>
    <t>175000,54</t>
  </si>
  <si>
    <t>175000,55</t>
  </si>
  <si>
    <t>175000,56</t>
  </si>
  <si>
    <t>175000,57</t>
  </si>
  <si>
    <t>175000,58</t>
  </si>
  <si>
    <t>175000,59</t>
  </si>
  <si>
    <t>175000,60</t>
  </si>
  <si>
    <t>175000,61</t>
  </si>
  <si>
    <t>175000,62</t>
  </si>
  <si>
    <t>175000,63</t>
  </si>
  <si>
    <t>175000,64</t>
  </si>
  <si>
    <t>175000,65</t>
  </si>
  <si>
    <t>175000,66</t>
  </si>
  <si>
    <t>175000,67</t>
  </si>
  <si>
    <t>175000,68</t>
  </si>
  <si>
    <t>175000,69</t>
  </si>
  <si>
    <t>175000,70</t>
  </si>
  <si>
    <t>175000,71</t>
  </si>
  <si>
    <t>175000,72</t>
  </si>
  <si>
    <t>175000,73</t>
  </si>
  <si>
    <t>175000,74</t>
  </si>
  <si>
    <t>175000,75</t>
  </si>
  <si>
    <t>175000,76</t>
  </si>
  <si>
    <t>175000,77</t>
  </si>
  <si>
    <t>175000,78</t>
  </si>
  <si>
    <t>175000,79</t>
  </si>
  <si>
    <t>175000,80</t>
  </si>
  <si>
    <t>175000,81</t>
  </si>
  <si>
    <t>175000,82</t>
  </si>
  <si>
    <t>175000,83</t>
  </si>
  <si>
    <t>175000,84</t>
  </si>
  <si>
    <t>175000,85</t>
  </si>
  <si>
    <t>175000,86</t>
  </si>
  <si>
    <t>175000,87</t>
  </si>
  <si>
    <t>175000,88</t>
  </si>
  <si>
    <t>175000,89</t>
  </si>
  <si>
    <t>175000,90</t>
  </si>
  <si>
    <t>175000,91</t>
  </si>
  <si>
    <t>175000,92</t>
  </si>
  <si>
    <t>175000,93</t>
  </si>
  <si>
    <t>175000,94</t>
  </si>
  <si>
    <t>175000,95</t>
  </si>
  <si>
    <t>175000,96</t>
  </si>
  <si>
    <t>175000,97</t>
  </si>
  <si>
    <t>175000,98</t>
  </si>
  <si>
    <t>175000,99</t>
  </si>
  <si>
    <t>175000,0</t>
  </si>
  <si>
    <t>185000,15</t>
  </si>
  <si>
    <t>185000,16</t>
  </si>
  <si>
    <t>185000,17</t>
  </si>
  <si>
    <t>185000,18</t>
  </si>
  <si>
    <t>185000,19</t>
  </si>
  <si>
    <t>185000,20</t>
  </si>
  <si>
    <t>185000,21</t>
  </si>
  <si>
    <t>185000,22</t>
  </si>
  <si>
    <t>185000,23</t>
  </si>
  <si>
    <t>185000,24</t>
  </si>
  <si>
    <t>185000,25</t>
  </si>
  <si>
    <t>185000,26</t>
  </si>
  <si>
    <t>185000,27</t>
  </si>
  <si>
    <t>185000,28</t>
  </si>
  <si>
    <t>185000,29</t>
  </si>
  <si>
    <t>185000,30</t>
  </si>
  <si>
    <t>185000,31</t>
  </si>
  <si>
    <t>185000,32</t>
  </si>
  <si>
    <t>185000,33</t>
  </si>
  <si>
    <t>185000,34</t>
  </si>
  <si>
    <t>185000,35</t>
  </si>
  <si>
    <t>185000,36</t>
  </si>
  <si>
    <t>185000,37</t>
  </si>
  <si>
    <t>185000,38</t>
  </si>
  <si>
    <t>185000,39</t>
  </si>
  <si>
    <t>185000,40</t>
  </si>
  <si>
    <t>185000,41</t>
  </si>
  <si>
    <t>185000,42</t>
  </si>
  <si>
    <t>185000,43</t>
  </si>
  <si>
    <t>185000,44</t>
  </si>
  <si>
    <t>185000,45</t>
  </si>
  <si>
    <t>185000,46</t>
  </si>
  <si>
    <t>185000,47</t>
  </si>
  <si>
    <t>185000,48</t>
  </si>
  <si>
    <t>185000,49</t>
  </si>
  <si>
    <t>185000,50</t>
  </si>
  <si>
    <t>185000,51</t>
  </si>
  <si>
    <t>185000,52</t>
  </si>
  <si>
    <t>185000,53</t>
  </si>
  <si>
    <t>185000,54</t>
  </si>
  <si>
    <t>185000,55</t>
  </si>
  <si>
    <t>185000,56</t>
  </si>
  <si>
    <t>185000,57</t>
  </si>
  <si>
    <t>185000,58</t>
  </si>
  <si>
    <t>185000,59</t>
  </si>
  <si>
    <t>185000,60</t>
  </si>
  <si>
    <t>185000,61</t>
  </si>
  <si>
    <t>185000,62</t>
  </si>
  <si>
    <t>185000,63</t>
  </si>
  <si>
    <t>185000,64</t>
  </si>
  <si>
    <t>185000,65</t>
  </si>
  <si>
    <t>185000,66</t>
  </si>
  <si>
    <t>185000,67</t>
  </si>
  <si>
    <t>185000,68</t>
  </si>
  <si>
    <t>185000,69</t>
  </si>
  <si>
    <t>185000,70</t>
  </si>
  <si>
    <t>185000,71</t>
  </si>
  <si>
    <t>185000,72</t>
  </si>
  <si>
    <t>185000,73</t>
  </si>
  <si>
    <t>185000,74</t>
  </si>
  <si>
    <t>185000,75</t>
  </si>
  <si>
    <t>185000,76</t>
  </si>
  <si>
    <t>185000,77</t>
  </si>
  <si>
    <t>185000,78</t>
  </si>
  <si>
    <t>185000,79</t>
  </si>
  <si>
    <t>185000,80</t>
  </si>
  <si>
    <t>185000,81</t>
  </si>
  <si>
    <t>185000,82</t>
  </si>
  <si>
    <t>185000,83</t>
  </si>
  <si>
    <t>185000,84</t>
  </si>
  <si>
    <t>185000,85</t>
  </si>
  <si>
    <t>185000,86</t>
  </si>
  <si>
    <t>185000,87</t>
  </si>
  <si>
    <t>185000,88</t>
  </si>
  <si>
    <t>185000,89</t>
  </si>
  <si>
    <t>185000,90</t>
  </si>
  <si>
    <t>185000,91</t>
  </si>
  <si>
    <t>185000,92</t>
  </si>
  <si>
    <t>185000,93</t>
  </si>
  <si>
    <t>185000,94</t>
  </si>
  <si>
    <t>185000,95</t>
  </si>
  <si>
    <t>185000,96</t>
  </si>
  <si>
    <t>185000,97</t>
  </si>
  <si>
    <t>185000,98</t>
  </si>
  <si>
    <t>185000,99</t>
  </si>
  <si>
    <t>185000,0</t>
  </si>
  <si>
    <t>195000,15</t>
  </si>
  <si>
    <t>195000,16</t>
  </si>
  <si>
    <t>195000,17</t>
  </si>
  <si>
    <t>195000,18</t>
  </si>
  <si>
    <t>195000,19</t>
  </si>
  <si>
    <t>195000,20</t>
  </si>
  <si>
    <t>195000,21</t>
  </si>
  <si>
    <t>195000,22</t>
  </si>
  <si>
    <t>195000,23</t>
  </si>
  <si>
    <t>195000,24</t>
  </si>
  <si>
    <t>195000,25</t>
  </si>
  <si>
    <t>195000,26</t>
  </si>
  <si>
    <t>195000,27</t>
  </si>
  <si>
    <t>195000,28</t>
  </si>
  <si>
    <t>195000,29</t>
  </si>
  <si>
    <t>195000,30</t>
  </si>
  <si>
    <t>195000,31</t>
  </si>
  <si>
    <t>195000,32</t>
  </si>
  <si>
    <t>195000,33</t>
  </si>
  <si>
    <t>195000,34</t>
  </si>
  <si>
    <t>195000,35</t>
  </si>
  <si>
    <t>195000,36</t>
  </si>
  <si>
    <t>195000,37</t>
  </si>
  <si>
    <t>195000,38</t>
  </si>
  <si>
    <t>195000,39</t>
  </si>
  <si>
    <t>195000,40</t>
  </si>
  <si>
    <t>195000,41</t>
  </si>
  <si>
    <t>195000,42</t>
  </si>
  <si>
    <t>195000,43</t>
  </si>
  <si>
    <t>195000,44</t>
  </si>
  <si>
    <t>195000,45</t>
  </si>
  <si>
    <t>195000,46</t>
  </si>
  <si>
    <t>195000,47</t>
  </si>
  <si>
    <t>195000,48</t>
  </si>
  <si>
    <t>195000,49</t>
  </si>
  <si>
    <t>195000,50</t>
  </si>
  <si>
    <t>195000,51</t>
  </si>
  <si>
    <t>195000,52</t>
  </si>
  <si>
    <t>195000,53</t>
  </si>
  <si>
    <t>195000,54</t>
  </si>
  <si>
    <t>195000,55</t>
  </si>
  <si>
    <t>195000,56</t>
  </si>
  <si>
    <t>195000,57</t>
  </si>
  <si>
    <t>195000,58</t>
  </si>
  <si>
    <t>195000,59</t>
  </si>
  <si>
    <t>195000,60</t>
  </si>
  <si>
    <t>195000,61</t>
  </si>
  <si>
    <t>195000,62</t>
  </si>
  <si>
    <t>195000,63</t>
  </si>
  <si>
    <t>195000,64</t>
  </si>
  <si>
    <t>195000,65</t>
  </si>
  <si>
    <t>195000,66</t>
  </si>
  <si>
    <t>195000,67</t>
  </si>
  <si>
    <t>195000,68</t>
  </si>
  <si>
    <t>195000,69</t>
  </si>
  <si>
    <t>195000,70</t>
  </si>
  <si>
    <t>195000,71</t>
  </si>
  <si>
    <t>195000,72</t>
  </si>
  <si>
    <t>195000,73</t>
  </si>
  <si>
    <t>195000,74</t>
  </si>
  <si>
    <t>195000,75</t>
  </si>
  <si>
    <t>195000,76</t>
  </si>
  <si>
    <t>195000,77</t>
  </si>
  <si>
    <t>195000,78</t>
  </si>
  <si>
    <t>195000,79</t>
  </si>
  <si>
    <t>195000,80</t>
  </si>
  <si>
    <t>195000,81</t>
  </si>
  <si>
    <t>195000,82</t>
  </si>
  <si>
    <t>195000,83</t>
  </si>
  <si>
    <t>195000,84</t>
  </si>
  <si>
    <t>195000,85</t>
  </si>
  <si>
    <t>195000,86</t>
  </si>
  <si>
    <t>195000,87</t>
  </si>
  <si>
    <t>195000,88</t>
  </si>
  <si>
    <t>195000,89</t>
  </si>
  <si>
    <t>195000,90</t>
  </si>
  <si>
    <t>195000,91</t>
  </si>
  <si>
    <t>195000,92</t>
  </si>
  <si>
    <t>195000,93</t>
  </si>
  <si>
    <t>195000,94</t>
  </si>
  <si>
    <t>195000,95</t>
  </si>
  <si>
    <t>195000,96</t>
  </si>
  <si>
    <t>195000,97</t>
  </si>
  <si>
    <t>195000,98</t>
  </si>
  <si>
    <t>195000,99</t>
  </si>
  <si>
    <t>195000,0</t>
  </si>
  <si>
    <t>205000,15</t>
  </si>
  <si>
    <t>205000,16</t>
  </si>
  <si>
    <t>205000,17</t>
  </si>
  <si>
    <t>205000,18</t>
  </si>
  <si>
    <t>205000,19</t>
  </si>
  <si>
    <t>205000,20</t>
  </si>
  <si>
    <t>205000,21</t>
  </si>
  <si>
    <t>205000,22</t>
  </si>
  <si>
    <t>205000,23</t>
  </si>
  <si>
    <t>205000,24</t>
  </si>
  <si>
    <t>205000,25</t>
  </si>
  <si>
    <t>205000,26</t>
  </si>
  <si>
    <t>205000,27</t>
  </si>
  <si>
    <t>205000,28</t>
  </si>
  <si>
    <t>205000,29</t>
  </si>
  <si>
    <t>205000,30</t>
  </si>
  <si>
    <t>205000,31</t>
  </si>
  <si>
    <t>205000,32</t>
  </si>
  <si>
    <t>205000,33</t>
  </si>
  <si>
    <t>205000,34</t>
  </si>
  <si>
    <t>205000,35</t>
  </si>
  <si>
    <t>205000,36</t>
  </si>
  <si>
    <t>205000,37</t>
  </si>
  <si>
    <t>205000,38</t>
  </si>
  <si>
    <t>205000,39</t>
  </si>
  <si>
    <t>205000,40</t>
  </si>
  <si>
    <t>205000,41</t>
  </si>
  <si>
    <t>205000,42</t>
  </si>
  <si>
    <t>205000,43</t>
  </si>
  <si>
    <t>205000,44</t>
  </si>
  <si>
    <t>205000,45</t>
  </si>
  <si>
    <t>205000,46</t>
  </si>
  <si>
    <t>205000,47</t>
  </si>
  <si>
    <t>205000,48</t>
  </si>
  <si>
    <t>205000,49</t>
  </si>
  <si>
    <t>205000,50</t>
  </si>
  <si>
    <t>205000,51</t>
  </si>
  <si>
    <t>205000,52</t>
  </si>
  <si>
    <t>205000,53</t>
  </si>
  <si>
    <t>205000,54</t>
  </si>
  <si>
    <t>205000,55</t>
  </si>
  <si>
    <t>205000,56</t>
  </si>
  <si>
    <t>205000,57</t>
  </si>
  <si>
    <t>205000,58</t>
  </si>
  <si>
    <t>205000,59</t>
  </si>
  <si>
    <t>205000,60</t>
  </si>
  <si>
    <t>205000,61</t>
  </si>
  <si>
    <t>205000,62</t>
  </si>
  <si>
    <t>205000,63</t>
  </si>
  <si>
    <t>205000,64</t>
  </si>
  <si>
    <t>205000,65</t>
  </si>
  <si>
    <t>205000,66</t>
  </si>
  <si>
    <t>205000,67</t>
  </si>
  <si>
    <t>205000,68</t>
  </si>
  <si>
    <t>205000,69</t>
  </si>
  <si>
    <t>205000,70</t>
  </si>
  <si>
    <t>205000,71</t>
  </si>
  <si>
    <t>205000,72</t>
  </si>
  <si>
    <t>205000,73</t>
  </si>
  <si>
    <t>205000,74</t>
  </si>
  <si>
    <t>205000,75</t>
  </si>
  <si>
    <t>205000,76</t>
  </si>
  <si>
    <t>205000,77</t>
  </si>
  <si>
    <t>205000,78</t>
  </si>
  <si>
    <t>205000,79</t>
  </si>
  <si>
    <t>205000,80</t>
  </si>
  <si>
    <t>205000,81</t>
  </si>
  <si>
    <t>205000,82</t>
  </si>
  <si>
    <t>205000,83</t>
  </si>
  <si>
    <t>205000,84</t>
  </si>
  <si>
    <t>205000,85</t>
  </si>
  <si>
    <t>205000,86</t>
  </si>
  <si>
    <t>205000,87</t>
  </si>
  <si>
    <t>205000,88</t>
  </si>
  <si>
    <t>205000,89</t>
  </si>
  <si>
    <t>205000,90</t>
  </si>
  <si>
    <t>205000,91</t>
  </si>
  <si>
    <t>205000,92</t>
  </si>
  <si>
    <t>205000,93</t>
  </si>
  <si>
    <t>205000,94</t>
  </si>
  <si>
    <t>205000,95</t>
  </si>
  <si>
    <t>205000,96</t>
  </si>
  <si>
    <t>205000,97</t>
  </si>
  <si>
    <t>205000,98</t>
  </si>
  <si>
    <t>205000,99</t>
  </si>
  <si>
    <t>205000,0</t>
  </si>
  <si>
    <t>215000,15</t>
  </si>
  <si>
    <t>215000,16</t>
  </si>
  <si>
    <t>215000,17</t>
  </si>
  <si>
    <t>215000,18</t>
  </si>
  <si>
    <t>215000,19</t>
  </si>
  <si>
    <t>215000,20</t>
  </si>
  <si>
    <t>215000,21</t>
  </si>
  <si>
    <t>215000,22</t>
  </si>
  <si>
    <t>215000,23</t>
  </si>
  <si>
    <t>215000,24</t>
  </si>
  <si>
    <t>215000,25</t>
  </si>
  <si>
    <t>215000,26</t>
  </si>
  <si>
    <t>215000,27</t>
  </si>
  <si>
    <t>215000,28</t>
  </si>
  <si>
    <t>215000,29</t>
  </si>
  <si>
    <t>215000,30</t>
  </si>
  <si>
    <t>215000,31</t>
  </si>
  <si>
    <t>215000,32</t>
  </si>
  <si>
    <t>215000,33</t>
  </si>
  <si>
    <t>215000,34</t>
  </si>
  <si>
    <t>215000,35</t>
  </si>
  <si>
    <t>215000,36</t>
  </si>
  <si>
    <t>215000,37</t>
  </si>
  <si>
    <t>215000,38</t>
  </si>
  <si>
    <t>215000,39</t>
  </si>
  <si>
    <t>215000,40</t>
  </si>
  <si>
    <t>215000,41</t>
  </si>
  <si>
    <t>215000,42</t>
  </si>
  <si>
    <t>215000,43</t>
  </si>
  <si>
    <t>215000,44</t>
  </si>
  <si>
    <t>215000,45</t>
  </si>
  <si>
    <t>215000,46</t>
  </si>
  <si>
    <t>215000,47</t>
  </si>
  <si>
    <t>215000,48</t>
  </si>
  <si>
    <t>215000,49</t>
  </si>
  <si>
    <t>215000,50</t>
  </si>
  <si>
    <t>215000,51</t>
  </si>
  <si>
    <t>215000,52</t>
  </si>
  <si>
    <t>215000,53</t>
  </si>
  <si>
    <t>215000,54</t>
  </si>
  <si>
    <t>215000,55</t>
  </si>
  <si>
    <t>215000,56</t>
  </si>
  <si>
    <t>215000,57</t>
  </si>
  <si>
    <t>215000,58</t>
  </si>
  <si>
    <t>215000,59</t>
  </si>
  <si>
    <t>215000,60</t>
  </si>
  <si>
    <t>215000,61</t>
  </si>
  <si>
    <t>215000,62</t>
  </si>
  <si>
    <t>215000,63</t>
  </si>
  <si>
    <t>215000,64</t>
  </si>
  <si>
    <t>215000,65</t>
  </si>
  <si>
    <t>215000,66</t>
  </si>
  <si>
    <t>215000,67</t>
  </si>
  <si>
    <t>215000,68</t>
  </si>
  <si>
    <t>215000,69</t>
  </si>
  <si>
    <t>215000,70</t>
  </si>
  <si>
    <t>215000,71</t>
  </si>
  <si>
    <t>215000,72</t>
  </si>
  <si>
    <t>215000,73</t>
  </si>
  <si>
    <t>215000,74</t>
  </si>
  <si>
    <t>215000,75</t>
  </si>
  <si>
    <t>215000,76</t>
  </si>
  <si>
    <t>215000,77</t>
  </si>
  <si>
    <t>215000,78</t>
  </si>
  <si>
    <t>215000,79</t>
  </si>
  <si>
    <t>215000,80</t>
  </si>
  <si>
    <t>215000,81</t>
  </si>
  <si>
    <t>215000,82</t>
  </si>
  <si>
    <t>215000,83</t>
  </si>
  <si>
    <t>215000,84</t>
  </si>
  <si>
    <t>215000,85</t>
  </si>
  <si>
    <t>215000,86</t>
  </si>
  <si>
    <t>215000,87</t>
  </si>
  <si>
    <t>215000,88</t>
  </si>
  <si>
    <t>215000,89</t>
  </si>
  <si>
    <t>215000,90</t>
  </si>
  <si>
    <t>215000,91</t>
  </si>
  <si>
    <t>215000,92</t>
  </si>
  <si>
    <t>215000,93</t>
  </si>
  <si>
    <t>215000,94</t>
  </si>
  <si>
    <t>215000,95</t>
  </si>
  <si>
    <t>215000,96</t>
  </si>
  <si>
    <t>215000,97</t>
  </si>
  <si>
    <t>215000,98</t>
  </si>
  <si>
    <t>215000,99</t>
  </si>
  <si>
    <t>215000,0</t>
  </si>
  <si>
    <t>225000,15</t>
  </si>
  <si>
    <t>225000,16</t>
  </si>
  <si>
    <t>225000,17</t>
  </si>
  <si>
    <t>225000,18</t>
  </si>
  <si>
    <t>225000,19</t>
  </si>
  <si>
    <t>225000,20</t>
  </si>
  <si>
    <t>225000,21</t>
  </si>
  <si>
    <t>225000,22</t>
  </si>
  <si>
    <t>225000,23</t>
  </si>
  <si>
    <t>225000,24</t>
  </si>
  <si>
    <t>225000,25</t>
  </si>
  <si>
    <t>225000,26</t>
  </si>
  <si>
    <t>225000,27</t>
  </si>
  <si>
    <t>225000,28</t>
  </si>
  <si>
    <t>225000,29</t>
  </si>
  <si>
    <t>225000,30</t>
  </si>
  <si>
    <t>225000,31</t>
  </si>
  <si>
    <t>225000,32</t>
  </si>
  <si>
    <t>225000,33</t>
  </si>
  <si>
    <t>225000,34</t>
  </si>
  <si>
    <t>225000,35</t>
  </si>
  <si>
    <t>225000,36</t>
  </si>
  <si>
    <t>225000,37</t>
  </si>
  <si>
    <t>225000,38</t>
  </si>
  <si>
    <t>225000,39</t>
  </si>
  <si>
    <t>225000,40</t>
  </si>
  <si>
    <t>225000,41</t>
  </si>
  <si>
    <t>225000,42</t>
  </si>
  <si>
    <t>225000,43</t>
  </si>
  <si>
    <t>225000,44</t>
  </si>
  <si>
    <t>225000,45</t>
  </si>
  <si>
    <t>225000,46</t>
  </si>
  <si>
    <t>225000,47</t>
  </si>
  <si>
    <t>225000,48</t>
  </si>
  <si>
    <t>225000,49</t>
  </si>
  <si>
    <t>225000,50</t>
  </si>
  <si>
    <t>225000,51</t>
  </si>
  <si>
    <t>225000,52</t>
  </si>
  <si>
    <t>225000,53</t>
  </si>
  <si>
    <t>225000,54</t>
  </si>
  <si>
    <t>225000,55</t>
  </si>
  <si>
    <t>225000,56</t>
  </si>
  <si>
    <t>225000,57</t>
  </si>
  <si>
    <t>225000,58</t>
  </si>
  <si>
    <t>225000,59</t>
  </si>
  <si>
    <t>225000,60</t>
  </si>
  <si>
    <t>225000,61</t>
  </si>
  <si>
    <t>225000,62</t>
  </si>
  <si>
    <t>225000,63</t>
  </si>
  <si>
    <t>225000,64</t>
  </si>
  <si>
    <t>225000,65</t>
  </si>
  <si>
    <t>225000,66</t>
  </si>
  <si>
    <t>225000,67</t>
  </si>
  <si>
    <t>225000,68</t>
  </si>
  <si>
    <t>225000,69</t>
  </si>
  <si>
    <t>225000,70</t>
  </si>
  <si>
    <t>225000,71</t>
  </si>
  <si>
    <t>225000,72</t>
  </si>
  <si>
    <t>225000,73</t>
  </si>
  <si>
    <t>225000,74</t>
  </si>
  <si>
    <t>225000,75</t>
  </si>
  <si>
    <t>225000,76</t>
  </si>
  <si>
    <t>225000,77</t>
  </si>
  <si>
    <t>225000,78</t>
  </si>
  <si>
    <t>225000,79</t>
  </si>
  <si>
    <t>225000,80</t>
  </si>
  <si>
    <t>225000,81</t>
  </si>
  <si>
    <t>225000,82</t>
  </si>
  <si>
    <t>225000,83</t>
  </si>
  <si>
    <t>225000,84</t>
  </si>
  <si>
    <t>225000,85</t>
  </si>
  <si>
    <t>225000,86</t>
  </si>
  <si>
    <t>225000,87</t>
  </si>
  <si>
    <t>225000,88</t>
  </si>
  <si>
    <t>225000,89</t>
  </si>
  <si>
    <t>225000,90</t>
  </si>
  <si>
    <t>225000,91</t>
  </si>
  <si>
    <t>225000,92</t>
  </si>
  <si>
    <t>225000,93</t>
  </si>
  <si>
    <t>225000,94</t>
  </si>
  <si>
    <t>225000,95</t>
  </si>
  <si>
    <t>225000,96</t>
  </si>
  <si>
    <t>225000,97</t>
  </si>
  <si>
    <t>225000,98</t>
  </si>
  <si>
    <t>225000,99</t>
  </si>
  <si>
    <t>225000,0</t>
  </si>
  <si>
    <t>235000,15</t>
  </si>
  <si>
    <t>235000,16</t>
  </si>
  <si>
    <t>235000,17</t>
  </si>
  <si>
    <t>235000,18</t>
  </si>
  <si>
    <t>235000,19</t>
  </si>
  <si>
    <t>235000,20</t>
  </si>
  <si>
    <t>235000,21</t>
  </si>
  <si>
    <t>235000,22</t>
  </si>
  <si>
    <t>235000,23</t>
  </si>
  <si>
    <t>235000,24</t>
  </si>
  <si>
    <t>235000,25</t>
  </si>
  <si>
    <t>235000,26</t>
  </si>
  <si>
    <t>235000,27</t>
  </si>
  <si>
    <t>235000,28</t>
  </si>
  <si>
    <t>235000,29</t>
  </si>
  <si>
    <t>235000,30</t>
  </si>
  <si>
    <t>235000,31</t>
  </si>
  <si>
    <t>235000,32</t>
  </si>
  <si>
    <t>235000,33</t>
  </si>
  <si>
    <t>235000,34</t>
  </si>
  <si>
    <t>235000,35</t>
  </si>
  <si>
    <t>235000,36</t>
  </si>
  <si>
    <t>235000,37</t>
  </si>
  <si>
    <t>235000,38</t>
  </si>
  <si>
    <t>235000,39</t>
  </si>
  <si>
    <t>235000,40</t>
  </si>
  <si>
    <t>235000,41</t>
  </si>
  <si>
    <t>235000,42</t>
  </si>
  <si>
    <t>235000,43</t>
  </si>
  <si>
    <t>235000,44</t>
  </si>
  <si>
    <t>235000,45</t>
  </si>
  <si>
    <t>235000,46</t>
  </si>
  <si>
    <t>235000,47</t>
  </si>
  <si>
    <t>235000,48</t>
  </si>
  <si>
    <t>235000,49</t>
  </si>
  <si>
    <t>235000,50</t>
  </si>
  <si>
    <t>235000,51</t>
  </si>
  <si>
    <t>235000,52</t>
  </si>
  <si>
    <t>235000,53</t>
  </si>
  <si>
    <t>235000,54</t>
  </si>
  <si>
    <t>235000,55</t>
  </si>
  <si>
    <t>235000,56</t>
  </si>
  <si>
    <t>235000,57</t>
  </si>
  <si>
    <t>235000,58</t>
  </si>
  <si>
    <t>235000,59</t>
  </si>
  <si>
    <t>235000,60</t>
  </si>
  <si>
    <t>235000,61</t>
  </si>
  <si>
    <t>235000,62</t>
  </si>
  <si>
    <t>235000,63</t>
  </si>
  <si>
    <t>235000,64</t>
  </si>
  <si>
    <t>235000,65</t>
  </si>
  <si>
    <t>235000,66</t>
  </si>
  <si>
    <t>235000,67</t>
  </si>
  <si>
    <t>235000,68</t>
  </si>
  <si>
    <t>235000,69</t>
  </si>
  <si>
    <t>235000,70</t>
  </si>
  <si>
    <t>235000,71</t>
  </si>
  <si>
    <t>235000,72</t>
  </si>
  <si>
    <t>235000,73</t>
  </si>
  <si>
    <t>235000,74</t>
  </si>
  <si>
    <t>235000,75</t>
  </si>
  <si>
    <t>235000,76</t>
  </si>
  <si>
    <t>235000,77</t>
  </si>
  <si>
    <t>235000,78</t>
  </si>
  <si>
    <t>235000,79</t>
  </si>
  <si>
    <t>235000,80</t>
  </si>
  <si>
    <t>235000,81</t>
  </si>
  <si>
    <t>235000,82</t>
  </si>
  <si>
    <t>235000,83</t>
  </si>
  <si>
    <t>235000,84</t>
  </si>
  <si>
    <t>235000,85</t>
  </si>
  <si>
    <t>235000,86</t>
  </si>
  <si>
    <t>235000,87</t>
  </si>
  <si>
    <t>235000,88</t>
  </si>
  <si>
    <t>235000,89</t>
  </si>
  <si>
    <t>235000,90</t>
  </si>
  <si>
    <t>235000,91</t>
  </si>
  <si>
    <t>235000,92</t>
  </si>
  <si>
    <t>235000,93</t>
  </si>
  <si>
    <t>235000,94</t>
  </si>
  <si>
    <t>235000,95</t>
  </si>
  <si>
    <t>235000,96</t>
  </si>
  <si>
    <t>235000,97</t>
  </si>
  <si>
    <t>235000,98</t>
  </si>
  <si>
    <t>235000,99</t>
  </si>
  <si>
    <t>235000,0</t>
  </si>
  <si>
    <t>245000,15</t>
  </si>
  <si>
    <t>245000,16</t>
  </si>
  <si>
    <t>245000,17</t>
  </si>
  <si>
    <t>245000,18</t>
  </si>
  <si>
    <t>245000,19</t>
  </si>
  <si>
    <t>245000,20</t>
  </si>
  <si>
    <t>245000,21</t>
  </si>
  <si>
    <t>245000,22</t>
  </si>
  <si>
    <t>245000,23</t>
  </si>
  <si>
    <t>245000,24</t>
  </si>
  <si>
    <t>245000,25</t>
  </si>
  <si>
    <t>245000,26</t>
  </si>
  <si>
    <t>245000,27</t>
  </si>
  <si>
    <t>245000,28</t>
  </si>
  <si>
    <t>245000,29</t>
  </si>
  <si>
    <t>245000,30</t>
  </si>
  <si>
    <t>245000,31</t>
  </si>
  <si>
    <t>245000,32</t>
  </si>
  <si>
    <t>245000,33</t>
  </si>
  <si>
    <t>245000,34</t>
  </si>
  <si>
    <t>245000,35</t>
  </si>
  <si>
    <t>245000,36</t>
  </si>
  <si>
    <t>245000,37</t>
  </si>
  <si>
    <t>245000,38</t>
  </si>
  <si>
    <t>245000,39</t>
  </si>
  <si>
    <t>245000,40</t>
  </si>
  <si>
    <t>245000,41</t>
  </si>
  <si>
    <t>245000,42</t>
  </si>
  <si>
    <t>245000,43</t>
  </si>
  <si>
    <t>245000,44</t>
  </si>
  <si>
    <t>245000,45</t>
  </si>
  <si>
    <t>245000,46</t>
  </si>
  <si>
    <t>245000,47</t>
  </si>
  <si>
    <t>245000,48</t>
  </si>
  <si>
    <t>245000,49</t>
  </si>
  <si>
    <t>245000,50</t>
  </si>
  <si>
    <t>245000,51</t>
  </si>
  <si>
    <t>245000,52</t>
  </si>
  <si>
    <t>245000,53</t>
  </si>
  <si>
    <t>245000,54</t>
  </si>
  <si>
    <t>245000,55</t>
  </si>
  <si>
    <t>245000,56</t>
  </si>
  <si>
    <t>245000,57</t>
  </si>
  <si>
    <t>245000,58</t>
  </si>
  <si>
    <t>245000,59</t>
  </si>
  <si>
    <t>245000,60</t>
  </si>
  <si>
    <t>245000,61</t>
  </si>
  <si>
    <t>245000,62</t>
  </si>
  <si>
    <t>245000,63</t>
  </si>
  <si>
    <t>245000,64</t>
  </si>
  <si>
    <t>245000,65</t>
  </si>
  <si>
    <t>245000,66</t>
  </si>
  <si>
    <t>245000,67</t>
  </si>
  <si>
    <t>245000,68</t>
  </si>
  <si>
    <t>245000,69</t>
  </si>
  <si>
    <t>245000,70</t>
  </si>
  <si>
    <t>245000,71</t>
  </si>
  <si>
    <t>245000,72</t>
  </si>
  <si>
    <t>245000,73</t>
  </si>
  <si>
    <t>245000,74</t>
  </si>
  <si>
    <t>245000,75</t>
  </si>
  <si>
    <t>245000,76</t>
  </si>
  <si>
    <t>245000,77</t>
  </si>
  <si>
    <t>245000,78</t>
  </si>
  <si>
    <t>245000,79</t>
  </si>
  <si>
    <t>245000,80</t>
  </si>
  <si>
    <t>245000,81</t>
  </si>
  <si>
    <t>245000,82</t>
  </si>
  <si>
    <t>245000,83</t>
  </si>
  <si>
    <t>245000,84</t>
  </si>
  <si>
    <t>245000,85</t>
  </si>
  <si>
    <t>245000,86</t>
  </si>
  <si>
    <t>245000,87</t>
  </si>
  <si>
    <t>245000,88</t>
  </si>
  <si>
    <t>245000,89</t>
  </si>
  <si>
    <t>245000,90</t>
  </si>
  <si>
    <t>245000,91</t>
  </si>
  <si>
    <t>245000,92</t>
  </si>
  <si>
    <t>245000,93</t>
  </si>
  <si>
    <t>245000,94</t>
  </si>
  <si>
    <t>245000,95</t>
  </si>
  <si>
    <t>245000,96</t>
  </si>
  <si>
    <t>245000,97</t>
  </si>
  <si>
    <t>245000,98</t>
  </si>
  <si>
    <t>245000,99</t>
  </si>
  <si>
    <t>245000,0</t>
  </si>
  <si>
    <t>Ineligible</t>
  </si>
  <si>
    <t xml:space="preserve">Medical Coverage  </t>
  </si>
  <si>
    <t xml:space="preserve">Dental Coverage  </t>
  </si>
  <si>
    <t xml:space="preserve">Vision Coverage  </t>
  </si>
  <si>
    <t>x/xx - x/xx</t>
  </si>
  <si>
    <t>Sun Life Financial (Employee-Paid Premiums):</t>
  </si>
  <si>
    <t>Name</t>
  </si>
  <si>
    <t>4. Pay periods not working</t>
  </si>
  <si>
    <t>5. Employer</t>
  </si>
  <si>
    <t>6. Location</t>
  </si>
  <si>
    <t>7. ADP Company Code</t>
  </si>
  <si>
    <t>8. Facility Code</t>
  </si>
  <si>
    <t>Hours Worked per Week:                         
(Cannot be less than 20 or more than 35)</t>
  </si>
  <si>
    <t>MONTHLY PREMIUM (FROM BAS BILL)</t>
  </si>
  <si>
    <t xml:space="preserve">Medical </t>
  </si>
  <si>
    <t>Voluntary Life</t>
  </si>
  <si>
    <t>Basic Dep Life</t>
  </si>
  <si>
    <t>Optional Life EE</t>
  </si>
  <si>
    <t>Supp AD&amp;D</t>
  </si>
  <si>
    <t>1.Cost Employee - Only</t>
  </si>
  <si>
    <t>2. Cost Dependent(s)</t>
  </si>
  <si>
    <t>Employer Premium - monthly over 12 months</t>
  </si>
  <si>
    <t>n/a</t>
  </si>
  <si>
    <t xml:space="preserve">  </t>
  </si>
  <si>
    <t>Total monthly insurance bill</t>
  </si>
  <si>
    <t>Employer Portion - 100%</t>
  </si>
  <si>
    <t>Employer Payment</t>
  </si>
  <si>
    <t>Less: Total Monthly Insurance Bill</t>
  </si>
  <si>
    <t>Pay Periods Not Paid</t>
  </si>
  <si>
    <t>Pay Periods Paid</t>
  </si>
  <si>
    <t>Due From Employer</t>
  </si>
  <si>
    <t>Total Monthly Insurance</t>
  </si>
  <si>
    <t>PROOF/ RECALCULATION</t>
  </si>
  <si>
    <t>Times - Periods Paid</t>
  </si>
  <si>
    <t>Annual Cost</t>
  </si>
  <si>
    <t>Div By 12</t>
  </si>
  <si>
    <t>Equals Monthly Cost</t>
  </si>
  <si>
    <t>PROOF</t>
  </si>
  <si>
    <t>Depedents</t>
  </si>
  <si>
    <t>Dep Cost</t>
  </si>
  <si>
    <t>Cut 1: Monthly 
Premium</t>
  </si>
  <si>
    <t>Cut 1Monthly: 
EMPLOYER</t>
  </si>
  <si>
    <t>Cut 1 Monthly: 
EMPLOYEE</t>
  </si>
  <si>
    <t>Cut 1 Per period: 
EMPLOYEE</t>
  </si>
  <si>
    <t>DUE FROM EMPLOYEE</t>
  </si>
  <si>
    <t>Employee Portion of Cost (Monthly)</t>
  </si>
  <si>
    <t>Site's Share Of The Employee's Premium based on part-time status:</t>
  </si>
  <si>
    <t>RECAP</t>
  </si>
  <si>
    <t>Total premium per paycheck</t>
  </si>
  <si>
    <t>Premiums paid</t>
  </si>
  <si>
    <t>Premiums billed</t>
  </si>
  <si>
    <t>Difference</t>
  </si>
  <si>
    <t>Per paycheck</t>
  </si>
  <si>
    <t>Per month</t>
  </si>
  <si>
    <t>Due From Employee</t>
  </si>
  <si>
    <t>PAYMENT SCHEDULE</t>
  </si>
  <si>
    <t>AD &amp; D</t>
  </si>
  <si>
    <t>Not working</t>
  </si>
  <si>
    <t>TABLE 7 Proof</t>
  </si>
  <si>
    <t>hrs/week</t>
  </si>
  <si>
    <t>Waived</t>
  </si>
  <si>
    <t>Tab 3: PT10 Form</t>
  </si>
  <si>
    <t>Tab 4: PT1001 Form</t>
  </si>
  <si>
    <t>Employee/Site information</t>
  </si>
  <si>
    <t>1. Enter employee name</t>
  </si>
  <si>
    <t>2. Enter last 4 of employee Social Security Number - entry will only allow 4 digits</t>
  </si>
  <si>
    <t xml:space="preserve">From the dropdown list: Select the plan name and coverage level, or ‘Coverage refused’ or 'Waived'. </t>
  </si>
  <si>
    <t>(Voluntary) Supplemental Life EE</t>
  </si>
  <si>
    <t>(Voluntary) AD&amp;D Premium</t>
  </si>
  <si>
    <t>(Voluntary) Spouse Supplemental Life</t>
  </si>
  <si>
    <t>(Voluntary) Dependent Supplemental Life</t>
  </si>
  <si>
    <t>`</t>
  </si>
  <si>
    <t>Select Participant or Non-Participant from the drop down list</t>
  </si>
  <si>
    <t xml:space="preserve">    • Input the amount of coverage the employee selected</t>
  </si>
  <si>
    <t>If the employee elects to be a Participant</t>
  </si>
  <si>
    <t>Note: On the Input form and PT1001, enter values in green-shaded cells.</t>
  </si>
  <si>
    <t>1. Print out the form.</t>
  </si>
  <si>
    <t xml:space="preserve">4. If applicable, complete information re: any Retroactive amounts due (green shaded cells near the bottom of the page). </t>
  </si>
  <si>
    <r>
      <t>SUGGESTION: Once all input is complete, SAVE this worksheet as</t>
    </r>
    <r>
      <rPr>
        <sz val="12"/>
        <color rgb="FFFF0000"/>
        <rFont val="Times New Roman"/>
        <family val="1"/>
      </rPr>
      <t xml:space="preserve"> "</t>
    </r>
    <r>
      <rPr>
        <b/>
        <sz val="12"/>
        <color rgb="FFFF0000"/>
        <rFont val="Times New Roman"/>
        <family val="1"/>
      </rPr>
      <t>Benefits Worksheet XX - &lt;Employee Name&gt;.xls</t>
    </r>
    <r>
      <rPr>
        <sz val="12"/>
        <rFont val="Times New Roman"/>
        <family val="1"/>
      </rPr>
      <t xml:space="preserve">.  Repeat save for every employee. </t>
    </r>
  </si>
  <si>
    <t>Notes to Benefits Administrator</t>
  </si>
  <si>
    <t xml:space="preserve">Other/Data Tabs (locked): </t>
  </si>
  <si>
    <t xml:space="preserve">3. Review the PT10 and PT1001 </t>
  </si>
  <si>
    <t>T1. Medical/ Vision/ Dental rate table</t>
  </si>
  <si>
    <t>T2. Entity Lookup</t>
  </si>
  <si>
    <t>T3. Employee Voluntary Life rate table</t>
  </si>
  <si>
    <t>T4. AD&amp;D rate table</t>
  </si>
  <si>
    <t>T6. Child/dependent life rate table</t>
  </si>
  <si>
    <t>T7. Partial Year Adjustment table</t>
  </si>
  <si>
    <t>T5. Spouse Voluntary Life rate table</t>
  </si>
  <si>
    <t>The form will populate (1) monthly Premium (2)employer portion of premium (3) employee portion of premium - both per month and per pay period</t>
  </si>
  <si>
    <t>The form will populate (1) monthly Premium and (2) employee portion of premium - both per month and per pay period</t>
  </si>
  <si>
    <t>- Click on Coverage Reports</t>
  </si>
  <si>
    <t>0000</t>
  </si>
  <si>
    <r>
      <t xml:space="preserve">Number of pay periods the employee does </t>
    </r>
    <r>
      <rPr>
        <b/>
        <sz val="12"/>
        <color theme="0" tint="-0.499984740745262"/>
        <rFont val="Times New Roman"/>
        <family val="1"/>
      </rPr>
      <t xml:space="preserve">NOT </t>
    </r>
    <r>
      <rPr>
        <sz val="12"/>
        <color theme="0" tint="-0.499984740745262"/>
        <rFont val="Times New Roman"/>
        <family val="1"/>
      </rPr>
      <t>work</t>
    </r>
  </si>
  <si>
    <r>
      <t>3. EQUALS: Total cost of insurance for this Employee + Dependent(s)</t>
    </r>
    <r>
      <rPr>
        <i/>
        <sz val="10"/>
        <color theme="0" tint="-0.499984740745262"/>
        <rFont val="Times New Roman"/>
        <family val="1"/>
      </rPr>
      <t>…these amounts should agree to the BAS invoice.</t>
    </r>
  </si>
  <si>
    <t>THE DROPDOWN INCLUDES ALL SELECTIONS, PLEASE ENSURE YOU HAVE SELECTED THE RIGHT (1) PLAN (2) INDIVIDUALS COVERED AND (3) HOURS PER WEEK, AS THIS DRIVES THE CALCULATION</t>
  </si>
  <si>
    <t>Employee Cost</t>
  </si>
  <si>
    <t>https://www.scd.org/sites/default/files/2024-01/Waiver%20of%20Group%20Health%20Benefits.pdf</t>
  </si>
  <si>
    <t>Redding - St Joseph School</t>
  </si>
  <si>
    <t>Rio Vista - St Joseph Parish</t>
  </si>
  <si>
    <r>
      <t xml:space="preserve">2. </t>
    </r>
    <r>
      <rPr>
        <u/>
        <sz val="11"/>
        <rFont val="Times New Roman"/>
        <family val="1"/>
      </rPr>
      <t>RE: the Section 125 Box</t>
    </r>
    <r>
      <rPr>
        <sz val="11"/>
        <rFont val="Times New Roman"/>
        <family val="1"/>
      </rPr>
      <t xml:space="preserve">
Section 125 also known as the Cafeteria Plan is a written plan that offers employees a choice to receive employee benefits. It is a way to let employees know that there are certain qualified medical expense, such as health insurance premiums for medical, dental, and vision coverage in which employees pay certain amount on a pre-tax basis. 
* Check the box, and sign inside the box if you want the premiums to be deducted after taxes. 
* If you want the health care premiums to be pre-tax deductible, only sign on the bottom signature line. </t>
    </r>
  </si>
  <si>
    <t xml:space="preserve">https://www.scd.org/lay-personnel/employee-benefit-materials </t>
  </si>
  <si>
    <r>
      <t xml:space="preserve">4. Note, if an employee waives medical coverage, a </t>
    </r>
    <r>
      <rPr>
        <b/>
        <sz val="11"/>
        <rFont val="Times New Roman"/>
        <family val="1"/>
      </rPr>
      <t>Waiver of Group Health Benefits (PT90)</t>
    </r>
    <r>
      <rPr>
        <sz val="11"/>
        <rFont val="Times New Roman"/>
        <family val="1"/>
      </rPr>
      <t xml:space="preserve"> form must be completed and saved in personnel file. Find the form here, under the "Open Enrollment Materials" heading:</t>
    </r>
  </si>
  <si>
    <r>
      <t>1. Have</t>
    </r>
    <r>
      <rPr>
        <i/>
        <sz val="11"/>
        <rFont val="Times New Roman"/>
        <family val="1"/>
      </rPr>
      <t xml:space="preserve"> </t>
    </r>
    <r>
      <rPr>
        <i/>
        <u/>
        <sz val="11"/>
        <rFont val="Times New Roman"/>
        <family val="1"/>
      </rPr>
      <t xml:space="preserve">the employee </t>
    </r>
    <r>
      <rPr>
        <sz val="11"/>
        <rFont val="Times New Roman"/>
        <family val="1"/>
      </rPr>
      <t>print &amp; provide "Enrollment Statement" after enrollment (RETA Home Page/ Enroll/ Enrollment Statement)</t>
    </r>
  </si>
  <si>
    <t xml:space="preserve">4. File the original in the employee's personnel file. </t>
  </si>
  <si>
    <t>-"Post Open Enrollment Change Report"</t>
  </si>
  <si>
    <r>
      <t>2. RE: this Section 125 Box
Section 125 also known as the Cafeteria Plan is a written plan that offers employees a choice to receive employee benefits. It is a way to let employees know that there are certain qualified medical expense, such as health insurance premiums for medical, dental, and vision coverage in which employees pay certain amount on a pre-tax basis. 
* Check the box and sign inside the box if you want the premiums to be deducted after taxes. 
* If you want the health care premiums to be pre-tax deductible, o</t>
    </r>
    <r>
      <rPr>
        <u/>
        <sz val="11"/>
        <color rgb="FFFF0000"/>
        <rFont val="Arial"/>
        <family val="2"/>
      </rPr>
      <t>nly sign on the bottom signature line</t>
    </r>
    <r>
      <rPr>
        <sz val="11"/>
        <color rgb="FFFF0000"/>
        <rFont val="Arial"/>
        <family val="2"/>
      </rPr>
      <t xml:space="preserve"> (do not check the box). </t>
    </r>
  </si>
  <si>
    <t>Dixon - Chesterton Academy</t>
  </si>
  <si>
    <t>Sacramento - Cathedral of the Blessed Sacrament</t>
  </si>
  <si>
    <t>Sacramento - Chesterton Academy</t>
  </si>
  <si>
    <t>Yuba City - Chesterton Academy</t>
  </si>
  <si>
    <t>WQ4</t>
  </si>
  <si>
    <r>
      <t xml:space="preserve">2. </t>
    </r>
    <r>
      <rPr>
        <i/>
        <sz val="11"/>
        <rFont val="Times New Roman"/>
        <family val="1"/>
      </rPr>
      <t>You,</t>
    </r>
    <r>
      <rPr>
        <i/>
        <u/>
        <sz val="11"/>
        <rFont val="Times New Roman"/>
        <family val="1"/>
      </rPr>
      <t xml:space="preserve"> as administrator</t>
    </r>
    <r>
      <rPr>
        <sz val="11"/>
        <rFont val="Times New Roman"/>
        <family val="1"/>
      </rPr>
      <t>, run the report "</t>
    </r>
    <r>
      <rPr>
        <b/>
        <sz val="11"/>
        <color rgb="FFFF0000"/>
        <rFont val="Times New Roman"/>
        <family val="1"/>
      </rPr>
      <t>POST OPEN ENROLLMENT COVERAGE CHANGE REPORT</t>
    </r>
  </si>
  <si>
    <t>Williams - Sacred Heart Parish</t>
  </si>
  <si>
    <t>Williams</t>
  </si>
  <si>
    <t>Employee + Spouse</t>
  </si>
  <si>
    <t>F99 Family</t>
  </si>
  <si>
    <t>Kaiser EPO - 4063,  Employee + Spouse, 30hrs+</t>
  </si>
  <si>
    <t>Kaiser EPO - 4063,  Employee + Spouse, 24hrs - 29hrs</t>
  </si>
  <si>
    <t>Kaiser EPO - 4063,  Employee + Spouse, 20hrs - 23hrs</t>
  </si>
  <si>
    <t>Kaiser HSA - 4085,  Employee + Spouse, 30hrs+</t>
  </si>
  <si>
    <t>Kaiser HSA - 4085,  Employee + Spouse, 24hrs - 29hrs</t>
  </si>
  <si>
    <t>Kaiser HSA - 4085,  Employee + Spouse, 20hrs - 23hrs</t>
  </si>
  <si>
    <t>BlueShield EPO - 5139 ,  Employee + Spouse, 30hrs+</t>
  </si>
  <si>
    <t>BlueShield PPO - 5119,  Employee + Spouse, 30hrs+</t>
  </si>
  <si>
    <t>BlueShield PPO - 5119,  Employee + Spouse, 24hrs - 29hrs</t>
  </si>
  <si>
    <t>BlueShield PPO - 5119,  Employee + Spouse, 20hrs - 23hrs</t>
  </si>
  <si>
    <t>BlueShield HSA - 5070,  Employee + Spouse, 30hrs+</t>
  </si>
  <si>
    <t>BlueShield HSA - 5070,  Employee + Spouse, 24hrs - 29hrs</t>
  </si>
  <si>
    <t>BlueShield HSA - 5070,  Employee + Spouse, 20hrs - 23hrs</t>
  </si>
  <si>
    <t>BlueShield EPO - 5139 ,  Employee + Spouse, 24hrs - 29hrs</t>
  </si>
  <si>
    <t>BlueShield EPO - 5139 ,  Employee + Spouse, 20hrs - 23hrs</t>
  </si>
  <si>
    <t>Kaiser EPO - 4063,  F99 Family, 30hrs+</t>
  </si>
  <si>
    <t>Kaiser EPO - 4063,  F99 Family, 24hrs - 29hrs</t>
  </si>
  <si>
    <t>Kaiser EPO - 4063,  F99 Family, 20hrs - 23hrs</t>
  </si>
  <si>
    <t>Kaiser HSA - 4085,  F99 Family, 30hrs+</t>
  </si>
  <si>
    <t>Kaiser HSA - 4085,  F99 Family, 24hrs - 29hrs</t>
  </si>
  <si>
    <t>Kaiser HSA - 4085,  F99 Family, 20hrs - 23hrs</t>
  </si>
  <si>
    <t>BlueShield PPO - 5119,  F99 Family, 30hrs+</t>
  </si>
  <si>
    <t>BlueShield PPO - 5119,  F99 Family, 24hrs - 29hrs</t>
  </si>
  <si>
    <t>BlueShield PPO - 5119,  F99 Family, 20hrs - 23hrs</t>
  </si>
  <si>
    <t>BlueShield HSA - 5070,  F99 Family, 30hrs+</t>
  </si>
  <si>
    <t>BlueShield HSA - 5070,  F99 Family, 24hrs - 29hrs</t>
  </si>
  <si>
    <t>BlueShield HSA - 5070,  F99 Family, 20hrs - 23hrs</t>
  </si>
  <si>
    <t>BlueShield EPO - 5139 ,  F99 Family, 30hrs+</t>
  </si>
  <si>
    <t>BlueShield EPO - 5139 ,  F99 Family, 24hrs - 29hrs</t>
  </si>
  <si>
    <t>BlueShield EPO - 5139 ,  F99 Family, 20hrs - 23hrs</t>
  </si>
  <si>
    <t>Paychecks 7/1/26 - 6/30/27</t>
  </si>
  <si>
    <t>Kaiser EPO - 4063,  Employee + child(ren), 30hrs+</t>
  </si>
  <si>
    <t>Kaiser EPO - 4063,  Employee + child(ren), 24hrs - 29hrs</t>
  </si>
  <si>
    <t>Kaiser EPO - 4063,  Employee + child(ren), 20hrs - 23hrs</t>
  </si>
  <si>
    <t>Kaiser EPO - 4085,  Employee + child(ren), 30hrs+</t>
  </si>
  <si>
    <t>Kaiser EPO - 4085,  Employee + child(ren), 24hrs - 29hrs</t>
  </si>
  <si>
    <t>Kaiser EPO - 4085,  Employee + child(ren), 20hrs - 23hrs</t>
  </si>
  <si>
    <t>BlueShield PPO - 5119,  Employee + child(ren), 30hrs+</t>
  </si>
  <si>
    <t>BlueShield PPO - 5119,  Employee + child(ren), 24hrs - 29hrs</t>
  </si>
  <si>
    <t>BlueShield PPO - 5119,  Employee + child(ren), 20hrs - 23hrs</t>
  </si>
  <si>
    <t>BlueShield HSA - 5070,  Employee + child(ren), 24hrs - 29hrs</t>
  </si>
  <si>
    <t>BlueShield HSA - 5070,  Employee + child(ren), 30hrs+</t>
  </si>
  <si>
    <t>BlueShield HSA - 5070,  Employee + child(ren), 20hrs - 23hrs</t>
  </si>
  <si>
    <t>BlueShield EPO - 5139,  Employee + child(ren), 30hrs+</t>
  </si>
  <si>
    <t>BlueShield EPO - 5139,  Employee + child(ren), 24hrs - 29hrs</t>
  </si>
  <si>
    <t>BlueShield EPO - 5139,  Employee + child(ren), 20hrs - 23hrs</t>
  </si>
  <si>
    <t xml:space="preserve">Audit </t>
  </si>
  <si>
    <t>2026-27 BENEFITS WORKSHEET &amp; FORMS</t>
  </si>
  <si>
    <t>2026-27 Benefits Worksheet &amp; Forms</t>
  </si>
  <si>
    <t>4. THIS INSTRUCTION IS FOR EMPLOYEES WHO ARE NOT PAID Over 12 Months  (24 pay periods)
     - This spreadsheet covers  July 1, 2026 - June 30, 2027
     - In line 4, input # of pay periods NOT Paid</t>
  </si>
  <si>
    <t xml:space="preserve">    • Input the employees age on 7/1/2026</t>
  </si>
  <si>
    <t xml:space="preserve">   • Input spouse age on 7/1/2026</t>
  </si>
  <si>
    <t>Due to payroll FRIDAY 06/26/2026</t>
  </si>
  <si>
    <r>
      <t>3. Have the employee sign, date and return the form to Benefits Administrator by</t>
    </r>
    <r>
      <rPr>
        <b/>
        <sz val="11"/>
        <rFont val="Times New Roman"/>
        <family val="1"/>
      </rPr>
      <t xml:space="preserve"> </t>
    </r>
    <r>
      <rPr>
        <b/>
        <sz val="11"/>
        <color rgb="FFFF0000"/>
        <rFont val="Times New Roman"/>
        <family val="1"/>
      </rPr>
      <t>05/30/2026</t>
    </r>
  </si>
  <si>
    <t>https://scd.org/sites/default/files/2024-01/Waiver%20of%20Group%20Health%20Benefits.pdf</t>
  </si>
  <si>
    <r>
      <t xml:space="preserve">2. Begin Payroll deduction effective: </t>
    </r>
    <r>
      <rPr>
        <sz val="11"/>
        <color rgb="FFFF0000"/>
        <rFont val="Times New Roman"/>
        <family val="1"/>
      </rPr>
      <t xml:space="preserve"> 07/01/2026</t>
    </r>
  </si>
  <si>
    <r>
      <t xml:space="preserve">3. Have the employee sign, date and return the form to Benefits Administrator by </t>
    </r>
    <r>
      <rPr>
        <b/>
        <sz val="11"/>
        <rFont val="Times New Roman"/>
        <family val="1"/>
      </rPr>
      <t xml:space="preserve"> </t>
    </r>
    <r>
      <rPr>
        <b/>
        <sz val="11"/>
        <color rgb="FFFF0000"/>
        <rFont val="Times New Roman"/>
        <family val="1"/>
      </rPr>
      <t>05/30/2026</t>
    </r>
  </si>
  <si>
    <r>
      <t xml:space="preserve">Plan Year Beginning:   </t>
    </r>
    <r>
      <rPr>
        <b/>
        <sz val="10"/>
        <rFont val="Arial"/>
        <family val="2"/>
      </rPr>
      <t>July 1, 2026</t>
    </r>
    <r>
      <rPr>
        <sz val="10"/>
        <rFont val="Arial"/>
        <family val="2"/>
      </rPr>
      <t xml:space="preserve">               Ending:   </t>
    </r>
    <r>
      <rPr>
        <b/>
        <sz val="10"/>
        <rFont val="Arial"/>
        <family val="2"/>
      </rPr>
      <t>June 30, 2027</t>
    </r>
  </si>
  <si>
    <t xml:space="preserve">   Employee's Age on 7/1/26</t>
  </si>
  <si>
    <t xml:space="preserve">   Spouse Age on 7/1/26</t>
  </si>
  <si>
    <t>Waived - Scheduled 20 hrs/wk or more, but declines coverage</t>
  </si>
  <si>
    <t>AD &amp; D Premium Employee- 23</t>
  </si>
  <si>
    <t>Supplemental Life Employee - 1</t>
  </si>
  <si>
    <t>Dependent Life - 2</t>
  </si>
  <si>
    <t>Supplemental Life Spouse - 21</t>
  </si>
  <si>
    <t>Child(ren) Life - 22</t>
  </si>
  <si>
    <t>Medical (M)</t>
  </si>
  <si>
    <t>Vision (O)</t>
  </si>
  <si>
    <t>Dental (D)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</si>
</sst>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7" formatCode="&quot;$&quot;#,##0.00_);\(&quot;$&quot;#,##0.00\)"/>
    <numFmt numFmtId="44" formatCode="_(&quot;$&quot;* #,##0.00_);_(&quot;$&quot;* \(#,##0.00\);_(&quot;$&quot;* &quot;-&quot;??_);_(@_)"/>
    <numFmt numFmtId="43" formatCode="_(* #,##0.00_);_(* \(#,##0.00\);_(* &quot;-&quot;??_);_(@_)"/>
    <numFmt numFmtId="164" formatCode="0_)"/>
    <numFmt numFmtId="165" formatCode="[$-409]mmmm\ d\,\ yyyy;@"/>
    <numFmt numFmtId="166" formatCode="\X\X\X\-\X\X\-0000"/>
    <numFmt numFmtId="167" formatCode="mm/dd/yy;@"/>
    <numFmt numFmtId="168" formatCode="&quot;$&quot;#,##0.00"/>
    <numFmt numFmtId="169" formatCode="&quot;$&quot;#,##0"/>
    <numFmt numFmtId="170" formatCode="#,##0.000_);\(#,##0.000\)"/>
    <numFmt numFmtId="171" formatCode="0_);\(0\)"/>
    <numFmt numFmtId="172" formatCode="0.0%"/>
  </numFmts>
  <fonts count="108">
    <font>
      <sz val="10"/>
      <name val="Geneva"/>
    </font>
    <font>
      <sz val="11"/>
      <color theme="1"/>
      <name val="Calibri"/>
      <family val="2"/>
      <scheme val="minor"/>
    </font>
    <font>
      <sz val="10"/>
      <name val="Arial"/>
      <family val="2"/>
    </font>
    <font>
      <sz val="8"/>
      <name val="Geneva"/>
    </font>
    <font>
      <b/>
      <sz val="10"/>
      <name val="Arial"/>
      <family val="2"/>
    </font>
    <font>
      <sz val="8"/>
      <name val="Arial"/>
      <family val="2"/>
    </font>
    <font>
      <b/>
      <sz val="12"/>
      <name val="Arial"/>
      <family val="2"/>
    </font>
    <font>
      <i/>
      <sz val="10"/>
      <name val="Arial"/>
      <family val="2"/>
    </font>
    <font>
      <sz val="12"/>
      <name val="Arial"/>
      <family val="2"/>
    </font>
    <font>
      <sz val="14"/>
      <name val="Arial"/>
      <family val="2"/>
    </font>
    <font>
      <sz val="9"/>
      <name val="Arial"/>
      <family val="2"/>
    </font>
    <font>
      <sz val="11"/>
      <name val="Arial"/>
      <family val="2"/>
    </font>
    <font>
      <i/>
      <sz val="12"/>
      <name val="Arial"/>
      <family val="2"/>
    </font>
    <font>
      <b/>
      <sz val="12"/>
      <name val="Geneva"/>
      <family val="2"/>
    </font>
    <font>
      <b/>
      <sz val="16"/>
      <name val="Arial"/>
      <family val="2"/>
    </font>
    <font>
      <b/>
      <i/>
      <sz val="14"/>
      <name val="Times New Roman"/>
      <family val="1"/>
    </font>
    <font>
      <sz val="11"/>
      <name val="Times New Roman"/>
      <family val="1"/>
    </font>
    <font>
      <sz val="11"/>
      <color theme="1"/>
      <name val="Times New Roman"/>
      <family val="1"/>
    </font>
    <font>
      <sz val="9"/>
      <name val="Times New Roman"/>
      <family val="1"/>
    </font>
    <font>
      <sz val="10"/>
      <name val="Times New Roman"/>
      <family val="1"/>
    </font>
    <font>
      <sz val="14"/>
      <name val="Times New Roman"/>
      <family val="1"/>
    </font>
    <font>
      <sz val="10"/>
      <color theme="0" tint="-0.249977111117893"/>
      <name val="Times New Roman"/>
      <family val="1"/>
    </font>
    <font>
      <b/>
      <sz val="14"/>
      <color rgb="FF0000FF"/>
      <name val="Times New Roman"/>
      <family val="1"/>
    </font>
    <font>
      <b/>
      <sz val="12"/>
      <color rgb="FF0000FF"/>
      <name val="Times New Roman"/>
      <family val="1"/>
    </font>
    <font>
      <b/>
      <sz val="12"/>
      <color rgb="FFFF0000"/>
      <name val="Times New Roman"/>
      <family val="1"/>
    </font>
    <font>
      <b/>
      <sz val="18"/>
      <name val="Arial"/>
      <family val="2"/>
    </font>
    <font>
      <i/>
      <sz val="11"/>
      <name val="Arial"/>
      <family val="2"/>
    </font>
    <font>
      <i/>
      <sz val="10"/>
      <name val="Geneva"/>
      <family val="2"/>
    </font>
    <font>
      <sz val="18"/>
      <name val="Geneva"/>
      <family val="2"/>
    </font>
    <font>
      <b/>
      <sz val="20"/>
      <name val="Arial"/>
      <family val="2"/>
    </font>
    <font>
      <sz val="20"/>
      <name val="Geneva"/>
      <family val="2"/>
    </font>
    <font>
      <b/>
      <sz val="9"/>
      <name val="Arial"/>
      <family val="2"/>
    </font>
    <font>
      <b/>
      <sz val="10"/>
      <name val="Geneva"/>
      <family val="2"/>
    </font>
    <font>
      <sz val="25"/>
      <name val="Arial"/>
      <family val="2"/>
    </font>
    <font>
      <sz val="11"/>
      <name val="Geneva"/>
      <family val="2"/>
    </font>
    <font>
      <b/>
      <sz val="11"/>
      <name val="Geneva"/>
      <family val="2"/>
    </font>
    <font>
      <sz val="16"/>
      <name val="Arial"/>
      <family val="2"/>
    </font>
    <font>
      <u/>
      <sz val="12"/>
      <name val="Arial"/>
      <family val="2"/>
    </font>
    <font>
      <b/>
      <u/>
      <sz val="10"/>
      <name val="Times New Roman"/>
      <family val="1"/>
    </font>
    <font>
      <b/>
      <u/>
      <sz val="12"/>
      <name val="Times New Roman"/>
      <family val="1"/>
    </font>
    <font>
      <sz val="12"/>
      <name val="Times New Roman"/>
      <family val="1"/>
    </font>
    <font>
      <sz val="12"/>
      <color rgb="FF0000FF"/>
      <name val="Times New Roman"/>
      <family val="1"/>
    </font>
    <font>
      <sz val="13"/>
      <name val="Times New Roman"/>
      <family val="1"/>
    </font>
    <font>
      <b/>
      <sz val="13"/>
      <color rgb="FF0000FF"/>
      <name val="Times New Roman"/>
      <family val="1"/>
    </font>
    <font>
      <u/>
      <sz val="10"/>
      <color theme="10"/>
      <name val="Geneva"/>
    </font>
    <font>
      <sz val="10"/>
      <color rgb="FF0000FF"/>
      <name val="Times New Roman"/>
      <family val="1"/>
    </font>
    <font>
      <sz val="16"/>
      <color rgb="FF0000FF"/>
      <name val="Times New Roman"/>
      <family val="1"/>
    </font>
    <font>
      <b/>
      <sz val="16"/>
      <color rgb="FF0000FF"/>
      <name val="Times New Roman"/>
      <family val="1"/>
    </font>
    <font>
      <b/>
      <sz val="10"/>
      <color theme="0" tint="-0.249977111117893"/>
      <name val="Geneva"/>
    </font>
    <font>
      <sz val="10"/>
      <color theme="0" tint="-0.249977111117893"/>
      <name val="Geneva"/>
    </font>
    <font>
      <sz val="11"/>
      <color rgb="FF0000FF"/>
      <name val="Times New Roman"/>
      <family val="1"/>
    </font>
    <font>
      <sz val="11"/>
      <color theme="0" tint="-0.249977111117893"/>
      <name val="Times New Roman"/>
      <family val="1"/>
    </font>
    <font>
      <u/>
      <sz val="11"/>
      <name val="Times New Roman"/>
      <family val="1"/>
    </font>
    <font>
      <b/>
      <u/>
      <sz val="12"/>
      <color rgb="FF0000FF"/>
      <name val="Times New Roman"/>
      <family val="1"/>
    </font>
    <font>
      <b/>
      <i/>
      <sz val="12"/>
      <color rgb="FFFF0000"/>
      <name val="Times New Roman"/>
      <family val="1"/>
    </font>
    <font>
      <i/>
      <u/>
      <sz val="10"/>
      <color theme="10"/>
      <name val="Geneva"/>
    </font>
    <font>
      <i/>
      <sz val="10"/>
      <name val="Times New Roman"/>
      <family val="1"/>
    </font>
    <font>
      <sz val="6"/>
      <color theme="0"/>
      <name val="Arial"/>
      <family val="2"/>
    </font>
    <font>
      <sz val="10"/>
      <color theme="0"/>
      <name val="Arial"/>
      <family val="2"/>
    </font>
    <font>
      <b/>
      <sz val="12"/>
      <color theme="0" tint="-0.249977111117893"/>
      <name val="Times New Roman"/>
      <family val="1"/>
    </font>
    <font>
      <b/>
      <u/>
      <sz val="12"/>
      <color theme="0" tint="-0.249977111117893"/>
      <name val="Times New Roman"/>
      <family val="1"/>
    </font>
    <font>
      <u/>
      <sz val="10"/>
      <color theme="0" tint="-0.249977111117893"/>
      <name val="Times New Roman"/>
      <family val="1"/>
    </font>
    <font>
      <b/>
      <sz val="14"/>
      <color theme="0" tint="-0.249977111117893"/>
      <name val="Geneva"/>
    </font>
    <font>
      <b/>
      <u/>
      <sz val="10"/>
      <color theme="0" tint="-0.249977111117893"/>
      <name val="Geneva"/>
    </font>
    <font>
      <sz val="9"/>
      <color theme="0"/>
      <name val="Arial"/>
      <family val="2"/>
    </font>
    <font>
      <sz val="12"/>
      <color rgb="FFFF0000"/>
      <name val="Times New Roman"/>
      <family val="1"/>
    </font>
    <font>
      <sz val="11"/>
      <color rgb="FFFF0000"/>
      <name val="Times New Roman"/>
      <family val="1"/>
    </font>
    <font>
      <sz val="10"/>
      <color rgb="FFFF0000"/>
      <name val="Times New Roman"/>
      <family val="1"/>
    </font>
    <font>
      <b/>
      <sz val="22"/>
      <name val="Times New Roman"/>
      <family val="1"/>
    </font>
    <font>
      <b/>
      <sz val="15"/>
      <name val="Times New Roman"/>
      <family val="1"/>
    </font>
    <font>
      <i/>
      <sz val="11"/>
      <name val="Times New Roman"/>
      <family val="1"/>
    </font>
    <font>
      <i/>
      <u/>
      <sz val="10"/>
      <name val="Times New Roman"/>
      <family val="1"/>
    </font>
    <font>
      <b/>
      <sz val="11"/>
      <color rgb="FFFF0000"/>
      <name val="Times New Roman"/>
      <family val="1"/>
    </font>
    <font>
      <b/>
      <sz val="18"/>
      <color rgb="FF0000FF"/>
      <name val="Times New Roman"/>
      <family val="1"/>
    </font>
    <font>
      <sz val="18"/>
      <color rgb="FF0000FF"/>
      <name val="Times New Roman"/>
      <family val="1"/>
    </font>
    <font>
      <b/>
      <sz val="22"/>
      <color rgb="FF0000FF"/>
      <name val="Times New Roman"/>
      <family val="1"/>
    </font>
    <font>
      <b/>
      <i/>
      <sz val="10"/>
      <color rgb="FF0000FF"/>
      <name val="Times New Roman"/>
      <family val="1"/>
    </font>
    <font>
      <b/>
      <sz val="10"/>
      <color rgb="FF0000FF"/>
      <name val="Times New Roman"/>
      <family val="1"/>
    </font>
    <font>
      <sz val="12"/>
      <color theme="0" tint="-0.249977111117893"/>
      <name val="Times New Roman"/>
      <family val="1"/>
    </font>
    <font>
      <b/>
      <i/>
      <sz val="10"/>
      <color rgb="FFFF0000"/>
      <name val="Times New Roman"/>
      <family val="1"/>
    </font>
    <font>
      <b/>
      <i/>
      <sz val="10"/>
      <color rgb="FFFF0000"/>
      <name val="Geneva"/>
    </font>
    <font>
      <b/>
      <sz val="12"/>
      <color theme="0" tint="-0.34998626667073579"/>
      <name val="Times New Roman"/>
      <family val="1"/>
    </font>
    <font>
      <sz val="10"/>
      <color theme="0" tint="-0.34998626667073579"/>
      <name val="Times New Roman"/>
      <family val="1"/>
    </font>
    <font>
      <b/>
      <sz val="11"/>
      <color theme="0" tint="-0.34998626667073579"/>
      <name val="Times New Roman"/>
      <family val="1"/>
    </font>
    <font>
      <b/>
      <sz val="10"/>
      <color theme="0" tint="-0.34998626667073579"/>
      <name val="Times New Roman"/>
      <family val="1"/>
    </font>
    <font>
      <sz val="11"/>
      <color theme="0" tint="-0.34998626667073579"/>
      <name val="Times New Roman"/>
      <family val="1"/>
    </font>
    <font>
      <b/>
      <sz val="16"/>
      <color theme="0" tint="-0.34998626667073579"/>
      <name val="Times New Roman"/>
      <family val="1"/>
    </font>
    <font>
      <sz val="16"/>
      <color theme="0" tint="-0.34998626667073579"/>
      <name val="Geneva"/>
    </font>
    <font>
      <sz val="12"/>
      <color theme="0" tint="-0.499984740745262"/>
      <name val="Times New Roman"/>
      <family val="1"/>
    </font>
    <font>
      <b/>
      <sz val="12"/>
      <color theme="0" tint="-0.499984740745262"/>
      <name val="Times New Roman"/>
      <family val="1"/>
    </font>
    <font>
      <b/>
      <sz val="14"/>
      <color theme="0" tint="-0.499984740745262"/>
      <name val="Times New Roman"/>
      <family val="1"/>
    </font>
    <font>
      <b/>
      <i/>
      <sz val="12"/>
      <color theme="0" tint="-0.499984740745262"/>
      <name val="Times New Roman"/>
      <family val="1"/>
    </font>
    <font>
      <sz val="11"/>
      <color theme="0" tint="-0.499984740745262"/>
      <name val="Times New Roman"/>
      <family val="1"/>
    </font>
    <font>
      <sz val="10"/>
      <color theme="0" tint="-0.499984740745262"/>
      <name val="Times New Roman"/>
      <family val="1"/>
    </font>
    <font>
      <i/>
      <sz val="10"/>
      <color theme="0" tint="-0.499984740745262"/>
      <name val="Times New Roman"/>
      <family val="1"/>
    </font>
    <font>
      <b/>
      <u/>
      <sz val="12"/>
      <color theme="0" tint="-0.499984740745262"/>
      <name val="Times New Roman"/>
      <family val="1"/>
    </font>
    <font>
      <u/>
      <sz val="12"/>
      <color theme="0" tint="-0.499984740745262"/>
      <name val="Times New Roman"/>
      <family val="1"/>
    </font>
    <font>
      <i/>
      <sz val="12"/>
      <color theme="0" tint="-0.499984740745262"/>
      <name val="Times New Roman"/>
      <family val="1"/>
    </font>
    <font>
      <sz val="15"/>
      <color theme="0" tint="-0.499984740745262"/>
      <name val="Times New Roman"/>
      <family val="1"/>
    </font>
    <font>
      <b/>
      <sz val="15"/>
      <color theme="0" tint="-0.499984740745262"/>
      <name val="Times New Roman"/>
      <family val="1"/>
    </font>
    <font>
      <i/>
      <sz val="11"/>
      <color rgb="FFFF0000"/>
      <name val="Times New Roman"/>
      <family val="1"/>
    </font>
    <font>
      <b/>
      <sz val="11"/>
      <name val="Times New Roman"/>
      <family val="1"/>
    </font>
    <font>
      <b/>
      <sz val="10"/>
      <color rgb="FFFF0000"/>
      <name val="Times New Roman"/>
      <family val="1"/>
    </font>
    <font>
      <sz val="10"/>
      <color rgb="FFFF0000"/>
      <name val="Geneva"/>
    </font>
    <font>
      <i/>
      <u/>
      <sz val="11"/>
      <name val="Times New Roman"/>
      <family val="1"/>
    </font>
    <font>
      <sz val="11"/>
      <color rgb="FFFF0000"/>
      <name val="Arial"/>
      <family val="2"/>
    </font>
    <font>
      <u/>
      <sz val="11"/>
      <color rgb="FFFF0000"/>
      <name val="Arial"/>
      <family val="2"/>
    </font>
    <font>
      <b/>
      <sz val="16"/>
      <name val="Times New Roman"/>
      <family val="1"/>
    </font>
  </fonts>
  <fills count="12">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theme="0"/>
        <bgColor indexed="64"/>
      </patternFill>
    </fill>
    <fill>
      <patternFill patternType="solid">
        <fgColor rgb="FFCCFFCC"/>
        <bgColor indexed="64"/>
      </patternFill>
    </fill>
    <fill>
      <patternFill patternType="solid">
        <fgColor rgb="FFFFFF00"/>
        <bgColor indexed="64"/>
      </patternFill>
    </fill>
    <fill>
      <patternFill patternType="solid">
        <fgColor theme="1"/>
        <bgColor indexed="64"/>
      </patternFill>
    </fill>
    <fill>
      <patternFill patternType="solid">
        <fgColor rgb="FF92D050"/>
        <bgColor indexed="64"/>
      </patternFill>
    </fill>
    <fill>
      <patternFill patternType="solid">
        <fgColor theme="4" tint="0.59999389629810485"/>
        <bgColor indexed="64"/>
      </patternFill>
    </fill>
    <fill>
      <patternFill patternType="solid">
        <fgColor rgb="FFFFFFCC"/>
        <bgColor indexed="64"/>
      </patternFill>
    </fill>
    <fill>
      <patternFill patternType="solid">
        <fgColor theme="0" tint="-0.14999847407452621"/>
        <bgColor indexed="64"/>
      </patternFill>
    </fill>
  </fills>
  <borders count="50">
    <border>
      <left/>
      <right/>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right style="thin">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auto="1"/>
      </right>
      <top/>
      <bottom/>
      <diagonal/>
    </border>
    <border>
      <left/>
      <right/>
      <top style="medium">
        <color auto="1"/>
      </top>
      <bottom/>
      <diagonal/>
    </border>
    <border>
      <left/>
      <right/>
      <top style="thin">
        <color indexed="64"/>
      </top>
      <bottom style="double">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medium">
        <color indexed="64"/>
      </left>
      <right/>
      <top/>
      <bottom style="thin">
        <color theme="0" tint="-0.34998626667073579"/>
      </bottom>
      <diagonal/>
    </border>
    <border>
      <left/>
      <right style="medium">
        <color indexed="64"/>
      </right>
      <top/>
      <bottom style="thin">
        <color theme="0" tint="-0.34998626667073579"/>
      </bottom>
      <diagonal/>
    </border>
    <border>
      <left style="medium">
        <color indexed="64"/>
      </left>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top style="thin">
        <color theme="0" tint="-0.34998626667073579"/>
      </top>
      <bottom/>
      <diagonal/>
    </border>
    <border>
      <left style="medium">
        <color indexed="64"/>
      </left>
      <right/>
      <top style="thin">
        <color theme="0" tint="-0.34998626667073579"/>
      </top>
      <bottom style="medium">
        <color indexed="64"/>
      </bottom>
      <diagonal/>
    </border>
    <border>
      <left/>
      <right/>
      <top style="thin">
        <color theme="0" tint="-0.34998626667073579"/>
      </top>
      <bottom style="medium">
        <color indexed="64"/>
      </bottom>
      <diagonal/>
    </border>
    <border>
      <left/>
      <right style="thin">
        <color theme="0" tint="-0.34998626667073579"/>
      </right>
      <top style="thin">
        <color theme="0" tint="-0.34998626667073579"/>
      </top>
      <bottom style="medium">
        <color indexed="64"/>
      </bottom>
      <diagonal/>
    </border>
    <border>
      <left style="thin">
        <color theme="0" tint="-0.34998626667073579"/>
      </left>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right style="medium">
        <color indexed="64"/>
      </right>
      <top style="thin">
        <color theme="0" tint="-0.34998626667073579"/>
      </top>
      <bottom style="medium">
        <color indexed="64"/>
      </bottom>
      <diagonal/>
    </border>
    <border>
      <left/>
      <right/>
      <top style="thin">
        <color theme="0" tint="-0.249977111117893"/>
      </top>
      <bottom style="thin">
        <color theme="0" tint="-0.249977111117893"/>
      </bottom>
      <diagonal/>
    </border>
    <border>
      <left style="medium">
        <color indexed="64"/>
      </left>
      <right/>
      <top style="medium">
        <color indexed="64"/>
      </top>
      <bottom style="thin">
        <color theme="0" tint="-0.249977111117893"/>
      </bottom>
      <diagonal/>
    </border>
    <border>
      <left/>
      <right/>
      <top style="medium">
        <color indexed="64"/>
      </top>
      <bottom style="thin">
        <color theme="0" tint="-0.249977111117893"/>
      </bottom>
      <diagonal/>
    </border>
    <border>
      <left/>
      <right style="medium">
        <color indexed="64"/>
      </right>
      <top style="medium">
        <color indexed="64"/>
      </top>
      <bottom style="thin">
        <color theme="0" tint="-0.249977111117893"/>
      </bottom>
      <diagonal/>
    </border>
    <border>
      <left style="medium">
        <color indexed="64"/>
      </left>
      <right/>
      <top style="thin">
        <color theme="0" tint="-0.249977111117893"/>
      </top>
      <bottom style="thin">
        <color theme="0" tint="-0.249977111117893"/>
      </bottom>
      <diagonal/>
    </border>
    <border>
      <left/>
      <right style="medium">
        <color indexed="64"/>
      </right>
      <top style="thin">
        <color theme="0" tint="-0.249977111117893"/>
      </top>
      <bottom style="thin">
        <color theme="0" tint="-0.249977111117893"/>
      </bottom>
      <diagonal/>
    </border>
    <border>
      <left style="medium">
        <color indexed="64"/>
      </left>
      <right/>
      <top style="thin">
        <color theme="0" tint="-0.249977111117893"/>
      </top>
      <bottom style="medium">
        <color indexed="64"/>
      </bottom>
      <diagonal/>
    </border>
    <border>
      <left/>
      <right/>
      <top style="thin">
        <color theme="0" tint="-0.249977111117893"/>
      </top>
      <bottom style="medium">
        <color indexed="64"/>
      </bottom>
      <diagonal/>
    </border>
    <border>
      <left/>
      <right style="medium">
        <color indexed="64"/>
      </right>
      <top style="thin">
        <color theme="0" tint="-0.249977111117893"/>
      </top>
      <bottom style="medium">
        <color indexed="64"/>
      </bottom>
      <diagonal/>
    </border>
  </borders>
  <cellStyleXfs count="4">
    <xf numFmtId="37" fontId="0" fillId="0" borderId="0"/>
    <xf numFmtId="0" fontId="1" fillId="0" borderId="0"/>
    <xf numFmtId="0" fontId="2" fillId="0" borderId="0"/>
    <xf numFmtId="37" fontId="44" fillId="0" borderId="0" applyNumberFormat="0" applyFill="0" applyBorder="0" applyAlignment="0" applyProtection="0"/>
  </cellStyleXfs>
  <cellXfs count="439">
    <xf numFmtId="37" fontId="0" fillId="0" borderId="0" xfId="0"/>
    <xf numFmtId="37" fontId="0" fillId="4" borderId="0" xfId="0" applyFill="1"/>
    <xf numFmtId="37" fontId="2" fillId="2" borderId="0" xfId="0" applyFont="1" applyFill="1"/>
    <xf numFmtId="37" fontId="9" fillId="2" borderId="0" xfId="0" applyFont="1" applyFill="1"/>
    <xf numFmtId="37" fontId="17" fillId="4" borderId="0" xfId="0" applyFont="1" applyFill="1"/>
    <xf numFmtId="0" fontId="18" fillId="4" borderId="0" xfId="2" applyFont="1" applyFill="1" applyAlignment="1">
      <alignment horizontal="right"/>
    </xf>
    <xf numFmtId="37" fontId="19" fillId="4" borderId="0" xfId="0" applyFont="1" applyFill="1"/>
    <xf numFmtId="7" fontId="19" fillId="4" borderId="0" xfId="0" applyNumberFormat="1" applyFont="1" applyFill="1" applyAlignment="1">
      <alignment horizontal="left"/>
    </xf>
    <xf numFmtId="37" fontId="21" fillId="4" borderId="0" xfId="0" applyFont="1" applyFill="1"/>
    <xf numFmtId="7" fontId="21" fillId="4" borderId="0" xfId="0" applyNumberFormat="1" applyFont="1" applyFill="1" applyAlignment="1">
      <alignment horizontal="left"/>
    </xf>
    <xf numFmtId="37" fontId="20" fillId="4" borderId="0" xfId="0" applyFont="1" applyFill="1"/>
    <xf numFmtId="7" fontId="20" fillId="4" borderId="0" xfId="0" applyNumberFormat="1" applyFont="1" applyFill="1" applyAlignment="1">
      <alignment horizontal="left"/>
    </xf>
    <xf numFmtId="37" fontId="22" fillId="4" borderId="0" xfId="0" applyFont="1" applyFill="1"/>
    <xf numFmtId="7" fontId="22" fillId="4" borderId="0" xfId="0" applyNumberFormat="1" applyFont="1" applyFill="1" applyAlignment="1">
      <alignment horizontal="left"/>
    </xf>
    <xf numFmtId="37" fontId="23" fillId="4" borderId="0" xfId="0" applyFont="1" applyFill="1" applyAlignment="1">
      <alignment horizontal="center" wrapText="1"/>
    </xf>
    <xf numFmtId="37" fontId="11" fillId="4" borderId="0" xfId="0" applyFont="1" applyFill="1" applyAlignment="1">
      <alignment horizontal="left" vertical="center"/>
    </xf>
    <xf numFmtId="37" fontId="0" fillId="2" borderId="0" xfId="0" applyFill="1" applyAlignment="1">
      <alignment vertical="center"/>
    </xf>
    <xf numFmtId="37" fontId="29" fillId="2" borderId="0" xfId="0" applyFont="1" applyFill="1" applyAlignment="1">
      <alignment horizontal="center" vertical="center" wrapText="1"/>
    </xf>
    <xf numFmtId="37" fontId="30" fillId="2" borderId="0" xfId="0" applyFont="1" applyFill="1" applyAlignment="1">
      <alignment vertical="center" wrapText="1"/>
    </xf>
    <xf numFmtId="37" fontId="0" fillId="2" borderId="0" xfId="0" applyFill="1"/>
    <xf numFmtId="37" fontId="5" fillId="2" borderId="0" xfId="0" applyFont="1" applyFill="1" applyAlignment="1">
      <alignment horizontal="left" indent="15"/>
    </xf>
    <xf numFmtId="37" fontId="0" fillId="2" borderId="18" xfId="0" applyFill="1" applyBorder="1"/>
    <xf numFmtId="37" fontId="4" fillId="2" borderId="19" xfId="0" applyFont="1" applyFill="1" applyBorder="1" applyAlignment="1">
      <alignment horizontal="center" wrapText="1"/>
    </xf>
    <xf numFmtId="37" fontId="31" fillId="2" borderId="18" xfId="0" applyFont="1" applyFill="1" applyBorder="1" applyAlignment="1">
      <alignment horizontal="centerContinuous" wrapText="1"/>
    </xf>
    <xf numFmtId="37" fontId="31" fillId="2" borderId="17" xfId="0" applyFont="1" applyFill="1" applyBorder="1" applyAlignment="1">
      <alignment horizontal="centerContinuous" wrapText="1"/>
    </xf>
    <xf numFmtId="37" fontId="31" fillId="2" borderId="19" xfId="0" applyFont="1" applyFill="1" applyBorder="1" applyAlignment="1">
      <alignment horizontal="center" wrapText="1"/>
    </xf>
    <xf numFmtId="37" fontId="10" fillId="2" borderId="0" xfId="0" applyFont="1" applyFill="1" applyAlignment="1">
      <alignment horizontal="left" indent="14"/>
    </xf>
    <xf numFmtId="37" fontId="0" fillId="2" borderId="8" xfId="0" applyFill="1" applyBorder="1"/>
    <xf numFmtId="37" fontId="0" fillId="2" borderId="9" xfId="0" applyFill="1" applyBorder="1"/>
    <xf numFmtId="37" fontId="6" fillId="2" borderId="0" xfId="0" applyFont="1" applyFill="1" applyAlignment="1">
      <alignment horizontal="centerContinuous" vertical="top" wrapText="1"/>
    </xf>
    <xf numFmtId="37" fontId="13" fillId="2" borderId="0" xfId="0" applyFont="1" applyFill="1" applyAlignment="1">
      <alignment horizontal="centerContinuous" wrapText="1"/>
    </xf>
    <xf numFmtId="37" fontId="13" fillId="2" borderId="0" xfId="0" applyFont="1" applyFill="1" applyAlignment="1">
      <alignment wrapText="1"/>
    </xf>
    <xf numFmtId="37" fontId="13" fillId="2" borderId="20" xfId="0" applyFont="1" applyFill="1" applyBorder="1" applyAlignment="1">
      <alignment horizontal="centerContinuous" wrapText="1"/>
    </xf>
    <xf numFmtId="37" fontId="0" fillId="2" borderId="10" xfId="0" applyFill="1" applyBorder="1"/>
    <xf numFmtId="37" fontId="5" fillId="2" borderId="11" xfId="0" applyFont="1" applyFill="1" applyBorder="1" applyAlignment="1">
      <alignment horizontal="justify"/>
    </xf>
    <xf numFmtId="37" fontId="0" fillId="2" borderId="11" xfId="0" applyFill="1" applyBorder="1"/>
    <xf numFmtId="37" fontId="0" fillId="2" borderId="12" xfId="0" applyFill="1" applyBorder="1"/>
    <xf numFmtId="37" fontId="5" fillId="2" borderId="0" xfId="0" applyFont="1" applyFill="1" applyAlignment="1">
      <alignment horizontal="justify"/>
    </xf>
    <xf numFmtId="37" fontId="10" fillId="2" borderId="0" xfId="0" applyFont="1" applyFill="1"/>
    <xf numFmtId="37" fontId="36" fillId="2" borderId="0" xfId="0" applyFont="1" applyFill="1"/>
    <xf numFmtId="37" fontId="8" fillId="2" borderId="0" xfId="0" applyFont="1" applyFill="1"/>
    <xf numFmtId="37" fontId="6" fillId="2" borderId="1" xfId="0" applyFont="1" applyFill="1" applyBorder="1" applyAlignment="1">
      <alignment horizontal="center"/>
    </xf>
    <xf numFmtId="37" fontId="6" fillId="2" borderId="0" xfId="0" applyFont="1" applyFill="1"/>
    <xf numFmtId="0" fontId="6" fillId="2" borderId="0" xfId="0" applyNumberFormat="1" applyFont="1" applyFill="1"/>
    <xf numFmtId="37" fontId="11" fillId="2" borderId="0" xfId="0" applyFont="1" applyFill="1"/>
    <xf numFmtId="37" fontId="4" fillId="2" borderId="3" xfId="0" applyFont="1" applyFill="1" applyBorder="1" applyAlignment="1">
      <alignment horizontal="center"/>
    </xf>
    <xf numFmtId="9" fontId="6" fillId="0" borderId="1" xfId="0" applyNumberFormat="1" applyFont="1" applyBorder="1" applyAlignment="1">
      <alignment horizontal="center"/>
    </xf>
    <xf numFmtId="37" fontId="37" fillId="2" borderId="0" xfId="0" applyFont="1" applyFill="1"/>
    <xf numFmtId="37" fontId="4" fillId="9" borderId="0" xfId="0" applyFont="1" applyFill="1" applyAlignment="1">
      <alignment horizontal="center"/>
    </xf>
    <xf numFmtId="37" fontId="2" fillId="9" borderId="0" xfId="0" applyFont="1" applyFill="1" applyAlignment="1">
      <alignment horizontal="center"/>
    </xf>
    <xf numFmtId="44" fontId="8" fillId="2" borderId="1" xfId="0" applyNumberFormat="1" applyFont="1" applyFill="1" applyBorder="1" applyAlignment="1">
      <alignment horizontal="center"/>
    </xf>
    <xf numFmtId="44" fontId="2" fillId="2" borderId="0" xfId="0" applyNumberFormat="1" applyFont="1" applyFill="1"/>
    <xf numFmtId="5" fontId="2" fillId="2" borderId="0" xfId="0" applyNumberFormat="1" applyFont="1" applyFill="1"/>
    <xf numFmtId="37" fontId="2" fillId="9" borderId="0" xfId="0" applyFont="1" applyFill="1" applyAlignment="1">
      <alignment horizontal="center" vertical="center"/>
    </xf>
    <xf numFmtId="7" fontId="2" fillId="2" borderId="0" xfId="0" applyNumberFormat="1" applyFont="1" applyFill="1"/>
    <xf numFmtId="37" fontId="2" fillId="2" borderId="0" xfId="0" applyFont="1" applyFill="1" applyAlignment="1">
      <alignment vertical="center"/>
    </xf>
    <xf numFmtId="44" fontId="6" fillId="2" borderId="1" xfId="0" applyNumberFormat="1" applyFont="1" applyFill="1" applyBorder="1" applyAlignment="1">
      <alignment horizontal="center"/>
    </xf>
    <xf numFmtId="37" fontId="8" fillId="2" borderId="0" xfId="0" applyFont="1" applyFill="1" applyAlignment="1">
      <alignment horizontal="left" indent="1"/>
    </xf>
    <xf numFmtId="44" fontId="8" fillId="3" borderId="3" xfId="0" applyNumberFormat="1" applyFont="1" applyFill="1" applyBorder="1" applyAlignment="1" applyProtection="1">
      <alignment horizontal="center" vertical="center"/>
      <protection locked="0"/>
    </xf>
    <xf numFmtId="37" fontId="2" fillId="2" borderId="0" xfId="0" applyFont="1" applyFill="1" applyAlignment="1">
      <alignment wrapText="1"/>
    </xf>
    <xf numFmtId="37" fontId="6" fillId="2" borderId="0" xfId="0" applyFont="1" applyFill="1" applyAlignment="1">
      <alignment horizontal="left" vertical="top"/>
    </xf>
    <xf numFmtId="37" fontId="13" fillId="2" borderId="0" xfId="0" applyFont="1" applyFill="1" applyAlignment="1">
      <alignment horizontal="centerContinuous"/>
    </xf>
    <xf numFmtId="37" fontId="13" fillId="2" borderId="0" xfId="0" applyFont="1" applyFill="1"/>
    <xf numFmtId="37" fontId="6" fillId="2" borderId="21" xfId="0" applyFont="1" applyFill="1" applyBorder="1" applyAlignment="1">
      <alignment horizontal="left" vertical="top"/>
    </xf>
    <xf numFmtId="37" fontId="0" fillId="4" borderId="21" xfId="0" applyFill="1" applyBorder="1"/>
    <xf numFmtId="37" fontId="10" fillId="2" borderId="0" xfId="0" quotePrefix="1" applyFont="1" applyFill="1" applyAlignment="1">
      <alignment horizontal="right"/>
    </xf>
    <xf numFmtId="37" fontId="0" fillId="0" borderId="0" xfId="0" applyAlignment="1">
      <alignment wrapText="1"/>
    </xf>
    <xf numFmtId="37" fontId="24" fillId="4" borderId="0" xfId="0" applyFont="1" applyFill="1" applyAlignment="1">
      <alignment horizontal="center" wrapText="1"/>
    </xf>
    <xf numFmtId="168" fontId="16" fillId="4" borderId="0" xfId="0" applyNumberFormat="1" applyFont="1" applyFill="1" applyAlignment="1">
      <alignment horizontal="left"/>
    </xf>
    <xf numFmtId="37" fontId="38" fillId="4" borderId="0" xfId="0" applyFont="1" applyFill="1"/>
    <xf numFmtId="37" fontId="39" fillId="4" borderId="0" xfId="0" applyFont="1" applyFill="1"/>
    <xf numFmtId="7" fontId="39" fillId="4" borderId="0" xfId="0" applyNumberFormat="1" applyFont="1" applyFill="1" applyAlignment="1">
      <alignment horizontal="left"/>
    </xf>
    <xf numFmtId="7" fontId="20" fillId="4" borderId="3" xfId="0" applyNumberFormat="1" applyFont="1" applyFill="1" applyBorder="1" applyAlignment="1">
      <alignment horizontal="left"/>
    </xf>
    <xf numFmtId="37" fontId="41" fillId="4" borderId="1" xfId="0" applyFont="1" applyFill="1" applyBorder="1" applyAlignment="1">
      <alignment horizontal="center" wrapText="1"/>
    </xf>
    <xf numFmtId="37" fontId="43" fillId="4" borderId="0" xfId="0" applyFont="1" applyFill="1" applyAlignment="1">
      <alignment horizontal="center"/>
    </xf>
    <xf numFmtId="37" fontId="42" fillId="4" borderId="3" xfId="0" applyFont="1" applyFill="1" applyBorder="1" applyAlignment="1">
      <alignment horizontal="left"/>
    </xf>
    <xf numFmtId="0" fontId="18" fillId="4" borderId="0" xfId="2" applyFont="1" applyFill="1" applyAlignment="1">
      <alignment horizontal="left"/>
    </xf>
    <xf numFmtId="37" fontId="16" fillId="4" borderId="0" xfId="0" applyFont="1" applyFill="1"/>
    <xf numFmtId="37" fontId="45" fillId="4" borderId="0" xfId="0" applyFont="1" applyFill="1"/>
    <xf numFmtId="37" fontId="46" fillId="4" borderId="0" xfId="0" applyFont="1" applyFill="1"/>
    <xf numFmtId="37" fontId="47" fillId="4" borderId="0" xfId="0" applyFont="1" applyFill="1" applyAlignment="1">
      <alignment horizontal="left"/>
    </xf>
    <xf numFmtId="37" fontId="47" fillId="4" borderId="0" xfId="0" applyFont="1" applyFill="1"/>
    <xf numFmtId="37" fontId="47" fillId="4" borderId="0" xfId="0" applyFont="1" applyFill="1" applyAlignment="1">
      <alignment horizontal="right"/>
    </xf>
    <xf numFmtId="164" fontId="46" fillId="4" borderId="0" xfId="0" applyNumberFormat="1" applyFont="1" applyFill="1"/>
    <xf numFmtId="164" fontId="47" fillId="4" borderId="0" xfId="0" applyNumberFormat="1" applyFont="1" applyFill="1" applyAlignment="1">
      <alignment horizontal="right"/>
    </xf>
    <xf numFmtId="37" fontId="16" fillId="4" borderId="0" xfId="0" applyFont="1" applyFill="1" applyAlignment="1">
      <alignment wrapText="1"/>
    </xf>
    <xf numFmtId="170" fontId="49" fillId="4" borderId="0" xfId="0" applyNumberFormat="1" applyFont="1" applyFill="1"/>
    <xf numFmtId="171" fontId="38" fillId="4" borderId="0" xfId="0" applyNumberFormat="1" applyFont="1" applyFill="1" applyAlignment="1">
      <alignment horizontal="left"/>
    </xf>
    <xf numFmtId="171" fontId="19" fillId="4" borderId="0" xfId="0" applyNumberFormat="1" applyFont="1" applyFill="1" applyAlignment="1">
      <alignment horizontal="left"/>
    </xf>
    <xf numFmtId="37" fontId="50" fillId="4" borderId="0" xfId="0" applyFont="1" applyFill="1"/>
    <xf numFmtId="37" fontId="51" fillId="4" borderId="0" xfId="0" applyFont="1" applyFill="1"/>
    <xf numFmtId="37" fontId="52" fillId="4" borderId="0" xfId="0" applyFont="1" applyFill="1"/>
    <xf numFmtId="37" fontId="53" fillId="4" borderId="0" xfId="0" applyFont="1" applyFill="1" applyAlignment="1">
      <alignment horizontal="left"/>
    </xf>
    <xf numFmtId="37" fontId="55" fillId="4" borderId="0" xfId="3" applyFont="1" applyFill="1" applyAlignment="1"/>
    <xf numFmtId="37" fontId="56" fillId="4" borderId="0" xfId="0" applyFont="1" applyFill="1"/>
    <xf numFmtId="7" fontId="56" fillId="4" borderId="0" xfId="0" applyNumberFormat="1" applyFont="1" applyFill="1" applyAlignment="1">
      <alignment horizontal="left"/>
    </xf>
    <xf numFmtId="37" fontId="20" fillId="4" borderId="0" xfId="0" applyFont="1" applyFill="1" applyAlignment="1">
      <alignment vertical="center"/>
    </xf>
    <xf numFmtId="37" fontId="0" fillId="2" borderId="0" xfId="0" applyFill="1" applyAlignment="1">
      <alignment wrapText="1"/>
    </xf>
    <xf numFmtId="37" fontId="0" fillId="2" borderId="20" xfId="0" applyFill="1" applyBorder="1" applyAlignment="1">
      <alignment wrapText="1"/>
    </xf>
    <xf numFmtId="37" fontId="10" fillId="2" borderId="18" xfId="0" applyFont="1" applyFill="1" applyBorder="1" applyAlignment="1">
      <alignment vertical="top" wrapText="1"/>
    </xf>
    <xf numFmtId="37" fontId="10" fillId="2" borderId="17" xfId="0" applyFont="1" applyFill="1" applyBorder="1" applyAlignment="1">
      <alignment vertical="top" wrapText="1"/>
    </xf>
    <xf numFmtId="37" fontId="5" fillId="4" borderId="0" xfId="0" applyFont="1" applyFill="1" applyAlignment="1">
      <alignment horizontal="justify"/>
    </xf>
    <xf numFmtId="37" fontId="11" fillId="4" borderId="0" xfId="0" applyFont="1" applyFill="1" applyAlignment="1">
      <alignment horizontal="left"/>
    </xf>
    <xf numFmtId="37" fontId="34" fillId="4" borderId="0" xfId="0" applyFont="1" applyFill="1"/>
    <xf numFmtId="37" fontId="4" fillId="4" borderId="0" xfId="0" applyFont="1" applyFill="1" applyAlignment="1">
      <alignment horizontal="justify"/>
    </xf>
    <xf numFmtId="37" fontId="6" fillId="4" borderId="0" xfId="0" applyFont="1" applyFill="1" applyAlignment="1">
      <alignment horizontal="left" vertical="top" wrapText="1"/>
    </xf>
    <xf numFmtId="37" fontId="13" fillId="4" borderId="0" xfId="0" applyFont="1" applyFill="1" applyAlignment="1">
      <alignment horizontal="centerContinuous" wrapText="1"/>
    </xf>
    <xf numFmtId="37" fontId="13" fillId="4" borderId="0" xfId="0" applyFont="1" applyFill="1" applyAlignment="1">
      <alignment wrapText="1"/>
    </xf>
    <xf numFmtId="37" fontId="0" fillId="4" borderId="0" xfId="0" applyFill="1" applyAlignment="1">
      <alignment vertical="center"/>
    </xf>
    <xf numFmtId="37" fontId="34" fillId="4" borderId="0" xfId="0" applyFont="1" applyFill="1" applyAlignment="1">
      <alignment vertical="center"/>
    </xf>
    <xf numFmtId="167" fontId="35" fillId="8" borderId="1" xfId="0" applyNumberFormat="1" applyFont="1" applyFill="1" applyBorder="1" applyAlignment="1" applyProtection="1">
      <alignment horizontal="center" vertical="center"/>
      <protection locked="0"/>
    </xf>
    <xf numFmtId="37" fontId="4" fillId="2" borderId="0" xfId="0" applyFont="1" applyFill="1" applyAlignment="1">
      <alignment horizontal="center"/>
    </xf>
    <xf numFmtId="37" fontId="2" fillId="2" borderId="0" xfId="0" applyFont="1" applyFill="1" applyAlignment="1">
      <alignment horizontal="left"/>
    </xf>
    <xf numFmtId="0" fontId="60" fillId="4" borderId="0" xfId="0" applyNumberFormat="1" applyFont="1" applyFill="1"/>
    <xf numFmtId="0" fontId="60" fillId="4" borderId="0" xfId="0" applyNumberFormat="1" applyFont="1" applyFill="1" applyAlignment="1">
      <alignment horizontal="center"/>
    </xf>
    <xf numFmtId="49" fontId="60" fillId="4" borderId="0" xfId="0" applyNumberFormat="1" applyFont="1" applyFill="1"/>
    <xf numFmtId="0" fontId="59" fillId="4" borderId="0" xfId="0" applyNumberFormat="1" applyFont="1" applyFill="1"/>
    <xf numFmtId="37" fontId="59" fillId="4" borderId="0" xfId="0" applyFont="1" applyFill="1"/>
    <xf numFmtId="0" fontId="21" fillId="4" borderId="0" xfId="0" applyNumberFormat="1" applyFont="1" applyFill="1"/>
    <xf numFmtId="0" fontId="21" fillId="4" borderId="0" xfId="0" applyNumberFormat="1" applyFont="1" applyFill="1" applyAlignment="1">
      <alignment vertical="center"/>
    </xf>
    <xf numFmtId="0" fontId="21" fillId="4" borderId="0" xfId="0" applyNumberFormat="1" applyFont="1" applyFill="1" applyAlignment="1">
      <alignment horizontal="center"/>
    </xf>
    <xf numFmtId="49" fontId="21" fillId="4" borderId="0" xfId="0" applyNumberFormat="1" applyFont="1" applyFill="1"/>
    <xf numFmtId="49" fontId="21" fillId="4" borderId="0" xfId="0" quotePrefix="1" applyNumberFormat="1" applyFont="1" applyFill="1"/>
    <xf numFmtId="0" fontId="61" fillId="4" borderId="0" xfId="0" applyNumberFormat="1" applyFont="1" applyFill="1"/>
    <xf numFmtId="0" fontId="61" fillId="4" borderId="0" xfId="0" applyNumberFormat="1" applyFont="1" applyFill="1" applyAlignment="1">
      <alignment horizontal="center"/>
    </xf>
    <xf numFmtId="49" fontId="61" fillId="4" borderId="0" xfId="0" applyNumberFormat="1" applyFont="1" applyFill="1"/>
    <xf numFmtId="169" fontId="21" fillId="4" borderId="0" xfId="0" applyNumberFormat="1" applyFont="1" applyFill="1" applyAlignment="1">
      <alignment horizontal="left"/>
    </xf>
    <xf numFmtId="168" fontId="21" fillId="4" borderId="0" xfId="0" applyNumberFormat="1" applyFont="1" applyFill="1" applyAlignment="1">
      <alignment horizontal="left" vertical="center"/>
    </xf>
    <xf numFmtId="37" fontId="62" fillId="4" borderId="0" xfId="0" applyFont="1" applyFill="1" applyAlignment="1">
      <alignment horizontal="left"/>
    </xf>
    <xf numFmtId="37" fontId="49" fillId="4" borderId="0" xfId="0" applyFont="1" applyFill="1" applyAlignment="1">
      <alignment horizontal="center"/>
    </xf>
    <xf numFmtId="37" fontId="49" fillId="4" borderId="0" xfId="0" applyFont="1" applyFill="1" applyAlignment="1">
      <alignment horizontal="left"/>
    </xf>
    <xf numFmtId="37" fontId="49" fillId="4" borderId="0" xfId="0" applyFont="1" applyFill="1"/>
    <xf numFmtId="39" fontId="49" fillId="4" borderId="0" xfId="0" applyNumberFormat="1" applyFont="1" applyFill="1" applyAlignment="1">
      <alignment horizontal="center"/>
    </xf>
    <xf numFmtId="37" fontId="49" fillId="0" borderId="0" xfId="0" applyFont="1"/>
    <xf numFmtId="37" fontId="63" fillId="4" borderId="0" xfId="0" applyFont="1" applyFill="1"/>
    <xf numFmtId="37" fontId="63" fillId="4" borderId="0" xfId="0" applyFont="1" applyFill="1" applyAlignment="1">
      <alignment horizontal="center"/>
    </xf>
    <xf numFmtId="37" fontId="63" fillId="4" borderId="0" xfId="0" applyFont="1" applyFill="1" applyAlignment="1">
      <alignment horizontal="left"/>
    </xf>
    <xf numFmtId="170" fontId="63" fillId="4" borderId="0" xfId="0" applyNumberFormat="1" applyFont="1" applyFill="1"/>
    <xf numFmtId="39" fontId="63" fillId="4" borderId="0" xfId="0" applyNumberFormat="1" applyFont="1" applyFill="1" applyAlignment="1">
      <alignment horizontal="center"/>
    </xf>
    <xf numFmtId="7" fontId="49" fillId="4" borderId="0" xfId="0" applyNumberFormat="1" applyFont="1" applyFill="1" applyAlignment="1">
      <alignment horizontal="left"/>
    </xf>
    <xf numFmtId="170" fontId="49" fillId="4" borderId="3" xfId="0" applyNumberFormat="1" applyFont="1" applyFill="1" applyBorder="1"/>
    <xf numFmtId="171" fontId="62" fillId="4" borderId="0" xfId="0" applyNumberFormat="1" applyFont="1" applyFill="1" applyAlignment="1">
      <alignment horizontal="left"/>
    </xf>
    <xf numFmtId="7" fontId="62" fillId="4" borderId="0" xfId="0" applyNumberFormat="1" applyFont="1" applyFill="1" applyAlignment="1">
      <alignment horizontal="center"/>
    </xf>
    <xf numFmtId="171" fontId="49" fillId="4" borderId="0" xfId="0" applyNumberFormat="1" applyFont="1" applyFill="1" applyAlignment="1">
      <alignment horizontal="left"/>
    </xf>
    <xf numFmtId="7" fontId="49" fillId="4" borderId="0" xfId="0" applyNumberFormat="1" applyFont="1" applyFill="1" applyAlignment="1">
      <alignment horizontal="center"/>
    </xf>
    <xf numFmtId="171" fontId="48" fillId="4" borderId="1" xfId="0" applyNumberFormat="1" applyFont="1" applyFill="1" applyBorder="1" applyAlignment="1">
      <alignment horizontal="left"/>
    </xf>
    <xf numFmtId="7" fontId="48" fillId="4" borderId="1" xfId="0" applyNumberFormat="1" applyFont="1" applyFill="1" applyBorder="1" applyAlignment="1">
      <alignment horizontal="center"/>
    </xf>
    <xf numFmtId="37" fontId="48" fillId="4" borderId="1" xfId="0" applyFont="1" applyFill="1" applyBorder="1"/>
    <xf numFmtId="37" fontId="48" fillId="4" borderId="0" xfId="0" applyFont="1" applyFill="1" applyAlignment="1">
      <alignment horizontal="center"/>
    </xf>
    <xf numFmtId="37" fontId="48" fillId="4" borderId="0" xfId="0" applyFont="1" applyFill="1"/>
    <xf numFmtId="7" fontId="62" fillId="4" borderId="0" xfId="0" applyNumberFormat="1" applyFont="1" applyFill="1" applyAlignment="1">
      <alignment horizontal="left"/>
    </xf>
    <xf numFmtId="5" fontId="49" fillId="4" borderId="0" xfId="0" applyNumberFormat="1" applyFont="1" applyFill="1" applyAlignment="1">
      <alignment horizontal="left"/>
    </xf>
    <xf numFmtId="5" fontId="48" fillId="4" borderId="0" xfId="0" applyNumberFormat="1" applyFont="1" applyFill="1" applyAlignment="1">
      <alignment horizontal="left"/>
    </xf>
    <xf numFmtId="7" fontId="48" fillId="4" borderId="0" xfId="0" applyNumberFormat="1" applyFont="1" applyFill="1" applyAlignment="1">
      <alignment horizontal="center"/>
    </xf>
    <xf numFmtId="44" fontId="8" fillId="2" borderId="0" xfId="0" applyNumberFormat="1" applyFont="1" applyFill="1" applyAlignment="1">
      <alignment horizontal="center"/>
    </xf>
    <xf numFmtId="37" fontId="2" fillId="4" borderId="0" xfId="0" applyFont="1" applyFill="1" applyAlignment="1">
      <alignment horizontal="center"/>
    </xf>
    <xf numFmtId="37" fontId="8" fillId="4" borderId="0" xfId="0" applyFont="1" applyFill="1" applyAlignment="1">
      <alignment wrapText="1"/>
    </xf>
    <xf numFmtId="37" fontId="6" fillId="4" borderId="0" xfId="0" applyFont="1" applyFill="1"/>
    <xf numFmtId="37" fontId="45" fillId="4" borderId="1" xfId="0" applyFont="1" applyFill="1" applyBorder="1" applyAlignment="1">
      <alignment horizontal="center" wrapText="1"/>
    </xf>
    <xf numFmtId="37" fontId="40" fillId="4" borderId="0" xfId="0" applyFont="1" applyFill="1"/>
    <xf numFmtId="39" fontId="40" fillId="4" borderId="0" xfId="0" applyNumberFormat="1" applyFont="1" applyFill="1"/>
    <xf numFmtId="37" fontId="66" fillId="4" borderId="0" xfId="0" applyFont="1" applyFill="1"/>
    <xf numFmtId="37" fontId="67" fillId="4" borderId="0" xfId="0" applyFont="1" applyFill="1"/>
    <xf numFmtId="37" fontId="45" fillId="11" borderId="0" xfId="0" applyFont="1" applyFill="1"/>
    <xf numFmtId="165" fontId="15" fillId="11" borderId="0" xfId="2" applyNumberFormat="1" applyFont="1" applyFill="1" applyAlignment="1">
      <alignment horizontal="centerContinuous"/>
    </xf>
    <xf numFmtId="37" fontId="68" fillId="4" borderId="0" xfId="0" applyFont="1" applyFill="1"/>
    <xf numFmtId="37" fontId="19" fillId="4" borderId="0" xfId="0" applyFont="1" applyFill="1" applyAlignment="1">
      <alignment vertical="top"/>
    </xf>
    <xf numFmtId="37" fontId="19" fillId="0" borderId="0" xfId="0" applyFont="1" applyAlignment="1">
      <alignment vertical="center"/>
    </xf>
    <xf numFmtId="37" fontId="19" fillId="7" borderId="0" xfId="0" applyFont="1" applyFill="1"/>
    <xf numFmtId="37" fontId="69" fillId="4" borderId="0" xfId="0" applyFont="1" applyFill="1" applyAlignment="1">
      <alignment horizontal="left" vertical="center"/>
    </xf>
    <xf numFmtId="37" fontId="16" fillId="4" borderId="0" xfId="0" applyFont="1" applyFill="1" applyAlignment="1">
      <alignment vertical="center"/>
    </xf>
    <xf numFmtId="37" fontId="16" fillId="4" borderId="0" xfId="0" applyFont="1" applyFill="1" applyAlignment="1">
      <alignment vertical="center" wrapText="1"/>
    </xf>
    <xf numFmtId="37" fontId="70" fillId="4" borderId="0" xfId="0" applyFont="1" applyFill="1" applyAlignment="1">
      <alignment vertical="center"/>
    </xf>
    <xf numFmtId="37" fontId="16" fillId="4" borderId="0" xfId="0" quotePrefix="1" applyFont="1" applyFill="1" applyAlignment="1">
      <alignment vertical="center" wrapText="1"/>
    </xf>
    <xf numFmtId="37" fontId="71" fillId="4" borderId="0" xfId="0" applyFont="1" applyFill="1"/>
    <xf numFmtId="37" fontId="19" fillId="0" borderId="0" xfId="0" applyFont="1"/>
    <xf numFmtId="37" fontId="16" fillId="4" borderId="0" xfId="0" applyFont="1" applyFill="1" applyAlignment="1">
      <alignment horizontal="left" vertical="center"/>
    </xf>
    <xf numFmtId="37" fontId="73" fillId="4" borderId="0" xfId="0" applyFont="1" applyFill="1"/>
    <xf numFmtId="37" fontId="74" fillId="4" borderId="0" xfId="0" applyFont="1" applyFill="1"/>
    <xf numFmtId="37" fontId="75" fillId="4" borderId="0" xfId="0" applyFont="1" applyFill="1"/>
    <xf numFmtId="37" fontId="76" fillId="4" borderId="0" xfId="0" applyFont="1" applyFill="1" applyAlignment="1">
      <alignment horizontal="left"/>
    </xf>
    <xf numFmtId="37" fontId="77" fillId="4" borderId="0" xfId="0" applyFont="1" applyFill="1"/>
    <xf numFmtId="0" fontId="45" fillId="5" borderId="0" xfId="2" applyFont="1" applyFill="1" applyAlignment="1">
      <alignment horizontal="left"/>
    </xf>
    <xf numFmtId="37" fontId="45" fillId="5" borderId="0" xfId="0" applyFont="1" applyFill="1" applyAlignment="1">
      <alignment vertical="center"/>
    </xf>
    <xf numFmtId="37" fontId="45" fillId="4" borderId="0" xfId="0" applyFont="1" applyFill="1" applyAlignment="1">
      <alignment vertical="top"/>
    </xf>
    <xf numFmtId="37" fontId="47" fillId="4" borderId="0" xfId="0" applyFont="1" applyFill="1" applyAlignment="1">
      <alignment horizontal="left" vertical="center"/>
    </xf>
    <xf numFmtId="37" fontId="16" fillId="0" borderId="0" xfId="0" applyFont="1" applyAlignment="1">
      <alignment vertical="center" wrapText="1"/>
    </xf>
    <xf numFmtId="37" fontId="16" fillId="4" borderId="0" xfId="0" quotePrefix="1" applyFont="1" applyFill="1"/>
    <xf numFmtId="37" fontId="39" fillId="4" borderId="0" xfId="0" applyFont="1" applyFill="1" applyAlignment="1">
      <alignment vertical="center"/>
    </xf>
    <xf numFmtId="37" fontId="4" fillId="2" borderId="17" xfId="0" applyFont="1" applyFill="1" applyBorder="1" applyAlignment="1">
      <alignment wrapText="1"/>
    </xf>
    <xf numFmtId="37" fontId="2" fillId="2" borderId="25" xfId="0" applyFont="1" applyFill="1" applyBorder="1" applyAlignment="1">
      <alignment vertical="center"/>
    </xf>
    <xf numFmtId="37" fontId="8" fillId="2" borderId="23" xfId="0" applyFont="1" applyFill="1" applyBorder="1" applyAlignment="1">
      <alignment horizontal="center" vertical="center" wrapText="1"/>
    </xf>
    <xf numFmtId="44" fontId="8" fillId="2" borderId="24" xfId="0" applyNumberFormat="1" applyFont="1" applyFill="1" applyBorder="1" applyAlignment="1">
      <alignment horizontal="center" vertical="center" wrapText="1"/>
    </xf>
    <xf numFmtId="44" fontId="8" fillId="2" borderId="25" xfId="0" applyNumberFormat="1" applyFont="1" applyFill="1" applyBorder="1" applyAlignment="1">
      <alignment horizontal="center" vertical="center" wrapText="1"/>
    </xf>
    <xf numFmtId="44" fontId="8" fillId="2" borderId="23" xfId="0" applyNumberFormat="1" applyFont="1" applyFill="1" applyBorder="1" applyAlignment="1">
      <alignment horizontal="center" vertical="center" wrapText="1"/>
    </xf>
    <xf numFmtId="37" fontId="2" fillId="2" borderId="23" xfId="0" applyFont="1" applyFill="1" applyBorder="1" applyAlignment="1">
      <alignment vertical="center" wrapText="1"/>
    </xf>
    <xf numFmtId="37" fontId="2" fillId="2" borderId="0" xfId="0" applyFont="1" applyFill="1" applyAlignment="1">
      <alignment vertical="center" wrapText="1"/>
    </xf>
    <xf numFmtId="37" fontId="57" fillId="2" borderId="24" xfId="0" applyFont="1" applyFill="1" applyBorder="1" applyAlignment="1">
      <alignment vertical="center" wrapText="1"/>
    </xf>
    <xf numFmtId="37" fontId="2" fillId="2" borderId="28" xfId="0" applyFont="1" applyFill="1" applyBorder="1" applyAlignment="1">
      <alignment vertical="center"/>
    </xf>
    <xf numFmtId="37" fontId="8" fillId="2" borderId="29" xfId="0" applyFont="1" applyFill="1" applyBorder="1" applyAlignment="1">
      <alignment horizontal="center" vertical="center" wrapText="1"/>
    </xf>
    <xf numFmtId="44" fontId="8" fillId="2" borderId="27" xfId="0" applyNumberFormat="1" applyFont="1" applyFill="1" applyBorder="1" applyAlignment="1">
      <alignment horizontal="center" vertical="center" wrapText="1"/>
    </xf>
    <xf numFmtId="44" fontId="8" fillId="2" borderId="28" xfId="0" applyNumberFormat="1" applyFont="1" applyFill="1" applyBorder="1" applyAlignment="1">
      <alignment horizontal="center" vertical="center" wrapText="1"/>
    </xf>
    <xf numFmtId="44" fontId="8" fillId="2" borderId="29" xfId="0" applyNumberFormat="1" applyFont="1" applyFill="1" applyBorder="1" applyAlignment="1">
      <alignment horizontal="center" vertical="center" wrapText="1"/>
    </xf>
    <xf numFmtId="37" fontId="10" fillId="2" borderId="19" xfId="0" applyFont="1" applyFill="1" applyBorder="1" applyAlignment="1">
      <alignment vertical="top" wrapText="1"/>
    </xf>
    <xf numFmtId="37" fontId="57" fillId="2" borderId="27" xfId="0" applyFont="1" applyFill="1" applyBorder="1" applyAlignment="1">
      <alignment vertical="center" wrapText="1"/>
    </xf>
    <xf numFmtId="37" fontId="0" fillId="2" borderId="30" xfId="0" applyFill="1" applyBorder="1" applyAlignment="1">
      <alignment vertical="center"/>
    </xf>
    <xf numFmtId="37" fontId="58" fillId="2" borderId="31" xfId="0" applyFont="1" applyFill="1" applyBorder="1" applyAlignment="1">
      <alignment vertical="center" wrapText="1"/>
    </xf>
    <xf numFmtId="37" fontId="0" fillId="2" borderId="32" xfId="0" applyFill="1" applyBorder="1" applyAlignment="1">
      <alignment vertical="center"/>
    </xf>
    <xf numFmtId="37" fontId="58" fillId="2" borderId="33" xfId="0" applyFont="1" applyFill="1" applyBorder="1" applyAlignment="1">
      <alignment vertical="center" wrapText="1"/>
    </xf>
    <xf numFmtId="37" fontId="64" fillId="2" borderId="33" xfId="0" applyFont="1" applyFill="1" applyBorder="1" applyAlignment="1">
      <alignment vertical="center" wrapText="1"/>
    </xf>
    <xf numFmtId="37" fontId="0" fillId="2" borderId="34" xfId="0" applyFill="1" applyBorder="1" applyAlignment="1">
      <alignment vertical="center"/>
    </xf>
    <xf numFmtId="37" fontId="0" fillId="2" borderId="35" xfId="0" applyFill="1" applyBorder="1" applyAlignment="1">
      <alignment vertical="center"/>
    </xf>
    <xf numFmtId="44" fontId="6" fillId="2" borderId="38" xfId="0" applyNumberFormat="1" applyFont="1" applyFill="1" applyBorder="1" applyAlignment="1">
      <alignment horizontal="center" vertical="center" wrapText="1"/>
    </xf>
    <xf numFmtId="44" fontId="6" fillId="2" borderId="37" xfId="0" applyNumberFormat="1" applyFont="1" applyFill="1" applyBorder="1" applyAlignment="1">
      <alignment horizontal="center" vertical="center" wrapText="1"/>
    </xf>
    <xf numFmtId="44" fontId="6" fillId="2" borderId="39" xfId="0" applyNumberFormat="1" applyFont="1" applyFill="1" applyBorder="1" applyAlignment="1">
      <alignment horizontal="center" vertical="center" wrapText="1"/>
    </xf>
    <xf numFmtId="37" fontId="10" fillId="2" borderId="39" xfId="0" applyFont="1" applyFill="1" applyBorder="1" applyAlignment="1">
      <alignment vertical="center" wrapText="1"/>
    </xf>
    <xf numFmtId="37" fontId="64" fillId="2" borderId="38" xfId="0" applyFont="1" applyFill="1" applyBorder="1" applyAlignment="1">
      <alignment vertical="center" wrapText="1"/>
    </xf>
    <xf numFmtId="37" fontId="64" fillId="2" borderId="40" xfId="0" applyFont="1" applyFill="1" applyBorder="1" applyAlignment="1">
      <alignment vertical="center" wrapText="1"/>
    </xf>
    <xf numFmtId="37" fontId="2" fillId="2" borderId="41" xfId="0" applyFont="1" applyFill="1" applyBorder="1"/>
    <xf numFmtId="37" fontId="8" fillId="4" borderId="41" xfId="0" applyFont="1" applyFill="1" applyBorder="1"/>
    <xf numFmtId="37" fontId="2" fillId="4" borderId="41" xfId="0" applyFont="1" applyFill="1" applyBorder="1"/>
    <xf numFmtId="37" fontId="6" fillId="4" borderId="41" xfId="0" applyFont="1" applyFill="1" applyBorder="1" applyAlignment="1">
      <alignment horizontal="left"/>
    </xf>
    <xf numFmtId="37" fontId="6" fillId="4" borderId="41" xfId="0" applyFont="1" applyFill="1" applyBorder="1"/>
    <xf numFmtId="37" fontId="0" fillId="4" borderId="41" xfId="0" applyFill="1" applyBorder="1"/>
    <xf numFmtId="166" fontId="6" fillId="4" borderId="41" xfId="0" applyNumberFormat="1" applyFont="1" applyFill="1" applyBorder="1"/>
    <xf numFmtId="37" fontId="0" fillId="2" borderId="42" xfId="0" applyFill="1" applyBorder="1"/>
    <xf numFmtId="37" fontId="2" fillId="2" borderId="43" xfId="0" applyFont="1" applyFill="1" applyBorder="1"/>
    <xf numFmtId="37" fontId="6" fillId="4" borderId="43" xfId="0" quotePrefix="1" applyFont="1" applyFill="1" applyBorder="1"/>
    <xf numFmtId="37" fontId="8" fillId="4" borderId="43" xfId="0" applyFont="1" applyFill="1" applyBorder="1"/>
    <xf numFmtId="37" fontId="2" fillId="4" borderId="43" xfId="0" applyFont="1" applyFill="1" applyBorder="1"/>
    <xf numFmtId="37" fontId="6" fillId="4" borderId="43" xfId="0" applyFont="1" applyFill="1" applyBorder="1" applyAlignment="1">
      <alignment horizontal="left"/>
    </xf>
    <xf numFmtId="37" fontId="0" fillId="4" borderId="44" xfId="0" applyFill="1" applyBorder="1"/>
    <xf numFmtId="37" fontId="0" fillId="2" borderId="45" xfId="0" applyFill="1" applyBorder="1"/>
    <xf numFmtId="37" fontId="0" fillId="4" borderId="46" xfId="0" applyFill="1" applyBorder="1"/>
    <xf numFmtId="37" fontId="0" fillId="4" borderId="47" xfId="0" applyFill="1" applyBorder="1"/>
    <xf numFmtId="37" fontId="2" fillId="4" borderId="48" xfId="0" applyFont="1" applyFill="1" applyBorder="1" applyProtection="1">
      <protection locked="0"/>
    </xf>
    <xf numFmtId="37" fontId="0" fillId="4" borderId="48" xfId="0" applyFill="1" applyBorder="1" applyProtection="1">
      <protection locked="0"/>
    </xf>
    <xf numFmtId="37" fontId="0" fillId="4" borderId="49" xfId="0" applyFill="1" applyBorder="1" applyProtection="1">
      <protection locked="0"/>
    </xf>
    <xf numFmtId="37" fontId="78" fillId="4" borderId="0" xfId="0" applyFont="1" applyFill="1"/>
    <xf numFmtId="37" fontId="19" fillId="5" borderId="3" xfId="0" applyFont="1" applyFill="1" applyBorder="1" applyAlignment="1" applyProtection="1">
      <alignment vertical="center"/>
      <protection locked="0"/>
    </xf>
    <xf numFmtId="7" fontId="40" fillId="4" borderId="3" xfId="0" applyNumberFormat="1" applyFont="1" applyFill="1" applyBorder="1" applyAlignment="1" applyProtection="1">
      <alignment horizontal="left" vertical="center"/>
      <protection locked="0"/>
    </xf>
    <xf numFmtId="37" fontId="19" fillId="5" borderId="3" xfId="0" applyFont="1" applyFill="1" applyBorder="1" applyProtection="1">
      <protection locked="0"/>
    </xf>
    <xf numFmtId="5" fontId="19" fillId="5" borderId="3" xfId="0" applyNumberFormat="1" applyFont="1" applyFill="1" applyBorder="1" applyAlignment="1" applyProtection="1">
      <alignment horizontal="left" vertical="center"/>
      <protection locked="0"/>
    </xf>
    <xf numFmtId="37" fontId="19" fillId="5" borderId="3" xfId="0" applyFont="1" applyFill="1" applyBorder="1" applyAlignment="1" applyProtection="1">
      <alignment horizontal="left" vertical="center"/>
      <protection locked="0"/>
    </xf>
    <xf numFmtId="5" fontId="19" fillId="5" borderId="3" xfId="0" applyNumberFormat="1" applyFont="1" applyFill="1" applyBorder="1" applyAlignment="1" applyProtection="1">
      <alignment horizontal="left"/>
      <protection locked="0"/>
    </xf>
    <xf numFmtId="7" fontId="40" fillId="4" borderId="0" xfId="0" applyNumberFormat="1" applyFont="1" applyFill="1" applyAlignment="1">
      <alignment horizontal="left"/>
    </xf>
    <xf numFmtId="7" fontId="78" fillId="4" borderId="0" xfId="0" applyNumberFormat="1" applyFont="1" applyFill="1" applyAlignment="1">
      <alignment horizontal="left"/>
    </xf>
    <xf numFmtId="0" fontId="81" fillId="4" borderId="0" xfId="0" applyNumberFormat="1" applyFont="1" applyFill="1" applyAlignment="1">
      <alignment horizontal="center"/>
    </xf>
    <xf numFmtId="37" fontId="81" fillId="4" borderId="0" xfId="0" applyFont="1" applyFill="1" applyAlignment="1">
      <alignment horizontal="center"/>
    </xf>
    <xf numFmtId="7" fontId="81" fillId="4" borderId="0" xfId="0" applyNumberFormat="1" applyFont="1" applyFill="1" applyAlignment="1">
      <alignment horizontal="center" wrapText="1"/>
    </xf>
    <xf numFmtId="7" fontId="81" fillId="4" borderId="0" xfId="0" applyNumberFormat="1" applyFont="1" applyFill="1" applyAlignment="1">
      <alignment horizontal="center"/>
    </xf>
    <xf numFmtId="37" fontId="82" fillId="4" borderId="0" xfId="0" applyFont="1" applyFill="1" applyAlignment="1">
      <alignment horizontal="center"/>
    </xf>
    <xf numFmtId="0" fontId="83" fillId="4" borderId="0" xfId="0" applyNumberFormat="1" applyFont="1" applyFill="1" applyAlignment="1">
      <alignment horizontal="left"/>
    </xf>
    <xf numFmtId="37" fontId="83" fillId="4" borderId="0" xfId="0" applyFont="1" applyFill="1" applyAlignment="1">
      <alignment horizontal="left"/>
    </xf>
    <xf numFmtId="7" fontId="83" fillId="4" borderId="0" xfId="0" applyNumberFormat="1" applyFont="1" applyFill="1" applyAlignment="1">
      <alignment horizontal="center" wrapText="1"/>
    </xf>
    <xf numFmtId="37" fontId="84" fillId="4" borderId="0" xfId="0" applyFont="1" applyFill="1"/>
    <xf numFmtId="7" fontId="84" fillId="4" borderId="0" xfId="0" applyNumberFormat="1" applyFont="1" applyFill="1"/>
    <xf numFmtId="0" fontId="84" fillId="4" borderId="0" xfId="0" applyNumberFormat="1" applyFont="1" applyFill="1"/>
    <xf numFmtId="37" fontId="82" fillId="4" borderId="0" xfId="0" applyFont="1" applyFill="1"/>
    <xf numFmtId="37" fontId="82" fillId="4" borderId="0" xfId="0" applyFont="1" applyFill="1" applyAlignment="1">
      <alignment horizontal="left"/>
    </xf>
    <xf numFmtId="7" fontId="85" fillId="4" borderId="0" xfId="0" applyNumberFormat="1" applyFont="1" applyFill="1"/>
    <xf numFmtId="7" fontId="82" fillId="4" borderId="0" xfId="0" applyNumberFormat="1" applyFont="1" applyFill="1"/>
    <xf numFmtId="0" fontId="82" fillId="4" borderId="0" xfId="0" applyNumberFormat="1" applyFont="1" applyFill="1"/>
    <xf numFmtId="37" fontId="82" fillId="4" borderId="1" xfId="0" applyFont="1" applyFill="1" applyBorder="1"/>
    <xf numFmtId="7" fontId="82" fillId="4" borderId="1" xfId="0" applyNumberFormat="1" applyFont="1" applyFill="1" applyBorder="1"/>
    <xf numFmtId="0" fontId="85" fillId="10" borderId="0" xfId="0" applyNumberFormat="1" applyFont="1" applyFill="1" applyAlignment="1">
      <alignment horizontal="left"/>
    </xf>
    <xf numFmtId="168" fontId="85" fillId="10" borderId="0" xfId="0" applyNumberFormat="1" applyFont="1" applyFill="1" applyAlignment="1">
      <alignment horizontal="left"/>
    </xf>
    <xf numFmtId="7" fontId="85" fillId="10" borderId="0" xfId="0" applyNumberFormat="1" applyFont="1" applyFill="1" applyAlignment="1">
      <alignment horizontal="center"/>
    </xf>
    <xf numFmtId="7" fontId="85" fillId="10" borderId="0" xfId="0" applyNumberFormat="1" applyFont="1" applyFill="1" applyAlignment="1">
      <alignment horizontal="left"/>
    </xf>
    <xf numFmtId="0" fontId="85" fillId="4" borderId="0" xfId="0" applyNumberFormat="1" applyFont="1" applyFill="1" applyAlignment="1">
      <alignment horizontal="left"/>
    </xf>
    <xf numFmtId="168" fontId="85" fillId="4" borderId="0" xfId="0" applyNumberFormat="1" applyFont="1" applyFill="1" applyAlignment="1">
      <alignment horizontal="left"/>
    </xf>
    <xf numFmtId="7" fontId="85" fillId="4" borderId="0" xfId="0" applyNumberFormat="1" applyFont="1" applyFill="1" applyAlignment="1">
      <alignment horizontal="center"/>
    </xf>
    <xf numFmtId="7" fontId="85" fillId="4" borderId="0" xfId="0" applyNumberFormat="1" applyFont="1" applyFill="1" applyAlignment="1">
      <alignment horizontal="left"/>
    </xf>
    <xf numFmtId="37" fontId="82" fillId="10" borderId="0" xfId="0" applyFont="1" applyFill="1"/>
    <xf numFmtId="37" fontId="88" fillId="4" borderId="0" xfId="0" applyFont="1" applyFill="1"/>
    <xf numFmtId="37" fontId="88" fillId="4" borderId="0" xfId="0" applyFont="1" applyFill="1" applyAlignment="1">
      <alignment horizontal="left"/>
    </xf>
    <xf numFmtId="37" fontId="88" fillId="4" borderId="0" xfId="0" applyFont="1" applyFill="1" applyAlignment="1">
      <alignment horizontal="center"/>
    </xf>
    <xf numFmtId="37" fontId="88" fillId="4" borderId="0" xfId="0" applyFont="1" applyFill="1" applyAlignment="1">
      <alignment horizontal="center" wrapText="1"/>
    </xf>
    <xf numFmtId="37" fontId="88" fillId="2" borderId="0" xfId="0" applyFont="1" applyFill="1"/>
    <xf numFmtId="37" fontId="88" fillId="4" borderId="0" xfId="0" applyFont="1" applyFill="1" applyAlignment="1">
      <alignment horizontal="left" wrapText="1"/>
    </xf>
    <xf numFmtId="39" fontId="89" fillId="4" borderId="0" xfId="0" applyNumberFormat="1" applyFont="1" applyFill="1" applyAlignment="1">
      <alignment horizontal="center" vertical="center"/>
    </xf>
    <xf numFmtId="39" fontId="90" fillId="4" borderId="0" xfId="0" applyNumberFormat="1" applyFont="1" applyFill="1" applyAlignment="1">
      <alignment horizontal="center" vertical="center"/>
    </xf>
    <xf numFmtId="37" fontId="91" fillId="4" borderId="0" xfId="0" applyFont="1" applyFill="1" applyAlignment="1">
      <alignment horizontal="right"/>
    </xf>
    <xf numFmtId="37" fontId="88" fillId="4" borderId="0" xfId="0" applyFont="1" applyFill="1" applyAlignment="1">
      <alignment horizontal="left" vertical="center" wrapText="1"/>
    </xf>
    <xf numFmtId="37" fontId="88" fillId="4" borderId="0" xfId="0" applyFont="1" applyFill="1" applyAlignment="1">
      <alignment horizontal="center" vertical="center"/>
    </xf>
    <xf numFmtId="37" fontId="89" fillId="4" borderId="0" xfId="0" applyFont="1" applyFill="1" applyAlignment="1">
      <alignment horizontal="center" vertical="center"/>
    </xf>
    <xf numFmtId="37" fontId="88" fillId="4" borderId="0" xfId="0" applyFont="1" applyFill="1" applyAlignment="1">
      <alignment wrapText="1"/>
    </xf>
    <xf numFmtId="37" fontId="92" fillId="4" borderId="1" xfId="0" applyFont="1" applyFill="1" applyBorder="1" applyAlignment="1" applyProtection="1">
      <alignment horizontal="center" wrapText="1"/>
      <protection locked="0"/>
    </xf>
    <xf numFmtId="37" fontId="89" fillId="4" borderId="1" xfId="0" applyFont="1" applyFill="1" applyBorder="1" applyAlignment="1">
      <alignment horizontal="left" wrapText="1"/>
    </xf>
    <xf numFmtId="37" fontId="88" fillId="4" borderId="0" xfId="0" applyFont="1" applyFill="1" applyAlignment="1">
      <alignment vertical="center"/>
    </xf>
    <xf numFmtId="39" fontId="88" fillId="4" borderId="0" xfId="0" quotePrefix="1" applyNumberFormat="1" applyFont="1" applyFill="1" applyAlignment="1">
      <alignment vertical="center"/>
    </xf>
    <xf numFmtId="39" fontId="88" fillId="4" borderId="0" xfId="0" applyNumberFormat="1" applyFont="1" applyFill="1" applyAlignment="1" applyProtection="1">
      <alignment vertical="center"/>
      <protection locked="0"/>
    </xf>
    <xf numFmtId="39" fontId="88" fillId="4" borderId="0" xfId="0" quotePrefix="1" applyNumberFormat="1" applyFont="1" applyFill="1" applyAlignment="1" applyProtection="1">
      <alignment vertical="center"/>
      <protection locked="0"/>
    </xf>
    <xf numFmtId="37" fontId="93" fillId="4" borderId="0" xfId="0" applyFont="1" applyFill="1" applyAlignment="1">
      <alignment horizontal="left" vertical="center" wrapText="1"/>
    </xf>
    <xf numFmtId="39" fontId="88" fillId="4" borderId="6" xfId="0" quotePrefix="1" applyNumberFormat="1" applyFont="1" applyFill="1" applyBorder="1" applyAlignment="1">
      <alignment vertical="center"/>
    </xf>
    <xf numFmtId="39" fontId="88" fillId="4" borderId="6" xfId="0" applyNumberFormat="1" applyFont="1" applyFill="1" applyBorder="1" applyAlignment="1">
      <alignment vertical="center"/>
    </xf>
    <xf numFmtId="37" fontId="95" fillId="2" borderId="0" xfId="0" applyFont="1" applyFill="1" applyAlignment="1">
      <alignment horizontal="left"/>
    </xf>
    <xf numFmtId="37" fontId="88" fillId="2" borderId="0" xfId="0" applyFont="1" applyFill="1" applyAlignment="1">
      <alignment horizontal="center"/>
    </xf>
    <xf numFmtId="37" fontId="88" fillId="2" borderId="0" xfId="0" applyFont="1" applyFill="1" applyAlignment="1">
      <alignment horizontal="left"/>
    </xf>
    <xf numFmtId="39" fontId="88" fillId="2" borderId="0" xfId="0" applyNumberFormat="1" applyFont="1" applyFill="1"/>
    <xf numFmtId="37" fontId="92" fillId="2" borderId="0" xfId="0" applyFont="1" applyFill="1" applyAlignment="1">
      <alignment horizontal="left"/>
    </xf>
    <xf numFmtId="172" fontId="96" fillId="2" borderId="0" xfId="0" applyNumberFormat="1" applyFont="1" applyFill="1"/>
    <xf numFmtId="4" fontId="88" fillId="2" borderId="0" xfId="0" applyNumberFormat="1" applyFont="1" applyFill="1"/>
    <xf numFmtId="37" fontId="88" fillId="4" borderId="0" xfId="0" quotePrefix="1" applyFont="1" applyFill="1" applyAlignment="1">
      <alignment horizontal="center"/>
    </xf>
    <xf numFmtId="4" fontId="88" fillId="4" borderId="6" xfId="0" applyNumberFormat="1" applyFont="1" applyFill="1" applyBorder="1"/>
    <xf numFmtId="37" fontId="88" fillId="2" borderId="0" xfId="0" applyFont="1" applyFill="1" applyAlignment="1">
      <alignment horizontal="right"/>
    </xf>
    <xf numFmtId="37" fontId="97" fillId="2" borderId="0" xfId="0" applyFont="1" applyFill="1" applyAlignment="1">
      <alignment horizontal="left"/>
    </xf>
    <xf numFmtId="4" fontId="88" fillId="10" borderId="0" xfId="0" applyNumberFormat="1" applyFont="1" applyFill="1"/>
    <xf numFmtId="4" fontId="88" fillId="2" borderId="22" xfId="0" applyNumberFormat="1" applyFont="1" applyFill="1" applyBorder="1"/>
    <xf numFmtId="4" fontId="88" fillId="2" borderId="15" xfId="0" applyNumberFormat="1" applyFont="1" applyFill="1" applyBorder="1"/>
    <xf numFmtId="37" fontId="95" fillId="4" borderId="0" xfId="0" applyFont="1" applyFill="1" applyAlignment="1">
      <alignment horizontal="left"/>
    </xf>
    <xf numFmtId="4" fontId="96" fillId="2" borderId="0" xfId="0" applyNumberFormat="1" applyFont="1" applyFill="1"/>
    <xf numFmtId="4" fontId="96" fillId="4" borderId="0" xfId="0" applyNumberFormat="1" applyFont="1" applyFill="1"/>
    <xf numFmtId="4" fontId="88" fillId="4" borderId="0" xfId="0" applyNumberFormat="1" applyFont="1" applyFill="1"/>
    <xf numFmtId="37" fontId="98" fillId="4" borderId="0" xfId="0" applyFont="1" applyFill="1"/>
    <xf numFmtId="37" fontId="99" fillId="6" borderId="0" xfId="0" applyFont="1" applyFill="1" applyAlignment="1">
      <alignment horizontal="left"/>
    </xf>
    <xf numFmtId="43" fontId="99" fillId="6" borderId="22" xfId="0" applyNumberFormat="1" applyFont="1" applyFill="1" applyBorder="1"/>
    <xf numFmtId="39" fontId="88" fillId="4" borderId="0" xfId="0" applyNumberFormat="1" applyFont="1" applyFill="1" applyAlignment="1">
      <alignment horizontal="center" vertical="center"/>
    </xf>
    <xf numFmtId="2" fontId="88" fillId="4" borderId="0" xfId="0" applyNumberFormat="1" applyFont="1" applyFill="1" applyAlignment="1">
      <alignment horizontal="center" vertical="center"/>
    </xf>
    <xf numFmtId="1" fontId="93" fillId="4" borderId="0" xfId="0" applyNumberFormat="1" applyFont="1" applyFill="1" applyAlignment="1">
      <alignment horizontal="left" vertical="center" wrapText="1"/>
    </xf>
    <xf numFmtId="39" fontId="88" fillId="4" borderId="0" xfId="0" quotePrefix="1" applyNumberFormat="1" applyFont="1" applyFill="1" applyAlignment="1">
      <alignment horizontal="center" vertical="center"/>
    </xf>
    <xf numFmtId="37" fontId="88" fillId="4" borderId="0" xfId="0" applyFont="1" applyFill="1" applyAlignment="1">
      <alignment horizontal="left" vertical="center"/>
    </xf>
    <xf numFmtId="37" fontId="88" fillId="2" borderId="0" xfId="0" applyFont="1" applyFill="1" applyAlignment="1">
      <alignment vertical="center"/>
    </xf>
    <xf numFmtId="39" fontId="96" fillId="4" borderId="0" xfId="0" applyNumberFormat="1" applyFont="1" applyFill="1" applyAlignment="1">
      <alignment horizontal="center" vertical="center"/>
    </xf>
    <xf numFmtId="39" fontId="88" fillId="4" borderId="22" xfId="0" applyNumberFormat="1" applyFont="1" applyFill="1" applyBorder="1" applyAlignment="1">
      <alignment horizontal="center" vertical="center"/>
    </xf>
    <xf numFmtId="7" fontId="88" fillId="4" borderId="0" xfId="0" applyNumberFormat="1" applyFont="1" applyFill="1" applyAlignment="1">
      <alignment horizontal="center"/>
    </xf>
    <xf numFmtId="37" fontId="89" fillId="4" borderId="0" xfId="0" applyFont="1" applyFill="1" applyAlignment="1">
      <alignment vertical="center"/>
    </xf>
    <xf numFmtId="37" fontId="89" fillId="2" borderId="0" xfId="0" applyFont="1" applyFill="1" applyAlignment="1">
      <alignment vertical="center"/>
    </xf>
    <xf numFmtId="1" fontId="88" fillId="0" borderId="0" xfId="0" applyNumberFormat="1" applyFont="1" applyAlignment="1">
      <alignment horizontal="left"/>
    </xf>
    <xf numFmtId="7" fontId="88" fillId="2" borderId="0" xfId="0" applyNumberFormat="1" applyFont="1" applyFill="1" applyAlignment="1">
      <alignment horizontal="center"/>
    </xf>
    <xf numFmtId="37" fontId="89" fillId="2" borderId="0" xfId="0" applyFont="1" applyFill="1" applyAlignment="1">
      <alignment horizontal="left"/>
    </xf>
    <xf numFmtId="37" fontId="100" fillId="4" borderId="0" xfId="0" quotePrefix="1" applyFont="1" applyFill="1" applyAlignment="1">
      <alignment vertical="center" wrapText="1"/>
    </xf>
    <xf numFmtId="37" fontId="8" fillId="2" borderId="25" xfId="0" applyFont="1" applyFill="1" applyBorder="1" applyAlignment="1" applyProtection="1">
      <alignment vertical="center" wrapText="1"/>
      <protection locked="0"/>
    </xf>
    <xf numFmtId="37" fontId="8" fillId="2" borderId="23" xfId="0" applyFont="1" applyFill="1" applyBorder="1" applyAlignment="1" applyProtection="1">
      <alignment horizontal="center" vertical="center" wrapText="1"/>
      <protection locked="0"/>
    </xf>
    <xf numFmtId="44" fontId="8" fillId="2" borderId="24" xfId="0" applyNumberFormat="1" applyFont="1" applyFill="1" applyBorder="1" applyAlignment="1" applyProtection="1">
      <alignment horizontal="center" vertical="center" wrapText="1"/>
      <protection locked="0"/>
    </xf>
    <xf numFmtId="44" fontId="8" fillId="2" borderId="25" xfId="0" applyNumberFormat="1" applyFont="1" applyFill="1" applyBorder="1" applyAlignment="1" applyProtection="1">
      <alignment horizontal="center" vertical="center" wrapText="1"/>
      <protection locked="0"/>
    </xf>
    <xf numFmtId="44" fontId="8" fillId="2" borderId="23" xfId="0" applyNumberFormat="1" applyFont="1" applyFill="1" applyBorder="1" applyAlignment="1" applyProtection="1">
      <alignment horizontal="center" vertical="center" wrapText="1"/>
      <protection locked="0"/>
    </xf>
    <xf numFmtId="37" fontId="10" fillId="2" borderId="23" xfId="0" applyFont="1" applyFill="1" applyBorder="1" applyAlignment="1" applyProtection="1">
      <alignment vertical="center" wrapText="1"/>
      <protection locked="0"/>
    </xf>
    <xf numFmtId="37" fontId="64" fillId="2" borderId="24" xfId="0" applyFont="1" applyFill="1" applyBorder="1" applyAlignment="1" applyProtection="1">
      <alignment vertical="center" wrapText="1"/>
      <protection locked="0"/>
    </xf>
    <xf numFmtId="37" fontId="8" fillId="2" borderId="26" xfId="0" applyFont="1" applyFill="1" applyBorder="1" applyAlignment="1" applyProtection="1">
      <alignment vertical="center" wrapText="1"/>
      <protection locked="0"/>
    </xf>
    <xf numFmtId="37" fontId="8" fillId="2" borderId="0" xfId="0" applyFont="1" applyFill="1" applyAlignment="1" applyProtection="1">
      <alignment horizontal="center" vertical="center" wrapText="1"/>
      <protection locked="0"/>
    </xf>
    <xf numFmtId="37" fontId="2" fillId="2" borderId="0" xfId="0" applyFont="1" applyFill="1" applyProtection="1">
      <protection locked="0"/>
    </xf>
    <xf numFmtId="37" fontId="6" fillId="2" borderId="0" xfId="0" applyFont="1" applyFill="1" applyAlignment="1" applyProtection="1">
      <alignment horizontal="center"/>
      <protection locked="0"/>
    </xf>
    <xf numFmtId="37" fontId="8" fillId="2" borderId="0" xfId="0" applyFont="1" applyFill="1" applyProtection="1">
      <protection locked="0"/>
    </xf>
    <xf numFmtId="37" fontId="6" fillId="2" borderId="1" xfId="0" applyFont="1" applyFill="1" applyBorder="1" applyAlignment="1" applyProtection="1">
      <alignment horizontal="center"/>
      <protection locked="0"/>
    </xf>
    <xf numFmtId="37" fontId="6" fillId="2" borderId="1" xfId="0" applyFont="1" applyFill="1" applyBorder="1" applyProtection="1">
      <protection locked="0"/>
    </xf>
    <xf numFmtId="37" fontId="2" fillId="2" borderId="1" xfId="0" applyFont="1" applyFill="1" applyBorder="1" applyProtection="1">
      <protection locked="0"/>
    </xf>
    <xf numFmtId="0" fontId="6" fillId="2" borderId="1" xfId="0" applyNumberFormat="1" applyFont="1" applyFill="1" applyBorder="1" applyProtection="1">
      <protection locked="0"/>
    </xf>
    <xf numFmtId="37" fontId="2" fillId="2" borderId="13" xfId="0" applyFont="1" applyFill="1" applyBorder="1" applyProtection="1">
      <protection locked="0"/>
    </xf>
    <xf numFmtId="37" fontId="8" fillId="2" borderId="6" xfId="0" applyFont="1" applyFill="1" applyBorder="1" applyProtection="1">
      <protection locked="0"/>
    </xf>
    <xf numFmtId="37" fontId="2" fillId="2" borderId="6" xfId="0" applyFont="1" applyFill="1" applyBorder="1" applyProtection="1">
      <protection locked="0"/>
    </xf>
    <xf numFmtId="37" fontId="2" fillId="2" borderId="14" xfId="0" applyFont="1" applyFill="1" applyBorder="1" applyProtection="1">
      <protection locked="0"/>
    </xf>
    <xf numFmtId="37" fontId="2" fillId="2" borderId="4" xfId="0" applyFont="1" applyFill="1" applyBorder="1" applyProtection="1">
      <protection locked="0"/>
    </xf>
    <xf numFmtId="37" fontId="12" fillId="2" borderId="0" xfId="0" applyFont="1" applyFill="1" applyProtection="1">
      <protection locked="0"/>
    </xf>
    <xf numFmtId="37" fontId="2" fillId="2" borderId="3" xfId="0" applyFont="1" applyFill="1" applyBorder="1" applyAlignment="1" applyProtection="1">
      <alignment horizontal="center" wrapText="1"/>
      <protection locked="0"/>
    </xf>
    <xf numFmtId="37" fontId="2" fillId="2" borderId="5" xfId="0" applyFont="1" applyFill="1" applyBorder="1" applyProtection="1">
      <protection locked="0"/>
    </xf>
    <xf numFmtId="37" fontId="2" fillId="2" borderId="4" xfId="0" applyFont="1" applyFill="1" applyBorder="1" applyAlignment="1" applyProtection="1">
      <alignment wrapText="1"/>
      <protection locked="0"/>
    </xf>
    <xf numFmtId="37" fontId="2" fillId="2" borderId="5" xfId="0" applyFont="1" applyFill="1" applyBorder="1" applyAlignment="1" applyProtection="1">
      <alignment wrapText="1"/>
      <protection locked="0"/>
    </xf>
    <xf numFmtId="44" fontId="10" fillId="2" borderId="5" xfId="0" applyNumberFormat="1" applyFont="1" applyFill="1" applyBorder="1" applyProtection="1">
      <protection locked="0"/>
    </xf>
    <xf numFmtId="37" fontId="2" fillId="2" borderId="2" xfId="0" applyFont="1" applyFill="1" applyBorder="1" applyAlignment="1" applyProtection="1">
      <alignment wrapText="1"/>
      <protection locked="0"/>
    </xf>
    <xf numFmtId="37" fontId="2" fillId="2" borderId="1" xfId="0" applyFont="1" applyFill="1" applyBorder="1" applyAlignment="1" applyProtection="1">
      <alignment wrapText="1"/>
      <protection locked="0"/>
    </xf>
    <xf numFmtId="37" fontId="2" fillId="2" borderId="1" xfId="0" applyFont="1" applyFill="1" applyBorder="1" applyAlignment="1" applyProtection="1">
      <alignment horizontal="center" wrapText="1"/>
      <protection locked="0"/>
    </xf>
    <xf numFmtId="37" fontId="2" fillId="2" borderId="7" xfId="0" applyFont="1" applyFill="1" applyBorder="1" applyAlignment="1" applyProtection="1">
      <alignment wrapText="1"/>
      <protection locked="0"/>
    </xf>
    <xf numFmtId="37" fontId="0" fillId="2" borderId="0" xfId="0" applyFill="1" applyProtection="1">
      <protection locked="0"/>
    </xf>
    <xf numFmtId="44" fontId="8" fillId="2" borderId="1" xfId="0" applyNumberFormat="1" applyFont="1" applyFill="1" applyBorder="1" applyAlignment="1" applyProtection="1">
      <alignment horizontal="center"/>
      <protection locked="0"/>
    </xf>
    <xf numFmtId="37" fontId="101" fillId="4" borderId="0" xfId="0" applyFont="1" applyFill="1" applyAlignment="1">
      <alignment vertical="center" wrapText="1"/>
    </xf>
    <xf numFmtId="37" fontId="102" fillId="4" borderId="0" xfId="0" applyFont="1" applyFill="1"/>
    <xf numFmtId="37" fontId="72" fillId="4" borderId="0" xfId="0" applyFont="1" applyFill="1" applyAlignment="1">
      <alignment vertical="center"/>
    </xf>
    <xf numFmtId="37" fontId="44" fillId="2" borderId="0" xfId="3" applyFill="1" applyAlignment="1">
      <alignment vertical="center"/>
    </xf>
    <xf numFmtId="37" fontId="0" fillId="2" borderId="14" xfId="0" applyFill="1" applyBorder="1"/>
    <xf numFmtId="37" fontId="0" fillId="2" borderId="5" xfId="0" applyFill="1" applyBorder="1"/>
    <xf numFmtId="37" fontId="0" fillId="2" borderId="7" xfId="0" applyFill="1" applyBorder="1"/>
    <xf numFmtId="37" fontId="0" fillId="2" borderId="6" xfId="0" applyFill="1" applyBorder="1"/>
    <xf numFmtId="37" fontId="0" fillId="2" borderId="1" xfId="0" applyFill="1" applyBorder="1"/>
    <xf numFmtId="37" fontId="0" fillId="2" borderId="13" xfId="0" applyFill="1" applyBorder="1"/>
    <xf numFmtId="37" fontId="0" fillId="2" borderId="5" xfId="0" applyFill="1" applyBorder="1" applyAlignment="1">
      <alignment vertical="center"/>
    </xf>
    <xf numFmtId="37" fontId="44" fillId="2" borderId="4" xfId="3" applyFill="1" applyBorder="1" applyAlignment="1">
      <alignment vertical="center"/>
    </xf>
    <xf numFmtId="37" fontId="0" fillId="2" borderId="2" xfId="0" applyFill="1" applyBorder="1" applyAlignment="1">
      <alignment vertical="center"/>
    </xf>
    <xf numFmtId="37" fontId="0" fillId="2" borderId="1" xfId="0" applyFill="1" applyBorder="1" applyAlignment="1">
      <alignment vertical="center"/>
    </xf>
    <xf numFmtId="37" fontId="0" fillId="2" borderId="7" xfId="0" applyFill="1" applyBorder="1" applyAlignment="1">
      <alignment vertical="center"/>
    </xf>
    <xf numFmtId="37" fontId="44" fillId="4" borderId="0" xfId="3" applyFill="1"/>
    <xf numFmtId="14" fontId="4" fillId="3" borderId="1" xfId="0" applyNumberFormat="1" applyFont="1" applyFill="1" applyBorder="1" applyAlignment="1" applyProtection="1">
      <alignment horizontal="center"/>
      <protection locked="0"/>
    </xf>
    <xf numFmtId="37" fontId="5" fillId="2" borderId="0" xfId="0" applyFont="1" applyFill="1" applyProtection="1">
      <protection locked="0"/>
    </xf>
    <xf numFmtId="0" fontId="66" fillId="10" borderId="0" xfId="0" applyNumberFormat="1" applyFont="1" applyFill="1" applyAlignment="1">
      <alignment horizontal="left"/>
    </xf>
    <xf numFmtId="0" fontId="66" fillId="4" borderId="0" xfId="0" applyNumberFormat="1" applyFont="1" applyFill="1" applyAlignment="1">
      <alignment horizontal="left"/>
    </xf>
    <xf numFmtId="37" fontId="42" fillId="5" borderId="3" xfId="0" applyFont="1" applyFill="1" applyBorder="1" applyAlignment="1" applyProtection="1">
      <alignment horizontal="left"/>
      <protection locked="0"/>
    </xf>
    <xf numFmtId="49" fontId="42" fillId="5" borderId="3" xfId="0" applyNumberFormat="1" applyFont="1" applyFill="1" applyBorder="1" applyAlignment="1" applyProtection="1">
      <alignment horizontal="left"/>
      <protection locked="0"/>
    </xf>
    <xf numFmtId="37" fontId="42" fillId="4" borderId="3" xfId="0" applyFont="1" applyFill="1" applyBorder="1" applyAlignment="1" applyProtection="1">
      <alignment horizontal="left"/>
      <protection locked="0"/>
    </xf>
    <xf numFmtId="37" fontId="107" fillId="5" borderId="3" xfId="0" applyFont="1" applyFill="1" applyBorder="1" applyAlignment="1" applyProtection="1">
      <alignment horizontal="left"/>
      <protection locked="0"/>
    </xf>
    <xf numFmtId="37" fontId="42" fillId="4" borderId="0" xfId="0" applyFont="1" applyFill="1"/>
    <xf numFmtId="37" fontId="40" fillId="4" borderId="0" xfId="0" applyFont="1" applyFill="1" applyAlignment="1">
      <alignment horizontal="left" vertical="center" wrapText="1"/>
    </xf>
    <xf numFmtId="37" fontId="40" fillId="0" borderId="0" xfId="0" applyFont="1" applyAlignment="1">
      <alignment horizontal="left" vertical="center" wrapText="1"/>
    </xf>
    <xf numFmtId="37" fontId="54" fillId="4" borderId="0" xfId="0" applyFont="1" applyFill="1" applyAlignment="1">
      <alignment horizontal="left" wrapText="1"/>
    </xf>
    <xf numFmtId="37" fontId="79" fillId="4" borderId="0" xfId="0" applyFont="1" applyFill="1" applyAlignment="1">
      <alignment wrapText="1"/>
    </xf>
    <xf numFmtId="37" fontId="80" fillId="0" borderId="0" xfId="0" applyFont="1" applyAlignment="1">
      <alignment wrapText="1"/>
    </xf>
    <xf numFmtId="37" fontId="0" fillId="0" borderId="0" xfId="0" applyAlignment="1">
      <alignment wrapText="1"/>
    </xf>
    <xf numFmtId="37" fontId="103" fillId="2" borderId="4" xfId="0" applyFont="1" applyFill="1" applyBorder="1" applyAlignment="1">
      <alignment vertical="center" wrapText="1"/>
    </xf>
    <xf numFmtId="37" fontId="103" fillId="0" borderId="0" xfId="0" applyFont="1" applyAlignment="1">
      <alignment vertical="center" wrapText="1"/>
    </xf>
    <xf numFmtId="37" fontId="0" fillId="0" borderId="0" xfId="0" applyAlignment="1">
      <alignment vertical="center" wrapText="1"/>
    </xf>
    <xf numFmtId="37" fontId="103" fillId="0" borderId="4" xfId="0" applyFont="1" applyBorder="1" applyAlignment="1">
      <alignment vertical="center" wrapText="1"/>
    </xf>
    <xf numFmtId="37" fontId="25" fillId="2" borderId="0" xfId="0" applyFont="1" applyFill="1" applyAlignment="1">
      <alignment horizontal="center" vertical="center" wrapText="1"/>
    </xf>
    <xf numFmtId="37" fontId="28" fillId="0" borderId="0" xfId="0" applyFont="1" applyAlignment="1">
      <alignment vertical="center" wrapText="1"/>
    </xf>
    <xf numFmtId="37" fontId="6" fillId="2" borderId="36" xfId="0" applyFont="1" applyFill="1" applyBorder="1" applyAlignment="1">
      <alignment horizontal="center" vertical="center" wrapText="1"/>
    </xf>
    <xf numFmtId="37" fontId="32" fillId="2" borderId="37" xfId="0" applyFont="1" applyFill="1" applyBorder="1" applyAlignment="1">
      <alignment vertical="center" wrapText="1"/>
    </xf>
    <xf numFmtId="37" fontId="33" fillId="2" borderId="21" xfId="0" applyFont="1" applyFill="1" applyBorder="1" applyAlignment="1">
      <alignment horizontal="justify" vertical="top" wrapText="1"/>
    </xf>
    <xf numFmtId="37" fontId="0" fillId="2" borderId="21" xfId="0" applyFill="1" applyBorder="1" applyAlignment="1">
      <alignment wrapText="1"/>
    </xf>
    <xf numFmtId="37" fontId="0" fillId="2" borderId="16" xfId="0" applyFill="1" applyBorder="1" applyAlignment="1">
      <alignment wrapText="1"/>
    </xf>
    <xf numFmtId="37" fontId="11" fillId="4" borderId="0" xfId="0" applyFont="1" applyFill="1" applyAlignment="1">
      <alignment horizontal="justify" wrapText="1"/>
    </xf>
    <xf numFmtId="37" fontId="34" fillId="4" borderId="0" xfId="0" applyFont="1" applyFill="1" applyAlignment="1">
      <alignment wrapText="1"/>
    </xf>
    <xf numFmtId="37" fontId="4" fillId="4" borderId="0" xfId="0" applyFont="1" applyFill="1" applyAlignment="1">
      <alignment horizontal="justify" wrapText="1"/>
    </xf>
    <xf numFmtId="37" fontId="0" fillId="4" borderId="0" xfId="0" applyFill="1" applyAlignment="1">
      <alignment wrapText="1"/>
    </xf>
    <xf numFmtId="37" fontId="33" fillId="2" borderId="11" xfId="0" applyFont="1" applyFill="1" applyBorder="1" applyAlignment="1">
      <alignment horizontal="justify" vertical="top" wrapText="1"/>
    </xf>
    <xf numFmtId="37" fontId="0" fillId="0" borderId="11" xfId="0" applyBorder="1" applyAlignment="1">
      <alignment wrapText="1"/>
    </xf>
    <xf numFmtId="37" fontId="0" fillId="2" borderId="11" xfId="0" applyFill="1" applyBorder="1" applyAlignment="1">
      <alignment wrapText="1"/>
    </xf>
    <xf numFmtId="37" fontId="105" fillId="2" borderId="13" xfId="0" applyFont="1" applyFill="1" applyBorder="1" applyAlignment="1">
      <alignment vertical="top" wrapText="1"/>
    </xf>
    <xf numFmtId="37" fontId="105" fillId="0" borderId="6" xfId="0" applyFont="1" applyBorder="1" applyAlignment="1">
      <alignment vertical="top" wrapText="1"/>
    </xf>
    <xf numFmtId="37" fontId="105" fillId="0" borderId="4" xfId="0" applyFont="1" applyBorder="1" applyAlignment="1">
      <alignment vertical="top" wrapText="1"/>
    </xf>
    <xf numFmtId="37" fontId="105" fillId="0" borderId="0" xfId="0" applyFont="1" applyAlignment="1">
      <alignment vertical="top" wrapText="1"/>
    </xf>
    <xf numFmtId="37" fontId="105" fillId="0" borderId="2" xfId="0" applyFont="1" applyBorder="1" applyAlignment="1">
      <alignment vertical="top" wrapText="1"/>
    </xf>
    <xf numFmtId="37" fontId="105" fillId="0" borderId="1" xfId="0" applyFont="1" applyBorder="1" applyAlignment="1">
      <alignment vertical="top" wrapText="1"/>
    </xf>
    <xf numFmtId="37" fontId="6" fillId="4" borderId="21" xfId="0" applyFont="1" applyFill="1" applyBorder="1" applyAlignment="1">
      <alignment horizontal="left" vertical="top" wrapText="1"/>
    </xf>
    <xf numFmtId="37" fontId="0" fillId="4" borderId="21" xfId="0" applyFill="1" applyBorder="1" applyAlignment="1">
      <alignment wrapText="1"/>
    </xf>
    <xf numFmtId="37" fontId="10" fillId="2" borderId="0" xfId="0" applyFont="1" applyFill="1" applyAlignment="1">
      <alignment horizontal="left"/>
    </xf>
    <xf numFmtId="37" fontId="0" fillId="0" borderId="0" xfId="0"/>
    <xf numFmtId="37" fontId="4" fillId="4" borderId="11" xfId="0" applyFont="1" applyFill="1" applyBorder="1" applyAlignment="1">
      <alignment horizontal="justify" wrapText="1"/>
    </xf>
    <xf numFmtId="37" fontId="0" fillId="4" borderId="11" xfId="0" applyFill="1" applyBorder="1" applyAlignment="1">
      <alignment wrapText="1"/>
    </xf>
    <xf numFmtId="37" fontId="0" fillId="5" borderId="11" xfId="0" applyFill="1" applyBorder="1" applyAlignment="1" applyProtection="1">
      <alignment wrapText="1"/>
      <protection locked="0"/>
    </xf>
    <xf numFmtId="37" fontId="26" fillId="2" borderId="0" xfId="0" applyFont="1" applyFill="1" applyAlignment="1">
      <alignment vertical="center" wrapText="1"/>
    </xf>
    <xf numFmtId="37" fontId="33" fillId="5" borderId="11" xfId="0" applyFont="1" applyFill="1" applyBorder="1" applyAlignment="1" applyProtection="1">
      <alignment horizontal="justify" vertical="top" wrapText="1"/>
      <protection locked="0"/>
    </xf>
    <xf numFmtId="37" fontId="103" fillId="2" borderId="0" xfId="0" applyFont="1" applyFill="1" applyAlignment="1">
      <alignment vertical="center" wrapText="1"/>
    </xf>
    <xf numFmtId="37" fontId="8" fillId="2" borderId="0" xfId="0" applyFont="1" applyFill="1" applyAlignment="1">
      <alignment wrapText="1"/>
    </xf>
    <xf numFmtId="37" fontId="14" fillId="2" borderId="0" xfId="0" applyFont="1" applyFill="1" applyAlignment="1">
      <alignment horizontal="center" wrapText="1"/>
    </xf>
    <xf numFmtId="37" fontId="36" fillId="2" borderId="0" xfId="0" applyFont="1" applyFill="1" applyAlignment="1">
      <alignment wrapText="1"/>
    </xf>
    <xf numFmtId="37" fontId="36" fillId="2" borderId="0" xfId="0" applyFont="1" applyFill="1" applyAlignment="1">
      <alignment horizontal="center" wrapText="1"/>
    </xf>
    <xf numFmtId="165" fontId="6" fillId="3" borderId="1" xfId="0" applyNumberFormat="1" applyFont="1" applyFill="1" applyBorder="1" applyAlignment="1" applyProtection="1">
      <alignment horizontal="center" wrapText="1"/>
      <protection locked="0"/>
    </xf>
    <xf numFmtId="37" fontId="7" fillId="4" borderId="0" xfId="0" applyFont="1" applyFill="1" applyAlignment="1">
      <alignment horizontal="left" wrapText="1"/>
    </xf>
    <xf numFmtId="37" fontId="27" fillId="4" borderId="0" xfId="0" applyFont="1" applyFill="1" applyAlignment="1">
      <alignment horizontal="left" wrapText="1"/>
    </xf>
    <xf numFmtId="37" fontId="86" fillId="4" borderId="1" xfId="0" applyFont="1" applyFill="1" applyBorder="1" applyAlignment="1">
      <alignment horizontal="center" wrapText="1"/>
    </xf>
    <xf numFmtId="37" fontId="87" fillId="0" borderId="1" xfId="0" applyFont="1" applyBorder="1" applyAlignment="1">
      <alignment horizontal="center" wrapText="1"/>
    </xf>
  </cellXfs>
  <cellStyles count="4">
    <cellStyle name="Hyperlink" xfId="3" builtinId="8"/>
    <cellStyle name="Normal" xfId="0" builtinId="0"/>
    <cellStyle name="Normal 2" xfId="1" xr:uid="{00000000-0005-0000-0000-000003000000}"/>
    <cellStyle name="Normal 4" xfId="2" xr:uid="{4430A941-34BA-4DDA-A1CA-49A631E3072B}"/>
  </cellStyles>
  <dxfs count="0"/>
  <tableStyles count="0" defaultTableStyle="TableStyleMedium2" defaultPivotStyle="PivotStyleLight16"/>
  <colors>
    <mruColors>
      <color rgb="FFFFFFCC"/>
      <color rgb="FF0000FF"/>
      <color rgb="FFCCFFCC"/>
      <color rgb="FFCCECFF"/>
      <color rgb="FFFF7C80"/>
      <color rgb="FF3399FF"/>
      <color rgb="FFFFFF99"/>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19050</xdr:colOff>
      <xdr:row>18</xdr:row>
      <xdr:rowOff>114300</xdr:rowOff>
    </xdr:from>
    <xdr:to>
      <xdr:col>2</xdr:col>
      <xdr:colOff>304800</xdr:colOff>
      <xdr:row>18</xdr:row>
      <xdr:rowOff>333375</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291465" y="5391150"/>
          <a:ext cx="289560" cy="217170"/>
        </a:xfrm>
        <a:prstGeom prst="rect">
          <a:avLst/>
        </a:prstGeom>
        <a:solidFill>
          <a:srgbClr val="FFFFFF"/>
        </a:solidFill>
        <a:ln w="6350">
          <a:solidFill>
            <a:srgbClr val="000000"/>
          </a:solidFill>
          <a:miter lim="800000"/>
          <a:headEnd/>
          <a:tailEnd/>
        </a:ln>
      </xdr:spPr>
      <xdr:txBody>
        <a:bodyPr vertOverflow="clip" wrap="square" lIns="91440" tIns="45720" rIns="91440" bIns="45720" anchor="t" upright="1"/>
        <a:lstStyle/>
        <a:p>
          <a:pPr algn="l" rtl="0">
            <a:defRPr sz="1000"/>
          </a:pPr>
          <a:r>
            <a:rPr lang="en-US" sz="1000" b="0" i="0" u="none" strike="noStrike" baseline="0">
              <a:solidFill>
                <a:srgbClr val="000000"/>
              </a:solidFill>
              <a:latin typeface="Tms Rmn"/>
            </a:rPr>
            <a:t> </a:t>
          </a:r>
        </a:p>
      </xdr:txBody>
    </xdr:sp>
    <xdr:clientData/>
  </xdr:twoCellAnchor>
  <xdr:twoCellAnchor>
    <xdr:from>
      <xdr:col>11</xdr:col>
      <xdr:colOff>343419</xdr:colOff>
      <xdr:row>18</xdr:row>
      <xdr:rowOff>1575955</xdr:rowOff>
    </xdr:from>
    <xdr:to>
      <xdr:col>11</xdr:col>
      <xdr:colOff>515734</xdr:colOff>
      <xdr:row>18</xdr:row>
      <xdr:rowOff>1883872</xdr:rowOff>
    </xdr:to>
    <xdr:sp macro="" textlink="">
      <xdr:nvSpPr>
        <xdr:cNvPr id="3" name="Arrow: Left 2">
          <a:extLst>
            <a:ext uri="{FF2B5EF4-FFF2-40B4-BE49-F238E27FC236}">
              <a16:creationId xmlns:a16="http://schemas.microsoft.com/office/drawing/2014/main" id="{00000000-0008-0000-0200-000003000000}"/>
            </a:ext>
          </a:extLst>
        </xdr:cNvPr>
        <xdr:cNvSpPr/>
      </xdr:nvSpPr>
      <xdr:spPr>
        <a:xfrm>
          <a:off x="9374851" y="5342660"/>
          <a:ext cx="172315" cy="307917"/>
        </a:xfrm>
        <a:prstGeom prst="lef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11</xdr:col>
      <xdr:colOff>129886</xdr:colOff>
      <xdr:row>20</xdr:row>
      <xdr:rowOff>25978</xdr:rowOff>
    </xdr:from>
    <xdr:to>
      <xdr:col>13</xdr:col>
      <xdr:colOff>458931</xdr:colOff>
      <xdr:row>31</xdr:row>
      <xdr:rowOff>172142</xdr:rowOff>
    </xdr:to>
    <xdr:cxnSp macro="">
      <xdr:nvCxnSpPr>
        <xdr:cNvPr id="6" name="Straight Arrow Connector 5">
          <a:extLst>
            <a:ext uri="{FF2B5EF4-FFF2-40B4-BE49-F238E27FC236}">
              <a16:creationId xmlns:a16="http://schemas.microsoft.com/office/drawing/2014/main" id="{00000000-0008-0000-0200-000006000000}"/>
            </a:ext>
          </a:extLst>
        </xdr:cNvPr>
        <xdr:cNvCxnSpPr/>
      </xdr:nvCxnSpPr>
      <xdr:spPr>
        <a:xfrm flipH="1">
          <a:off x="9161318" y="6243205"/>
          <a:ext cx="1541318" cy="350589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161925</xdr:colOff>
          <xdr:row>8</xdr:row>
          <xdr:rowOff>28575</xdr:rowOff>
        </xdr:from>
        <xdr:to>
          <xdr:col>1</xdr:col>
          <xdr:colOff>342900</xdr:colOff>
          <xdr:row>9</xdr:row>
          <xdr:rowOff>38100</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solidFill>
              <a:srgbClr val="99CC00" mc:Ignorable="a14" a14:legacySpreadsheetColorIndex="5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7</xdr:row>
          <xdr:rowOff>0</xdr:rowOff>
        </xdr:from>
        <xdr:to>
          <xdr:col>1</xdr:col>
          <xdr:colOff>333375</xdr:colOff>
          <xdr:row>8</xdr:row>
          <xdr:rowOff>9525</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solidFill>
              <a:srgbClr val="99CC00" mc:Ignorable="a14" a14:legacySpreadsheetColorIndex="5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5</xdr:row>
          <xdr:rowOff>171450</xdr:rowOff>
        </xdr:from>
        <xdr:to>
          <xdr:col>1</xdr:col>
          <xdr:colOff>333375</xdr:colOff>
          <xdr:row>7</xdr:row>
          <xdr:rowOff>9525</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300-0000034C0000}"/>
                </a:ext>
              </a:extLst>
            </xdr:cNvPr>
            <xdr:cNvSpPr/>
          </xdr:nvSpPr>
          <xdr:spPr bwMode="auto">
            <a:xfrm>
              <a:off x="0" y="0"/>
              <a:ext cx="0" cy="0"/>
            </a:xfrm>
            <a:prstGeom prst="rect">
              <a:avLst/>
            </a:prstGeom>
            <a:solidFill>
              <a:srgbClr val="99CC00" mc:Ignorable="a14" a14:legacySpreadsheetColorIndex="5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ks1-scd-fs01\home$\rhamilton\Desktop\2021%20Benefits%20Calculation%20Workshee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KS1-SCD-FS01\pcdata-2_data\DATA2\FINANCE\PFSC\Ron%20Hamilton\A.%20General\J.%20Payroll%20and%20Personnel\ADP%20to%20PT%20to%20BAS%20Audit%2020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structions"/>
      <sheetName val="2. Input"/>
      <sheetName val="3. Output - Bens Wksht"/>
      <sheetName val="4. Output - PT10"/>
      <sheetName val="5. Output - PT1001"/>
      <sheetName val="6. Rate Sheet"/>
      <sheetName val="Dont Touch"/>
      <sheetName val="Dont Touch - Lookup1"/>
      <sheetName val="Dont Touch - Lookup2"/>
      <sheetName val="Sheet1"/>
      <sheetName val="Sheet2"/>
    </sheetNames>
    <sheetDataSet>
      <sheetData sheetId="0"/>
      <sheetData sheetId="1"/>
      <sheetData sheetId="2">
        <row r="9">
          <cell r="B9" t="str">
            <v>Number of pay periods the employee does NOT work</v>
          </cell>
        </row>
      </sheetData>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P to PT to BAS"/>
      <sheetName val="Table Health"/>
      <sheetName val="Tables ADD and DepLife"/>
      <sheetName val="Output Spouse Vol"/>
      <sheetName val="Output EE Vol"/>
      <sheetName val="Table SP Vol "/>
      <sheetName val="Table EE Vol"/>
      <sheetName val="Input to PT Forms"/>
      <sheetName val="2. Input"/>
      <sheetName val="4. Output - PT10"/>
      <sheetName val="5. Output - PT1001"/>
      <sheetName val="3. Output - Bens Wksht"/>
      <sheetName val="6. Rate Sheet"/>
      <sheetName val="Dont Touch"/>
      <sheetName val="1. Instructions"/>
      <sheetName val="Dont Touch - Lookup1"/>
      <sheetName val="Dont Touch - Lookup2"/>
    </sheetNames>
    <sheetDataSet>
      <sheetData sheetId="0"/>
      <sheetData sheetId="1"/>
      <sheetData sheetId="2"/>
      <sheetData sheetId="3"/>
      <sheetData sheetId="4"/>
      <sheetData sheetId="5">
        <row r="20">
          <cell r="E20">
            <v>0.11499999999999999</v>
          </cell>
          <cell r="F20">
            <v>0.22999999999999998</v>
          </cell>
          <cell r="G20">
            <v>0.34499999999999997</v>
          </cell>
          <cell r="H20">
            <v>0.45999999999999996</v>
          </cell>
          <cell r="I20">
            <v>0.57499999999999996</v>
          </cell>
          <cell r="J20">
            <v>0.69</v>
          </cell>
          <cell r="K20">
            <v>0.80499999999999994</v>
          </cell>
          <cell r="L20">
            <v>0.91999999999999993</v>
          </cell>
          <cell r="M20">
            <v>1.0349999999999999</v>
          </cell>
          <cell r="N20">
            <v>1.1499999999999999</v>
          </cell>
          <cell r="O20">
            <v>1.2649999999999999</v>
          </cell>
          <cell r="P20">
            <v>1.38</v>
          </cell>
          <cell r="Q20">
            <v>1.4949999999999999</v>
          </cell>
          <cell r="R20">
            <v>1.6099999999999999</v>
          </cell>
          <cell r="S20">
            <v>1.7249999999999999</v>
          </cell>
          <cell r="T20">
            <v>1.8399999999999999</v>
          </cell>
          <cell r="U20">
            <v>1.9550000000000001</v>
          </cell>
          <cell r="V20">
            <v>2.0699999999999998</v>
          </cell>
          <cell r="W20">
            <v>2.1850000000000001</v>
          </cell>
          <cell r="X20">
            <v>2.2999999999999998</v>
          </cell>
          <cell r="Y20">
            <v>2.415</v>
          </cell>
          <cell r="Z20">
            <v>2.5299999999999998</v>
          </cell>
          <cell r="AA20">
            <v>2.645</v>
          </cell>
          <cell r="AB20">
            <v>2.76</v>
          </cell>
          <cell r="AC20">
            <v>2.875</v>
          </cell>
          <cell r="AD20">
            <v>2.9899999999999998</v>
          </cell>
          <cell r="AE20">
            <v>3.105</v>
          </cell>
          <cell r="AF20">
            <v>3.2199999999999998</v>
          </cell>
          <cell r="AG20">
            <v>3.335</v>
          </cell>
          <cell r="AH20">
            <v>3.4499999999999997</v>
          </cell>
          <cell r="AI20">
            <v>3.5649999999999999</v>
          </cell>
          <cell r="AJ20">
            <v>3.6799999999999997</v>
          </cell>
          <cell r="AK20">
            <v>3.7949999999999999</v>
          </cell>
          <cell r="AL20">
            <v>3.91</v>
          </cell>
          <cell r="AM20">
            <v>4.0250000000000004</v>
          </cell>
          <cell r="AN20">
            <v>4.1399999999999997</v>
          </cell>
          <cell r="AO20">
            <v>4.2549999999999999</v>
          </cell>
          <cell r="AP20">
            <v>4.37</v>
          </cell>
          <cell r="AQ20">
            <v>4.4850000000000003</v>
          </cell>
          <cell r="AR20">
            <v>4.5999999999999996</v>
          </cell>
          <cell r="AS20">
            <v>4.7149999999999999</v>
          </cell>
          <cell r="AT20">
            <v>4.83</v>
          </cell>
          <cell r="AU20">
            <v>4.9450000000000003</v>
          </cell>
          <cell r="AV20">
            <v>5.0599999999999996</v>
          </cell>
          <cell r="AW20">
            <v>5.1749999999999998</v>
          </cell>
          <cell r="AX20">
            <v>5.29</v>
          </cell>
          <cell r="AY20">
            <v>5.4050000000000002</v>
          </cell>
          <cell r="AZ20">
            <v>5.52</v>
          </cell>
          <cell r="BA20">
            <v>5.6349999999999998</v>
          </cell>
          <cell r="BB20">
            <v>5.75</v>
          </cell>
        </row>
        <row r="21">
          <cell r="E21">
            <v>0.11499999999999999</v>
          </cell>
          <cell r="F21">
            <v>0.22999999999999998</v>
          </cell>
          <cell r="G21">
            <v>0.34499999999999997</v>
          </cell>
          <cell r="H21">
            <v>0.45999999999999996</v>
          </cell>
          <cell r="I21">
            <v>0.57499999999999996</v>
          </cell>
          <cell r="J21">
            <v>0.69</v>
          </cell>
          <cell r="K21">
            <v>0.80499999999999994</v>
          </cell>
          <cell r="L21">
            <v>0.91999999999999993</v>
          </cell>
          <cell r="M21">
            <v>1.0349999999999999</v>
          </cell>
          <cell r="N21">
            <v>1.1499999999999999</v>
          </cell>
          <cell r="O21">
            <v>1.2649999999999999</v>
          </cell>
          <cell r="P21">
            <v>1.38</v>
          </cell>
          <cell r="Q21">
            <v>1.4949999999999999</v>
          </cell>
          <cell r="R21">
            <v>1.6099999999999999</v>
          </cell>
          <cell r="S21">
            <v>1.7249999999999999</v>
          </cell>
          <cell r="T21">
            <v>1.8399999999999999</v>
          </cell>
          <cell r="U21">
            <v>1.9550000000000001</v>
          </cell>
          <cell r="V21">
            <v>2.0699999999999998</v>
          </cell>
          <cell r="W21">
            <v>2.1850000000000001</v>
          </cell>
          <cell r="X21">
            <v>2.2999999999999998</v>
          </cell>
          <cell r="Y21">
            <v>2.415</v>
          </cell>
          <cell r="Z21">
            <v>2.5299999999999998</v>
          </cell>
          <cell r="AA21">
            <v>2.645</v>
          </cell>
          <cell r="AB21">
            <v>2.76</v>
          </cell>
          <cell r="AC21">
            <v>2.875</v>
          </cell>
          <cell r="AD21">
            <v>2.9899999999999998</v>
          </cell>
          <cell r="AE21">
            <v>3.105</v>
          </cell>
          <cell r="AF21">
            <v>3.2199999999999998</v>
          </cell>
          <cell r="AG21">
            <v>3.335</v>
          </cell>
          <cell r="AH21">
            <v>3.4499999999999997</v>
          </cell>
          <cell r="AI21">
            <v>3.5649999999999999</v>
          </cell>
          <cell r="AJ21">
            <v>3.6799999999999997</v>
          </cell>
          <cell r="AK21">
            <v>3.7949999999999999</v>
          </cell>
          <cell r="AL21">
            <v>3.91</v>
          </cell>
          <cell r="AM21">
            <v>4.0250000000000004</v>
          </cell>
          <cell r="AN21">
            <v>4.1399999999999997</v>
          </cell>
          <cell r="AO21">
            <v>4.2549999999999999</v>
          </cell>
          <cell r="AP21">
            <v>4.37</v>
          </cell>
          <cell r="AQ21">
            <v>4.4850000000000003</v>
          </cell>
          <cell r="AR21">
            <v>4.5999999999999996</v>
          </cell>
          <cell r="AS21">
            <v>4.7149999999999999</v>
          </cell>
          <cell r="AT21">
            <v>4.83</v>
          </cell>
          <cell r="AU21">
            <v>4.9450000000000003</v>
          </cell>
          <cell r="AV21">
            <v>5.0599999999999996</v>
          </cell>
          <cell r="AW21">
            <v>5.1749999999999998</v>
          </cell>
          <cell r="AX21">
            <v>5.29</v>
          </cell>
          <cell r="AY21">
            <v>5.4050000000000002</v>
          </cell>
          <cell r="AZ21">
            <v>5.52</v>
          </cell>
          <cell r="BA21">
            <v>5.6349999999999998</v>
          </cell>
          <cell r="BB21">
            <v>5.75</v>
          </cell>
        </row>
        <row r="22">
          <cell r="E22">
            <v>0.11499999999999999</v>
          </cell>
          <cell r="F22">
            <v>0.22999999999999998</v>
          </cell>
          <cell r="G22">
            <v>0.34499999999999997</v>
          </cell>
          <cell r="H22">
            <v>0.45999999999999996</v>
          </cell>
          <cell r="I22">
            <v>0.57499999999999996</v>
          </cell>
          <cell r="J22">
            <v>0.69</v>
          </cell>
          <cell r="K22">
            <v>0.80499999999999994</v>
          </cell>
          <cell r="L22">
            <v>0.91999999999999993</v>
          </cell>
          <cell r="M22">
            <v>1.0349999999999999</v>
          </cell>
          <cell r="N22">
            <v>1.1499999999999999</v>
          </cell>
          <cell r="O22">
            <v>1.2649999999999999</v>
          </cell>
          <cell r="P22">
            <v>1.38</v>
          </cell>
          <cell r="Q22">
            <v>1.4949999999999999</v>
          </cell>
          <cell r="R22">
            <v>1.6099999999999999</v>
          </cell>
          <cell r="S22">
            <v>1.7249999999999999</v>
          </cell>
          <cell r="T22">
            <v>1.8399999999999999</v>
          </cell>
          <cell r="U22">
            <v>1.9550000000000001</v>
          </cell>
          <cell r="V22">
            <v>2.0699999999999998</v>
          </cell>
          <cell r="W22">
            <v>2.1850000000000001</v>
          </cell>
          <cell r="X22">
            <v>2.2999999999999998</v>
          </cell>
          <cell r="Y22">
            <v>2.415</v>
          </cell>
          <cell r="Z22">
            <v>2.5299999999999998</v>
          </cell>
          <cell r="AA22">
            <v>2.645</v>
          </cell>
          <cell r="AB22">
            <v>2.76</v>
          </cell>
          <cell r="AC22">
            <v>2.875</v>
          </cell>
          <cell r="AD22">
            <v>2.9899999999999998</v>
          </cell>
          <cell r="AE22">
            <v>3.105</v>
          </cell>
          <cell r="AF22">
            <v>3.2199999999999998</v>
          </cell>
          <cell r="AG22">
            <v>3.335</v>
          </cell>
          <cell r="AH22">
            <v>3.4499999999999997</v>
          </cell>
          <cell r="AI22">
            <v>3.5649999999999999</v>
          </cell>
          <cell r="AJ22">
            <v>3.6799999999999997</v>
          </cell>
          <cell r="AK22">
            <v>3.7949999999999999</v>
          </cell>
          <cell r="AL22">
            <v>3.91</v>
          </cell>
          <cell r="AM22">
            <v>4.0250000000000004</v>
          </cell>
          <cell r="AN22">
            <v>4.1399999999999997</v>
          </cell>
          <cell r="AO22">
            <v>4.2549999999999999</v>
          </cell>
          <cell r="AP22">
            <v>4.37</v>
          </cell>
          <cell r="AQ22">
            <v>4.4850000000000003</v>
          </cell>
          <cell r="AR22">
            <v>4.5999999999999996</v>
          </cell>
          <cell r="AS22">
            <v>4.7149999999999999</v>
          </cell>
          <cell r="AT22">
            <v>4.83</v>
          </cell>
          <cell r="AU22">
            <v>4.9450000000000003</v>
          </cell>
          <cell r="AV22">
            <v>5.0599999999999996</v>
          </cell>
          <cell r="AW22">
            <v>5.1749999999999998</v>
          </cell>
          <cell r="AX22">
            <v>5.29</v>
          </cell>
          <cell r="AY22">
            <v>5.4050000000000002</v>
          </cell>
          <cell r="AZ22">
            <v>5.52</v>
          </cell>
          <cell r="BA22">
            <v>5.6349999999999998</v>
          </cell>
          <cell r="BB22">
            <v>5.75</v>
          </cell>
        </row>
        <row r="23">
          <cell r="E23">
            <v>0.11499999999999999</v>
          </cell>
          <cell r="F23">
            <v>0.22999999999999998</v>
          </cell>
          <cell r="G23">
            <v>0.34499999999999997</v>
          </cell>
          <cell r="H23">
            <v>0.45999999999999996</v>
          </cell>
          <cell r="I23">
            <v>0.57499999999999996</v>
          </cell>
          <cell r="J23">
            <v>0.69</v>
          </cell>
          <cell r="K23">
            <v>0.80499999999999994</v>
          </cell>
          <cell r="L23">
            <v>0.91999999999999993</v>
          </cell>
          <cell r="M23">
            <v>1.0349999999999999</v>
          </cell>
          <cell r="N23">
            <v>1.1499999999999999</v>
          </cell>
          <cell r="O23">
            <v>1.2649999999999999</v>
          </cell>
          <cell r="P23">
            <v>1.38</v>
          </cell>
          <cell r="Q23">
            <v>1.4949999999999999</v>
          </cell>
          <cell r="R23">
            <v>1.6099999999999999</v>
          </cell>
          <cell r="S23">
            <v>1.7249999999999999</v>
          </cell>
          <cell r="T23">
            <v>1.8399999999999999</v>
          </cell>
          <cell r="U23">
            <v>1.9550000000000001</v>
          </cell>
          <cell r="V23">
            <v>2.0699999999999998</v>
          </cell>
          <cell r="W23">
            <v>2.1850000000000001</v>
          </cell>
          <cell r="X23">
            <v>2.2999999999999998</v>
          </cell>
          <cell r="Y23">
            <v>2.415</v>
          </cell>
          <cell r="Z23">
            <v>2.5299999999999998</v>
          </cell>
          <cell r="AA23">
            <v>2.645</v>
          </cell>
          <cell r="AB23">
            <v>2.76</v>
          </cell>
          <cell r="AC23">
            <v>2.875</v>
          </cell>
          <cell r="AD23">
            <v>2.9899999999999998</v>
          </cell>
          <cell r="AE23">
            <v>3.105</v>
          </cell>
          <cell r="AF23">
            <v>3.2199999999999998</v>
          </cell>
          <cell r="AG23">
            <v>3.335</v>
          </cell>
          <cell r="AH23">
            <v>3.4499999999999997</v>
          </cell>
          <cell r="AI23">
            <v>3.5649999999999999</v>
          </cell>
          <cell r="AJ23">
            <v>3.6799999999999997</v>
          </cell>
          <cell r="AK23">
            <v>3.7949999999999999</v>
          </cell>
          <cell r="AL23">
            <v>3.91</v>
          </cell>
          <cell r="AM23">
            <v>4.0250000000000004</v>
          </cell>
          <cell r="AN23">
            <v>4.1399999999999997</v>
          </cell>
          <cell r="AO23">
            <v>4.2549999999999999</v>
          </cell>
          <cell r="AP23">
            <v>4.37</v>
          </cell>
          <cell r="AQ23">
            <v>4.4850000000000003</v>
          </cell>
          <cell r="AR23">
            <v>4.5999999999999996</v>
          </cell>
          <cell r="AS23">
            <v>4.7149999999999999</v>
          </cell>
          <cell r="AT23">
            <v>4.83</v>
          </cell>
          <cell r="AU23">
            <v>4.9450000000000003</v>
          </cell>
          <cell r="AV23">
            <v>5.0599999999999996</v>
          </cell>
          <cell r="AW23">
            <v>5.1749999999999998</v>
          </cell>
          <cell r="AX23">
            <v>5.29</v>
          </cell>
          <cell r="AY23">
            <v>5.4050000000000002</v>
          </cell>
          <cell r="AZ23">
            <v>5.52</v>
          </cell>
          <cell r="BA23">
            <v>5.6349999999999998</v>
          </cell>
          <cell r="BB23">
            <v>5.75</v>
          </cell>
        </row>
        <row r="24">
          <cell r="E24">
            <v>0.11499999999999999</v>
          </cell>
          <cell r="F24">
            <v>0.22999999999999998</v>
          </cell>
          <cell r="G24">
            <v>0.34499999999999997</v>
          </cell>
          <cell r="H24">
            <v>0.45999999999999996</v>
          </cell>
          <cell r="I24">
            <v>0.57499999999999996</v>
          </cell>
          <cell r="J24">
            <v>0.69</v>
          </cell>
          <cell r="K24">
            <v>0.80499999999999994</v>
          </cell>
          <cell r="L24">
            <v>0.91999999999999993</v>
          </cell>
          <cell r="M24">
            <v>1.0349999999999999</v>
          </cell>
          <cell r="N24">
            <v>1.1499999999999999</v>
          </cell>
          <cell r="O24">
            <v>1.2649999999999999</v>
          </cell>
          <cell r="P24">
            <v>1.38</v>
          </cell>
          <cell r="Q24">
            <v>1.4949999999999999</v>
          </cell>
          <cell r="R24">
            <v>1.6099999999999999</v>
          </cell>
          <cell r="S24">
            <v>1.7249999999999999</v>
          </cell>
          <cell r="T24">
            <v>1.8399999999999999</v>
          </cell>
          <cell r="U24">
            <v>1.9550000000000001</v>
          </cell>
          <cell r="V24">
            <v>2.0699999999999998</v>
          </cell>
          <cell r="W24">
            <v>2.1850000000000001</v>
          </cell>
          <cell r="X24">
            <v>2.2999999999999998</v>
          </cell>
          <cell r="Y24">
            <v>2.415</v>
          </cell>
          <cell r="Z24">
            <v>2.5299999999999998</v>
          </cell>
          <cell r="AA24">
            <v>2.645</v>
          </cell>
          <cell r="AB24">
            <v>2.76</v>
          </cell>
          <cell r="AC24">
            <v>2.875</v>
          </cell>
          <cell r="AD24">
            <v>2.9899999999999998</v>
          </cell>
          <cell r="AE24">
            <v>3.105</v>
          </cell>
          <cell r="AF24">
            <v>3.2199999999999998</v>
          </cell>
          <cell r="AG24">
            <v>3.335</v>
          </cell>
          <cell r="AH24">
            <v>3.4499999999999997</v>
          </cell>
          <cell r="AI24">
            <v>3.5649999999999999</v>
          </cell>
          <cell r="AJ24">
            <v>3.6799999999999997</v>
          </cell>
          <cell r="AK24">
            <v>3.7949999999999999</v>
          </cell>
          <cell r="AL24">
            <v>3.91</v>
          </cell>
          <cell r="AM24">
            <v>4.0250000000000004</v>
          </cell>
          <cell r="AN24">
            <v>4.1399999999999997</v>
          </cell>
          <cell r="AO24">
            <v>4.2549999999999999</v>
          </cell>
          <cell r="AP24">
            <v>4.37</v>
          </cell>
          <cell r="AQ24">
            <v>4.4850000000000003</v>
          </cell>
          <cell r="AR24">
            <v>4.5999999999999996</v>
          </cell>
          <cell r="AS24">
            <v>4.7149999999999999</v>
          </cell>
          <cell r="AT24">
            <v>4.83</v>
          </cell>
          <cell r="AU24">
            <v>4.9450000000000003</v>
          </cell>
          <cell r="AV24">
            <v>5.0599999999999996</v>
          </cell>
          <cell r="AW24">
            <v>5.1749999999999998</v>
          </cell>
          <cell r="AX24">
            <v>5.29</v>
          </cell>
          <cell r="AY24">
            <v>5.4050000000000002</v>
          </cell>
          <cell r="AZ24">
            <v>5.52</v>
          </cell>
          <cell r="BA24">
            <v>5.6349999999999998</v>
          </cell>
          <cell r="BB24">
            <v>5.75</v>
          </cell>
        </row>
        <row r="25">
          <cell r="E25">
            <v>0.17</v>
          </cell>
          <cell r="F25">
            <v>0.34</v>
          </cell>
          <cell r="G25">
            <v>0.51</v>
          </cell>
          <cell r="H25">
            <v>0.68</v>
          </cell>
          <cell r="I25">
            <v>0.85000000000000009</v>
          </cell>
          <cell r="J25">
            <v>1.02</v>
          </cell>
          <cell r="K25">
            <v>1.1900000000000002</v>
          </cell>
          <cell r="L25">
            <v>1.36</v>
          </cell>
          <cell r="M25">
            <v>1.53</v>
          </cell>
          <cell r="N25">
            <v>1.7000000000000002</v>
          </cell>
          <cell r="O25">
            <v>1.87</v>
          </cell>
          <cell r="P25">
            <v>2.04</v>
          </cell>
          <cell r="Q25">
            <v>2.21</v>
          </cell>
          <cell r="R25">
            <v>2.3800000000000003</v>
          </cell>
          <cell r="S25">
            <v>2.5500000000000003</v>
          </cell>
          <cell r="T25">
            <v>2.72</v>
          </cell>
          <cell r="U25">
            <v>2.89</v>
          </cell>
          <cell r="V25">
            <v>3.06</v>
          </cell>
          <cell r="W25">
            <v>3.2300000000000004</v>
          </cell>
          <cell r="X25">
            <v>3.4000000000000004</v>
          </cell>
          <cell r="Y25">
            <v>3.5700000000000003</v>
          </cell>
          <cell r="Z25">
            <v>3.74</v>
          </cell>
          <cell r="AA25">
            <v>3.91</v>
          </cell>
          <cell r="AB25">
            <v>4.08</v>
          </cell>
          <cell r="AC25">
            <v>4.25</v>
          </cell>
          <cell r="AD25">
            <v>4.42</v>
          </cell>
          <cell r="AE25">
            <v>4.5900000000000007</v>
          </cell>
          <cell r="AF25">
            <v>4.7600000000000007</v>
          </cell>
          <cell r="AG25">
            <v>4.9300000000000006</v>
          </cell>
          <cell r="AH25">
            <v>5.1000000000000005</v>
          </cell>
          <cell r="AI25">
            <v>5.2700000000000005</v>
          </cell>
          <cell r="AJ25">
            <v>5.44</v>
          </cell>
          <cell r="AK25">
            <v>5.61</v>
          </cell>
          <cell r="AL25">
            <v>5.78</v>
          </cell>
          <cell r="AM25">
            <v>5.95</v>
          </cell>
          <cell r="AN25">
            <v>6.12</v>
          </cell>
          <cell r="AO25">
            <v>6.29</v>
          </cell>
          <cell r="AP25">
            <v>6.4600000000000009</v>
          </cell>
          <cell r="AQ25">
            <v>6.6300000000000008</v>
          </cell>
          <cell r="AR25">
            <v>6.8000000000000007</v>
          </cell>
          <cell r="AS25">
            <v>6.9700000000000006</v>
          </cell>
          <cell r="AT25">
            <v>7.1400000000000006</v>
          </cell>
          <cell r="AU25">
            <v>7.3100000000000005</v>
          </cell>
          <cell r="AV25">
            <v>7.48</v>
          </cell>
          <cell r="AW25">
            <v>7.65</v>
          </cell>
          <cell r="AX25">
            <v>7.82</v>
          </cell>
          <cell r="AY25">
            <v>7.99</v>
          </cell>
          <cell r="AZ25">
            <v>8.16</v>
          </cell>
          <cell r="BA25">
            <v>8.33</v>
          </cell>
          <cell r="BB25">
            <v>8.5</v>
          </cell>
        </row>
        <row r="26">
          <cell r="E26">
            <v>0.17</v>
          </cell>
          <cell r="F26">
            <v>0.34</v>
          </cell>
          <cell r="G26">
            <v>0.51</v>
          </cell>
          <cell r="H26">
            <v>0.68</v>
          </cell>
          <cell r="I26">
            <v>0.85000000000000009</v>
          </cell>
          <cell r="J26">
            <v>1.02</v>
          </cell>
          <cell r="K26">
            <v>1.1900000000000002</v>
          </cell>
          <cell r="L26">
            <v>1.36</v>
          </cell>
          <cell r="M26">
            <v>1.53</v>
          </cell>
          <cell r="N26">
            <v>1.7000000000000002</v>
          </cell>
          <cell r="O26">
            <v>1.87</v>
          </cell>
          <cell r="P26">
            <v>2.04</v>
          </cell>
          <cell r="Q26">
            <v>2.21</v>
          </cell>
          <cell r="R26">
            <v>2.3800000000000003</v>
          </cell>
          <cell r="S26">
            <v>2.5500000000000003</v>
          </cell>
          <cell r="T26">
            <v>2.72</v>
          </cell>
          <cell r="U26">
            <v>2.89</v>
          </cell>
          <cell r="V26">
            <v>3.06</v>
          </cell>
          <cell r="W26">
            <v>3.2300000000000004</v>
          </cell>
          <cell r="X26">
            <v>3.4000000000000004</v>
          </cell>
          <cell r="Y26">
            <v>3.5700000000000003</v>
          </cell>
          <cell r="Z26">
            <v>3.74</v>
          </cell>
          <cell r="AA26">
            <v>3.91</v>
          </cell>
          <cell r="AB26">
            <v>4.08</v>
          </cell>
          <cell r="AC26">
            <v>4.25</v>
          </cell>
          <cell r="AD26">
            <v>4.42</v>
          </cell>
          <cell r="AE26">
            <v>4.5900000000000007</v>
          </cell>
          <cell r="AF26">
            <v>4.7600000000000007</v>
          </cell>
          <cell r="AG26">
            <v>4.9300000000000006</v>
          </cell>
          <cell r="AH26">
            <v>5.1000000000000005</v>
          </cell>
          <cell r="AI26">
            <v>5.2700000000000005</v>
          </cell>
          <cell r="AJ26">
            <v>5.44</v>
          </cell>
          <cell r="AK26">
            <v>5.61</v>
          </cell>
          <cell r="AL26">
            <v>5.78</v>
          </cell>
          <cell r="AM26">
            <v>5.95</v>
          </cell>
          <cell r="AN26">
            <v>6.12</v>
          </cell>
          <cell r="AO26">
            <v>6.29</v>
          </cell>
          <cell r="AP26">
            <v>6.4600000000000009</v>
          </cell>
          <cell r="AQ26">
            <v>6.6300000000000008</v>
          </cell>
          <cell r="AR26">
            <v>6.8000000000000007</v>
          </cell>
          <cell r="AS26">
            <v>6.9700000000000006</v>
          </cell>
          <cell r="AT26">
            <v>7.1400000000000006</v>
          </cell>
          <cell r="AU26">
            <v>7.3100000000000005</v>
          </cell>
          <cell r="AV26">
            <v>7.48</v>
          </cell>
          <cell r="AW26">
            <v>7.65</v>
          </cell>
          <cell r="AX26">
            <v>7.82</v>
          </cell>
          <cell r="AY26">
            <v>7.99</v>
          </cell>
          <cell r="AZ26">
            <v>8.16</v>
          </cell>
          <cell r="BA26">
            <v>8.33</v>
          </cell>
          <cell r="BB26">
            <v>8.5</v>
          </cell>
        </row>
        <row r="27">
          <cell r="E27">
            <v>0.17</v>
          </cell>
          <cell r="F27">
            <v>0.34</v>
          </cell>
          <cell r="G27">
            <v>0.51</v>
          </cell>
          <cell r="H27">
            <v>0.68</v>
          </cell>
          <cell r="I27">
            <v>0.85000000000000009</v>
          </cell>
          <cell r="J27">
            <v>1.02</v>
          </cell>
          <cell r="K27">
            <v>1.1900000000000002</v>
          </cell>
          <cell r="L27">
            <v>1.36</v>
          </cell>
          <cell r="M27">
            <v>1.53</v>
          </cell>
          <cell r="N27">
            <v>1.7000000000000002</v>
          </cell>
          <cell r="O27">
            <v>1.87</v>
          </cell>
          <cell r="P27">
            <v>2.04</v>
          </cell>
          <cell r="Q27">
            <v>2.21</v>
          </cell>
          <cell r="R27">
            <v>2.3800000000000003</v>
          </cell>
          <cell r="S27">
            <v>2.5500000000000003</v>
          </cell>
          <cell r="T27">
            <v>2.72</v>
          </cell>
          <cell r="U27">
            <v>2.89</v>
          </cell>
          <cell r="V27">
            <v>3.06</v>
          </cell>
          <cell r="W27">
            <v>3.2300000000000004</v>
          </cell>
          <cell r="X27">
            <v>3.4000000000000004</v>
          </cell>
          <cell r="Y27">
            <v>3.5700000000000003</v>
          </cell>
          <cell r="Z27">
            <v>3.74</v>
          </cell>
          <cell r="AA27">
            <v>3.91</v>
          </cell>
          <cell r="AB27">
            <v>4.08</v>
          </cell>
          <cell r="AC27">
            <v>4.25</v>
          </cell>
          <cell r="AD27">
            <v>4.42</v>
          </cell>
          <cell r="AE27">
            <v>4.5900000000000007</v>
          </cell>
          <cell r="AF27">
            <v>4.7600000000000007</v>
          </cell>
          <cell r="AG27">
            <v>4.9300000000000006</v>
          </cell>
          <cell r="AH27">
            <v>5.1000000000000005</v>
          </cell>
          <cell r="AI27">
            <v>5.2700000000000005</v>
          </cell>
          <cell r="AJ27">
            <v>5.44</v>
          </cell>
          <cell r="AK27">
            <v>5.61</v>
          </cell>
          <cell r="AL27">
            <v>5.78</v>
          </cell>
          <cell r="AM27">
            <v>5.95</v>
          </cell>
          <cell r="AN27">
            <v>6.12</v>
          </cell>
          <cell r="AO27">
            <v>6.29</v>
          </cell>
          <cell r="AP27">
            <v>6.4600000000000009</v>
          </cell>
          <cell r="AQ27">
            <v>6.6300000000000008</v>
          </cell>
          <cell r="AR27">
            <v>6.8000000000000007</v>
          </cell>
          <cell r="AS27">
            <v>6.9700000000000006</v>
          </cell>
          <cell r="AT27">
            <v>7.1400000000000006</v>
          </cell>
          <cell r="AU27">
            <v>7.3100000000000005</v>
          </cell>
          <cell r="AV27">
            <v>7.48</v>
          </cell>
          <cell r="AW27">
            <v>7.65</v>
          </cell>
          <cell r="AX27">
            <v>7.82</v>
          </cell>
          <cell r="AY27">
            <v>7.99</v>
          </cell>
          <cell r="AZ27">
            <v>8.16</v>
          </cell>
          <cell r="BA27">
            <v>8.33</v>
          </cell>
          <cell r="BB27">
            <v>8.5</v>
          </cell>
        </row>
        <row r="28">
          <cell r="E28">
            <v>0.17</v>
          </cell>
          <cell r="F28">
            <v>0.34</v>
          </cell>
          <cell r="G28">
            <v>0.51</v>
          </cell>
          <cell r="H28">
            <v>0.68</v>
          </cell>
          <cell r="I28">
            <v>0.85000000000000009</v>
          </cell>
          <cell r="J28">
            <v>1.02</v>
          </cell>
          <cell r="K28">
            <v>1.1900000000000002</v>
          </cell>
          <cell r="L28">
            <v>1.36</v>
          </cell>
          <cell r="M28">
            <v>1.53</v>
          </cell>
          <cell r="N28">
            <v>1.7000000000000002</v>
          </cell>
          <cell r="O28">
            <v>1.87</v>
          </cell>
          <cell r="P28">
            <v>2.04</v>
          </cell>
          <cell r="Q28">
            <v>2.21</v>
          </cell>
          <cell r="R28">
            <v>2.3800000000000003</v>
          </cell>
          <cell r="S28">
            <v>2.5500000000000003</v>
          </cell>
          <cell r="T28">
            <v>2.72</v>
          </cell>
          <cell r="U28">
            <v>2.89</v>
          </cell>
          <cell r="V28">
            <v>3.06</v>
          </cell>
          <cell r="W28">
            <v>3.2300000000000004</v>
          </cell>
          <cell r="X28">
            <v>3.4000000000000004</v>
          </cell>
          <cell r="Y28">
            <v>3.5700000000000003</v>
          </cell>
          <cell r="Z28">
            <v>3.74</v>
          </cell>
          <cell r="AA28">
            <v>3.91</v>
          </cell>
          <cell r="AB28">
            <v>4.08</v>
          </cell>
          <cell r="AC28">
            <v>4.25</v>
          </cell>
          <cell r="AD28">
            <v>4.42</v>
          </cell>
          <cell r="AE28">
            <v>4.5900000000000007</v>
          </cell>
          <cell r="AF28">
            <v>4.7600000000000007</v>
          </cell>
          <cell r="AG28">
            <v>4.9300000000000006</v>
          </cell>
          <cell r="AH28">
            <v>5.1000000000000005</v>
          </cell>
          <cell r="AI28">
            <v>5.2700000000000005</v>
          </cell>
          <cell r="AJ28">
            <v>5.44</v>
          </cell>
          <cell r="AK28">
            <v>5.61</v>
          </cell>
          <cell r="AL28">
            <v>5.78</v>
          </cell>
          <cell r="AM28">
            <v>5.95</v>
          </cell>
          <cell r="AN28">
            <v>6.12</v>
          </cell>
          <cell r="AO28">
            <v>6.29</v>
          </cell>
          <cell r="AP28">
            <v>6.4600000000000009</v>
          </cell>
          <cell r="AQ28">
            <v>6.6300000000000008</v>
          </cell>
          <cell r="AR28">
            <v>6.8000000000000007</v>
          </cell>
          <cell r="AS28">
            <v>6.9700000000000006</v>
          </cell>
          <cell r="AT28">
            <v>7.1400000000000006</v>
          </cell>
          <cell r="AU28">
            <v>7.3100000000000005</v>
          </cell>
          <cell r="AV28">
            <v>7.48</v>
          </cell>
          <cell r="AW28">
            <v>7.65</v>
          </cell>
          <cell r="AX28">
            <v>7.82</v>
          </cell>
          <cell r="AY28">
            <v>7.99</v>
          </cell>
          <cell r="AZ28">
            <v>8.16</v>
          </cell>
          <cell r="BA28">
            <v>8.33</v>
          </cell>
          <cell r="BB28">
            <v>8.5</v>
          </cell>
        </row>
        <row r="29">
          <cell r="E29">
            <v>0.17</v>
          </cell>
          <cell r="F29">
            <v>0.34</v>
          </cell>
          <cell r="G29">
            <v>0.51</v>
          </cell>
          <cell r="H29">
            <v>0.68</v>
          </cell>
          <cell r="I29">
            <v>0.85000000000000009</v>
          </cell>
          <cell r="J29">
            <v>1.02</v>
          </cell>
          <cell r="K29">
            <v>1.1900000000000002</v>
          </cell>
          <cell r="L29">
            <v>1.36</v>
          </cell>
          <cell r="M29">
            <v>1.53</v>
          </cell>
          <cell r="N29">
            <v>1.7000000000000002</v>
          </cell>
          <cell r="O29">
            <v>1.87</v>
          </cell>
          <cell r="P29">
            <v>2.04</v>
          </cell>
          <cell r="Q29">
            <v>2.21</v>
          </cell>
          <cell r="R29">
            <v>2.3800000000000003</v>
          </cell>
          <cell r="S29">
            <v>2.5500000000000003</v>
          </cell>
          <cell r="T29">
            <v>2.72</v>
          </cell>
          <cell r="U29">
            <v>2.89</v>
          </cell>
          <cell r="V29">
            <v>3.06</v>
          </cell>
          <cell r="W29">
            <v>3.2300000000000004</v>
          </cell>
          <cell r="X29">
            <v>3.4000000000000004</v>
          </cell>
          <cell r="Y29">
            <v>3.5700000000000003</v>
          </cell>
          <cell r="Z29">
            <v>3.74</v>
          </cell>
          <cell r="AA29">
            <v>3.91</v>
          </cell>
          <cell r="AB29">
            <v>4.08</v>
          </cell>
          <cell r="AC29">
            <v>4.25</v>
          </cell>
          <cell r="AD29">
            <v>4.42</v>
          </cell>
          <cell r="AE29">
            <v>4.5900000000000007</v>
          </cell>
          <cell r="AF29">
            <v>4.7600000000000007</v>
          </cell>
          <cell r="AG29">
            <v>4.9300000000000006</v>
          </cell>
          <cell r="AH29">
            <v>5.1000000000000005</v>
          </cell>
          <cell r="AI29">
            <v>5.2700000000000005</v>
          </cell>
          <cell r="AJ29">
            <v>5.44</v>
          </cell>
          <cell r="AK29">
            <v>5.61</v>
          </cell>
          <cell r="AL29">
            <v>5.78</v>
          </cell>
          <cell r="AM29">
            <v>5.95</v>
          </cell>
          <cell r="AN29">
            <v>6.12</v>
          </cell>
          <cell r="AO29">
            <v>6.29</v>
          </cell>
          <cell r="AP29">
            <v>6.4600000000000009</v>
          </cell>
          <cell r="AQ29">
            <v>6.6300000000000008</v>
          </cell>
          <cell r="AR29">
            <v>6.8000000000000007</v>
          </cell>
          <cell r="AS29">
            <v>6.9700000000000006</v>
          </cell>
          <cell r="AT29">
            <v>7.1400000000000006</v>
          </cell>
          <cell r="AU29">
            <v>7.3100000000000005</v>
          </cell>
          <cell r="AV29">
            <v>7.48</v>
          </cell>
          <cell r="AW29">
            <v>7.65</v>
          </cell>
          <cell r="AX29">
            <v>7.82</v>
          </cell>
          <cell r="AY29">
            <v>7.99</v>
          </cell>
          <cell r="AZ29">
            <v>8.16</v>
          </cell>
          <cell r="BA29">
            <v>8.33</v>
          </cell>
          <cell r="BB29">
            <v>8.5</v>
          </cell>
        </row>
        <row r="30">
          <cell r="E30">
            <v>0.2</v>
          </cell>
          <cell r="F30">
            <v>0.4</v>
          </cell>
          <cell r="G30">
            <v>0.6</v>
          </cell>
          <cell r="H30">
            <v>0.8</v>
          </cell>
          <cell r="I30">
            <v>1</v>
          </cell>
          <cell r="J30">
            <v>1.2</v>
          </cell>
          <cell r="K30">
            <v>1.4000000000000001</v>
          </cell>
          <cell r="L30">
            <v>1.6</v>
          </cell>
          <cell r="M30">
            <v>1.8</v>
          </cell>
          <cell r="N30">
            <v>2</v>
          </cell>
          <cell r="O30">
            <v>2.2000000000000002</v>
          </cell>
          <cell r="P30">
            <v>2.4</v>
          </cell>
          <cell r="Q30">
            <v>2.6</v>
          </cell>
          <cell r="R30">
            <v>2.8000000000000003</v>
          </cell>
          <cell r="S30">
            <v>3</v>
          </cell>
          <cell r="T30">
            <v>3.2</v>
          </cell>
          <cell r="U30">
            <v>3.4</v>
          </cell>
          <cell r="V30">
            <v>3.6</v>
          </cell>
          <cell r="W30">
            <v>3.8000000000000003</v>
          </cell>
          <cell r="X30">
            <v>4</v>
          </cell>
          <cell r="Y30">
            <v>4.2</v>
          </cell>
          <cell r="Z30">
            <v>4.4000000000000004</v>
          </cell>
          <cell r="AA30">
            <v>4.6000000000000005</v>
          </cell>
          <cell r="AB30">
            <v>4.8</v>
          </cell>
          <cell r="AC30">
            <v>5</v>
          </cell>
          <cell r="AD30">
            <v>5.2</v>
          </cell>
          <cell r="AE30">
            <v>5.4</v>
          </cell>
          <cell r="AF30">
            <v>5.6000000000000005</v>
          </cell>
          <cell r="AG30">
            <v>5.8</v>
          </cell>
          <cell r="AH30">
            <v>6</v>
          </cell>
          <cell r="AI30">
            <v>6.2</v>
          </cell>
          <cell r="AJ30">
            <v>6.4</v>
          </cell>
          <cell r="AK30">
            <v>6.6000000000000005</v>
          </cell>
          <cell r="AL30">
            <v>6.8</v>
          </cell>
          <cell r="AM30">
            <v>7</v>
          </cell>
          <cell r="AN30">
            <v>7.2</v>
          </cell>
          <cell r="AO30">
            <v>7.4</v>
          </cell>
          <cell r="AP30">
            <v>7.6000000000000005</v>
          </cell>
          <cell r="AQ30">
            <v>7.8</v>
          </cell>
          <cell r="AR30">
            <v>8</v>
          </cell>
          <cell r="AS30">
            <v>8.1999999999999993</v>
          </cell>
          <cell r="AT30">
            <v>8.4</v>
          </cell>
          <cell r="AU30">
            <v>8.6</v>
          </cell>
          <cell r="AV30">
            <v>8.8000000000000007</v>
          </cell>
          <cell r="AW30">
            <v>9</v>
          </cell>
          <cell r="AX30">
            <v>9.2000000000000011</v>
          </cell>
          <cell r="AY30">
            <v>9.4</v>
          </cell>
          <cell r="AZ30">
            <v>9.6</v>
          </cell>
          <cell r="BA30">
            <v>9.8000000000000007</v>
          </cell>
          <cell r="BB30">
            <v>10</v>
          </cell>
        </row>
        <row r="31">
          <cell r="E31">
            <v>0.2</v>
          </cell>
          <cell r="F31">
            <v>0.4</v>
          </cell>
          <cell r="G31">
            <v>0.6</v>
          </cell>
          <cell r="H31">
            <v>0.8</v>
          </cell>
          <cell r="I31">
            <v>1</v>
          </cell>
          <cell r="J31">
            <v>1.2</v>
          </cell>
          <cell r="K31">
            <v>1.4000000000000001</v>
          </cell>
          <cell r="L31">
            <v>1.6</v>
          </cell>
          <cell r="M31">
            <v>1.8</v>
          </cell>
          <cell r="N31">
            <v>2</v>
          </cell>
          <cell r="O31">
            <v>2.2000000000000002</v>
          </cell>
          <cell r="P31">
            <v>2.4</v>
          </cell>
          <cell r="Q31">
            <v>2.6</v>
          </cell>
          <cell r="R31">
            <v>2.8000000000000003</v>
          </cell>
          <cell r="S31">
            <v>3</v>
          </cell>
          <cell r="T31">
            <v>3.2</v>
          </cell>
          <cell r="U31">
            <v>3.4</v>
          </cell>
          <cell r="V31">
            <v>3.6</v>
          </cell>
          <cell r="W31">
            <v>3.8000000000000003</v>
          </cell>
          <cell r="X31">
            <v>4</v>
          </cell>
          <cell r="Y31">
            <v>4.2</v>
          </cell>
          <cell r="Z31">
            <v>4.4000000000000004</v>
          </cell>
          <cell r="AA31">
            <v>4.6000000000000005</v>
          </cell>
          <cell r="AB31">
            <v>4.8</v>
          </cell>
          <cell r="AC31">
            <v>5</v>
          </cell>
          <cell r="AD31">
            <v>5.2</v>
          </cell>
          <cell r="AE31">
            <v>5.4</v>
          </cell>
          <cell r="AF31">
            <v>5.6000000000000005</v>
          </cell>
          <cell r="AG31">
            <v>5.8</v>
          </cell>
          <cell r="AH31">
            <v>6</v>
          </cell>
          <cell r="AI31">
            <v>6.2</v>
          </cell>
          <cell r="AJ31">
            <v>6.4</v>
          </cell>
          <cell r="AK31">
            <v>6.6000000000000005</v>
          </cell>
          <cell r="AL31">
            <v>6.8</v>
          </cell>
          <cell r="AM31">
            <v>7</v>
          </cell>
          <cell r="AN31">
            <v>7.2</v>
          </cell>
          <cell r="AO31">
            <v>7.4</v>
          </cell>
          <cell r="AP31">
            <v>7.6000000000000005</v>
          </cell>
          <cell r="AQ31">
            <v>7.8</v>
          </cell>
          <cell r="AR31">
            <v>8</v>
          </cell>
          <cell r="AS31">
            <v>8.1999999999999993</v>
          </cell>
          <cell r="AT31">
            <v>8.4</v>
          </cell>
          <cell r="AU31">
            <v>8.6</v>
          </cell>
          <cell r="AV31">
            <v>8.8000000000000007</v>
          </cell>
          <cell r="AW31">
            <v>9</v>
          </cell>
          <cell r="AX31">
            <v>9.2000000000000011</v>
          </cell>
          <cell r="AY31">
            <v>9.4</v>
          </cell>
          <cell r="AZ31">
            <v>9.6</v>
          </cell>
          <cell r="BA31">
            <v>9.8000000000000007</v>
          </cell>
          <cell r="BB31">
            <v>10</v>
          </cell>
        </row>
        <row r="32">
          <cell r="E32">
            <v>0.2</v>
          </cell>
          <cell r="F32">
            <v>0.4</v>
          </cell>
          <cell r="G32">
            <v>0.6</v>
          </cell>
          <cell r="H32">
            <v>0.8</v>
          </cell>
          <cell r="I32">
            <v>1</v>
          </cell>
          <cell r="J32">
            <v>1.2</v>
          </cell>
          <cell r="K32">
            <v>1.4000000000000001</v>
          </cell>
          <cell r="L32">
            <v>1.6</v>
          </cell>
          <cell r="M32">
            <v>1.8</v>
          </cell>
          <cell r="N32">
            <v>2</v>
          </cell>
          <cell r="O32">
            <v>2.2000000000000002</v>
          </cell>
          <cell r="P32">
            <v>2.4</v>
          </cell>
          <cell r="Q32">
            <v>2.6</v>
          </cell>
          <cell r="R32">
            <v>2.8000000000000003</v>
          </cell>
          <cell r="S32">
            <v>3</v>
          </cell>
          <cell r="T32">
            <v>3.2</v>
          </cell>
          <cell r="U32">
            <v>3.4</v>
          </cell>
          <cell r="V32">
            <v>3.6</v>
          </cell>
          <cell r="W32">
            <v>3.8000000000000003</v>
          </cell>
          <cell r="X32">
            <v>4</v>
          </cell>
          <cell r="Y32">
            <v>4.2</v>
          </cell>
          <cell r="Z32">
            <v>4.4000000000000004</v>
          </cell>
          <cell r="AA32">
            <v>4.6000000000000005</v>
          </cell>
          <cell r="AB32">
            <v>4.8</v>
          </cell>
          <cell r="AC32">
            <v>5</v>
          </cell>
          <cell r="AD32">
            <v>5.2</v>
          </cell>
          <cell r="AE32">
            <v>5.4</v>
          </cell>
          <cell r="AF32">
            <v>5.6000000000000005</v>
          </cell>
          <cell r="AG32">
            <v>5.8</v>
          </cell>
          <cell r="AH32">
            <v>6</v>
          </cell>
          <cell r="AI32">
            <v>6.2</v>
          </cell>
          <cell r="AJ32">
            <v>6.4</v>
          </cell>
          <cell r="AK32">
            <v>6.6000000000000005</v>
          </cell>
          <cell r="AL32">
            <v>6.8</v>
          </cell>
          <cell r="AM32">
            <v>7</v>
          </cell>
          <cell r="AN32">
            <v>7.2</v>
          </cell>
          <cell r="AO32">
            <v>7.4</v>
          </cell>
          <cell r="AP32">
            <v>7.6000000000000005</v>
          </cell>
          <cell r="AQ32">
            <v>7.8</v>
          </cell>
          <cell r="AR32">
            <v>8</v>
          </cell>
          <cell r="AS32">
            <v>8.1999999999999993</v>
          </cell>
          <cell r="AT32">
            <v>8.4</v>
          </cell>
          <cell r="AU32">
            <v>8.6</v>
          </cell>
          <cell r="AV32">
            <v>8.8000000000000007</v>
          </cell>
          <cell r="AW32">
            <v>9</v>
          </cell>
          <cell r="AX32">
            <v>9.2000000000000011</v>
          </cell>
          <cell r="AY32">
            <v>9.4</v>
          </cell>
          <cell r="AZ32">
            <v>9.6</v>
          </cell>
          <cell r="BA32">
            <v>9.8000000000000007</v>
          </cell>
          <cell r="BB32">
            <v>10</v>
          </cell>
        </row>
        <row r="33">
          <cell r="E33">
            <v>0.2</v>
          </cell>
          <cell r="F33">
            <v>0.4</v>
          </cell>
          <cell r="G33">
            <v>0.6</v>
          </cell>
          <cell r="H33">
            <v>0.8</v>
          </cell>
          <cell r="I33">
            <v>1</v>
          </cell>
          <cell r="J33">
            <v>1.2</v>
          </cell>
          <cell r="K33">
            <v>1.4000000000000001</v>
          </cell>
          <cell r="L33">
            <v>1.6</v>
          </cell>
          <cell r="M33">
            <v>1.8</v>
          </cell>
          <cell r="N33">
            <v>2</v>
          </cell>
          <cell r="O33">
            <v>2.2000000000000002</v>
          </cell>
          <cell r="P33">
            <v>2.4</v>
          </cell>
          <cell r="Q33">
            <v>2.6</v>
          </cell>
          <cell r="R33">
            <v>2.8000000000000003</v>
          </cell>
          <cell r="S33">
            <v>3</v>
          </cell>
          <cell r="T33">
            <v>3.2</v>
          </cell>
          <cell r="U33">
            <v>3.4</v>
          </cell>
          <cell r="V33">
            <v>3.6</v>
          </cell>
          <cell r="W33">
            <v>3.8000000000000003</v>
          </cell>
          <cell r="X33">
            <v>4</v>
          </cell>
          <cell r="Y33">
            <v>4.2</v>
          </cell>
          <cell r="Z33">
            <v>4.4000000000000004</v>
          </cell>
          <cell r="AA33">
            <v>4.6000000000000005</v>
          </cell>
          <cell r="AB33">
            <v>4.8</v>
          </cell>
          <cell r="AC33">
            <v>5</v>
          </cell>
          <cell r="AD33">
            <v>5.2</v>
          </cell>
          <cell r="AE33">
            <v>5.4</v>
          </cell>
          <cell r="AF33">
            <v>5.6000000000000005</v>
          </cell>
          <cell r="AG33">
            <v>5.8</v>
          </cell>
          <cell r="AH33">
            <v>6</v>
          </cell>
          <cell r="AI33">
            <v>6.2</v>
          </cell>
          <cell r="AJ33">
            <v>6.4</v>
          </cell>
          <cell r="AK33">
            <v>6.6000000000000005</v>
          </cell>
          <cell r="AL33">
            <v>6.8</v>
          </cell>
          <cell r="AM33">
            <v>7</v>
          </cell>
          <cell r="AN33">
            <v>7.2</v>
          </cell>
          <cell r="AO33">
            <v>7.4</v>
          </cell>
          <cell r="AP33">
            <v>7.6000000000000005</v>
          </cell>
          <cell r="AQ33">
            <v>7.8</v>
          </cell>
          <cell r="AR33">
            <v>8</v>
          </cell>
          <cell r="AS33">
            <v>8.1999999999999993</v>
          </cell>
          <cell r="AT33">
            <v>8.4</v>
          </cell>
          <cell r="AU33">
            <v>8.6</v>
          </cell>
          <cell r="AV33">
            <v>8.8000000000000007</v>
          </cell>
          <cell r="AW33">
            <v>9</v>
          </cell>
          <cell r="AX33">
            <v>9.2000000000000011</v>
          </cell>
          <cell r="AY33">
            <v>9.4</v>
          </cell>
          <cell r="AZ33">
            <v>9.6</v>
          </cell>
          <cell r="BA33">
            <v>9.8000000000000007</v>
          </cell>
          <cell r="BB33">
            <v>10</v>
          </cell>
        </row>
        <row r="34">
          <cell r="E34">
            <v>0.2</v>
          </cell>
          <cell r="F34">
            <v>0.4</v>
          </cell>
          <cell r="G34">
            <v>0.6</v>
          </cell>
          <cell r="H34">
            <v>0.8</v>
          </cell>
          <cell r="I34">
            <v>1</v>
          </cell>
          <cell r="J34">
            <v>1.2</v>
          </cell>
          <cell r="K34">
            <v>1.4000000000000001</v>
          </cell>
          <cell r="L34">
            <v>1.6</v>
          </cell>
          <cell r="M34">
            <v>1.8</v>
          </cell>
          <cell r="N34">
            <v>2</v>
          </cell>
          <cell r="O34">
            <v>2.2000000000000002</v>
          </cell>
          <cell r="P34">
            <v>2.4</v>
          </cell>
          <cell r="Q34">
            <v>2.6</v>
          </cell>
          <cell r="R34">
            <v>2.8000000000000003</v>
          </cell>
          <cell r="S34">
            <v>3</v>
          </cell>
          <cell r="T34">
            <v>3.2</v>
          </cell>
          <cell r="U34">
            <v>3.4</v>
          </cell>
          <cell r="V34">
            <v>3.6</v>
          </cell>
          <cell r="W34">
            <v>3.8000000000000003</v>
          </cell>
          <cell r="X34">
            <v>4</v>
          </cell>
          <cell r="Y34">
            <v>4.2</v>
          </cell>
          <cell r="Z34">
            <v>4.4000000000000004</v>
          </cell>
          <cell r="AA34">
            <v>4.6000000000000005</v>
          </cell>
          <cell r="AB34">
            <v>4.8</v>
          </cell>
          <cell r="AC34">
            <v>5</v>
          </cell>
          <cell r="AD34">
            <v>5.2</v>
          </cell>
          <cell r="AE34">
            <v>5.4</v>
          </cell>
          <cell r="AF34">
            <v>5.6000000000000005</v>
          </cell>
          <cell r="AG34">
            <v>5.8</v>
          </cell>
          <cell r="AH34">
            <v>6</v>
          </cell>
          <cell r="AI34">
            <v>6.2</v>
          </cell>
          <cell r="AJ34">
            <v>6.4</v>
          </cell>
          <cell r="AK34">
            <v>6.6000000000000005</v>
          </cell>
          <cell r="AL34">
            <v>6.8</v>
          </cell>
          <cell r="AM34">
            <v>7</v>
          </cell>
          <cell r="AN34">
            <v>7.2</v>
          </cell>
          <cell r="AO34">
            <v>7.4</v>
          </cell>
          <cell r="AP34">
            <v>7.6000000000000005</v>
          </cell>
          <cell r="AQ34">
            <v>7.8</v>
          </cell>
          <cell r="AR34">
            <v>8</v>
          </cell>
          <cell r="AS34">
            <v>8.1999999999999993</v>
          </cell>
          <cell r="AT34">
            <v>8.4</v>
          </cell>
          <cell r="AU34">
            <v>8.6</v>
          </cell>
          <cell r="AV34">
            <v>8.8000000000000007</v>
          </cell>
          <cell r="AW34">
            <v>9</v>
          </cell>
          <cell r="AX34">
            <v>9.2000000000000011</v>
          </cell>
          <cell r="AY34">
            <v>9.4</v>
          </cell>
          <cell r="AZ34">
            <v>9.6</v>
          </cell>
          <cell r="BA34">
            <v>9.8000000000000007</v>
          </cell>
          <cell r="BB34">
            <v>10</v>
          </cell>
        </row>
        <row r="35">
          <cell r="E35">
            <v>0.245</v>
          </cell>
          <cell r="F35">
            <v>0.49</v>
          </cell>
          <cell r="G35">
            <v>0.73499999999999999</v>
          </cell>
          <cell r="H35">
            <v>0.98</v>
          </cell>
          <cell r="I35">
            <v>1.2250000000000001</v>
          </cell>
          <cell r="J35">
            <v>1.47</v>
          </cell>
          <cell r="K35">
            <v>1.7150000000000001</v>
          </cell>
          <cell r="L35">
            <v>1.96</v>
          </cell>
          <cell r="M35">
            <v>2.2050000000000001</v>
          </cell>
          <cell r="N35">
            <v>2.4500000000000002</v>
          </cell>
          <cell r="O35">
            <v>2.6950000000000003</v>
          </cell>
          <cell r="P35">
            <v>2.94</v>
          </cell>
          <cell r="Q35">
            <v>3.1850000000000001</v>
          </cell>
          <cell r="R35">
            <v>3.43</v>
          </cell>
          <cell r="S35">
            <v>3.6750000000000003</v>
          </cell>
          <cell r="T35">
            <v>3.92</v>
          </cell>
          <cell r="U35">
            <v>4.165</v>
          </cell>
          <cell r="V35">
            <v>4.41</v>
          </cell>
          <cell r="W35">
            <v>4.6550000000000002</v>
          </cell>
          <cell r="X35">
            <v>4.9000000000000004</v>
          </cell>
          <cell r="Y35">
            <v>5.1450000000000005</v>
          </cell>
          <cell r="Z35">
            <v>5.3900000000000006</v>
          </cell>
          <cell r="AA35">
            <v>5.6349999999999998</v>
          </cell>
          <cell r="AB35">
            <v>5.88</v>
          </cell>
          <cell r="AC35">
            <v>6.125</v>
          </cell>
          <cell r="AD35">
            <v>6.37</v>
          </cell>
          <cell r="AE35">
            <v>6.6150000000000002</v>
          </cell>
          <cell r="AF35">
            <v>6.86</v>
          </cell>
          <cell r="AG35">
            <v>7.1050000000000004</v>
          </cell>
          <cell r="AH35">
            <v>7.3500000000000005</v>
          </cell>
          <cell r="AI35">
            <v>7.5950000000000006</v>
          </cell>
          <cell r="AJ35">
            <v>7.84</v>
          </cell>
          <cell r="AK35">
            <v>8.0850000000000009</v>
          </cell>
          <cell r="AL35">
            <v>8.33</v>
          </cell>
          <cell r="AM35">
            <v>8.5750000000000011</v>
          </cell>
          <cell r="AN35">
            <v>8.82</v>
          </cell>
          <cell r="AO35">
            <v>9.0649999999999995</v>
          </cell>
          <cell r="AP35">
            <v>9.31</v>
          </cell>
          <cell r="AQ35">
            <v>9.5549999999999997</v>
          </cell>
          <cell r="AR35">
            <v>9.8000000000000007</v>
          </cell>
          <cell r="AS35">
            <v>10.045</v>
          </cell>
          <cell r="AT35">
            <v>10.290000000000001</v>
          </cell>
          <cell r="AU35">
            <v>10.535</v>
          </cell>
          <cell r="AV35">
            <v>10.780000000000001</v>
          </cell>
          <cell r="AW35">
            <v>11.025</v>
          </cell>
          <cell r="AX35">
            <v>11.27</v>
          </cell>
          <cell r="AY35">
            <v>11.515000000000001</v>
          </cell>
          <cell r="AZ35">
            <v>11.76</v>
          </cell>
          <cell r="BA35">
            <v>12.005000000000001</v>
          </cell>
          <cell r="BB35">
            <v>12.25</v>
          </cell>
        </row>
        <row r="36">
          <cell r="E36">
            <v>0.245</v>
          </cell>
          <cell r="F36">
            <v>0.49</v>
          </cell>
          <cell r="G36">
            <v>0.73499999999999999</v>
          </cell>
          <cell r="H36">
            <v>0.98</v>
          </cell>
          <cell r="I36">
            <v>1.2250000000000001</v>
          </cell>
          <cell r="J36">
            <v>1.47</v>
          </cell>
          <cell r="K36">
            <v>1.7150000000000001</v>
          </cell>
          <cell r="L36">
            <v>1.96</v>
          </cell>
          <cell r="M36">
            <v>2.2050000000000001</v>
          </cell>
          <cell r="N36">
            <v>2.4500000000000002</v>
          </cell>
          <cell r="O36">
            <v>2.6950000000000003</v>
          </cell>
          <cell r="P36">
            <v>2.94</v>
          </cell>
          <cell r="Q36">
            <v>3.1850000000000001</v>
          </cell>
          <cell r="R36">
            <v>3.43</v>
          </cell>
          <cell r="S36">
            <v>3.6750000000000003</v>
          </cell>
          <cell r="T36">
            <v>3.92</v>
          </cell>
          <cell r="U36">
            <v>4.165</v>
          </cell>
          <cell r="V36">
            <v>4.41</v>
          </cell>
          <cell r="W36">
            <v>4.6550000000000002</v>
          </cell>
          <cell r="X36">
            <v>4.9000000000000004</v>
          </cell>
          <cell r="Y36">
            <v>5.1450000000000005</v>
          </cell>
          <cell r="Z36">
            <v>5.3900000000000006</v>
          </cell>
          <cell r="AA36">
            <v>5.6349999999999998</v>
          </cell>
          <cell r="AB36">
            <v>5.88</v>
          </cell>
          <cell r="AC36">
            <v>6.125</v>
          </cell>
          <cell r="AD36">
            <v>6.37</v>
          </cell>
          <cell r="AE36">
            <v>6.6150000000000002</v>
          </cell>
          <cell r="AF36">
            <v>6.86</v>
          </cell>
          <cell r="AG36">
            <v>7.1050000000000004</v>
          </cell>
          <cell r="AH36">
            <v>7.3500000000000005</v>
          </cell>
          <cell r="AI36">
            <v>7.5950000000000006</v>
          </cell>
          <cell r="AJ36">
            <v>7.84</v>
          </cell>
          <cell r="AK36">
            <v>8.0850000000000009</v>
          </cell>
          <cell r="AL36">
            <v>8.33</v>
          </cell>
          <cell r="AM36">
            <v>8.5750000000000011</v>
          </cell>
          <cell r="AN36">
            <v>8.82</v>
          </cell>
          <cell r="AO36">
            <v>9.0649999999999995</v>
          </cell>
          <cell r="AP36">
            <v>9.31</v>
          </cell>
          <cell r="AQ36">
            <v>9.5549999999999997</v>
          </cell>
          <cell r="AR36">
            <v>9.8000000000000007</v>
          </cell>
          <cell r="AS36">
            <v>10.045</v>
          </cell>
          <cell r="AT36">
            <v>10.290000000000001</v>
          </cell>
          <cell r="AU36">
            <v>10.535</v>
          </cell>
          <cell r="AV36">
            <v>10.780000000000001</v>
          </cell>
          <cell r="AW36">
            <v>11.025</v>
          </cell>
          <cell r="AX36">
            <v>11.27</v>
          </cell>
          <cell r="AY36">
            <v>11.515000000000001</v>
          </cell>
          <cell r="AZ36">
            <v>11.76</v>
          </cell>
          <cell r="BA36">
            <v>12.005000000000001</v>
          </cell>
          <cell r="BB36">
            <v>12.25</v>
          </cell>
        </row>
        <row r="37">
          <cell r="E37">
            <v>0.245</v>
          </cell>
          <cell r="F37">
            <v>0.49</v>
          </cell>
          <cell r="G37">
            <v>0.73499999999999999</v>
          </cell>
          <cell r="H37">
            <v>0.98</v>
          </cell>
          <cell r="I37">
            <v>1.2250000000000001</v>
          </cell>
          <cell r="J37">
            <v>1.47</v>
          </cell>
          <cell r="K37">
            <v>1.7150000000000001</v>
          </cell>
          <cell r="L37">
            <v>1.96</v>
          </cell>
          <cell r="M37">
            <v>2.2050000000000001</v>
          </cell>
          <cell r="N37">
            <v>2.4500000000000002</v>
          </cell>
          <cell r="O37">
            <v>2.6950000000000003</v>
          </cell>
          <cell r="P37">
            <v>2.94</v>
          </cell>
          <cell r="Q37">
            <v>3.1850000000000001</v>
          </cell>
          <cell r="R37">
            <v>3.43</v>
          </cell>
          <cell r="S37">
            <v>3.6750000000000003</v>
          </cell>
          <cell r="T37">
            <v>3.92</v>
          </cell>
          <cell r="U37">
            <v>4.165</v>
          </cell>
          <cell r="V37">
            <v>4.41</v>
          </cell>
          <cell r="W37">
            <v>4.6550000000000002</v>
          </cell>
          <cell r="X37">
            <v>4.9000000000000004</v>
          </cell>
          <cell r="Y37">
            <v>5.1450000000000005</v>
          </cell>
          <cell r="Z37">
            <v>5.3900000000000006</v>
          </cell>
          <cell r="AA37">
            <v>5.6349999999999998</v>
          </cell>
          <cell r="AB37">
            <v>5.88</v>
          </cell>
          <cell r="AC37">
            <v>6.125</v>
          </cell>
          <cell r="AD37">
            <v>6.37</v>
          </cell>
          <cell r="AE37">
            <v>6.6150000000000002</v>
          </cell>
          <cell r="AF37">
            <v>6.86</v>
          </cell>
          <cell r="AG37">
            <v>7.1050000000000004</v>
          </cell>
          <cell r="AH37">
            <v>7.3500000000000005</v>
          </cell>
          <cell r="AI37">
            <v>7.5950000000000006</v>
          </cell>
          <cell r="AJ37">
            <v>7.84</v>
          </cell>
          <cell r="AK37">
            <v>8.0850000000000009</v>
          </cell>
          <cell r="AL37">
            <v>8.33</v>
          </cell>
          <cell r="AM37">
            <v>8.5750000000000011</v>
          </cell>
          <cell r="AN37">
            <v>8.82</v>
          </cell>
          <cell r="AO37">
            <v>9.0649999999999995</v>
          </cell>
          <cell r="AP37">
            <v>9.31</v>
          </cell>
          <cell r="AQ37">
            <v>9.5549999999999997</v>
          </cell>
          <cell r="AR37">
            <v>9.8000000000000007</v>
          </cell>
          <cell r="AS37">
            <v>10.045</v>
          </cell>
          <cell r="AT37">
            <v>10.290000000000001</v>
          </cell>
          <cell r="AU37">
            <v>10.535</v>
          </cell>
          <cell r="AV37">
            <v>10.780000000000001</v>
          </cell>
          <cell r="AW37">
            <v>11.025</v>
          </cell>
          <cell r="AX37">
            <v>11.27</v>
          </cell>
          <cell r="AY37">
            <v>11.515000000000001</v>
          </cell>
          <cell r="AZ37">
            <v>11.76</v>
          </cell>
          <cell r="BA37">
            <v>12.005000000000001</v>
          </cell>
          <cell r="BB37">
            <v>12.25</v>
          </cell>
        </row>
        <row r="38">
          <cell r="E38">
            <v>0.245</v>
          </cell>
          <cell r="F38">
            <v>0.49</v>
          </cell>
          <cell r="G38">
            <v>0.73499999999999999</v>
          </cell>
          <cell r="H38">
            <v>0.98</v>
          </cell>
          <cell r="I38">
            <v>1.2250000000000001</v>
          </cell>
          <cell r="J38">
            <v>1.47</v>
          </cell>
          <cell r="K38">
            <v>1.7150000000000001</v>
          </cell>
          <cell r="L38">
            <v>1.96</v>
          </cell>
          <cell r="M38">
            <v>2.2050000000000001</v>
          </cell>
          <cell r="N38">
            <v>2.4500000000000002</v>
          </cell>
          <cell r="O38">
            <v>2.6950000000000003</v>
          </cell>
          <cell r="P38">
            <v>2.94</v>
          </cell>
          <cell r="Q38">
            <v>3.1850000000000001</v>
          </cell>
          <cell r="R38">
            <v>3.43</v>
          </cell>
          <cell r="S38">
            <v>3.6750000000000003</v>
          </cell>
          <cell r="T38">
            <v>3.92</v>
          </cell>
          <cell r="U38">
            <v>4.165</v>
          </cell>
          <cell r="V38">
            <v>4.41</v>
          </cell>
          <cell r="W38">
            <v>4.6550000000000002</v>
          </cell>
          <cell r="X38">
            <v>4.9000000000000004</v>
          </cell>
          <cell r="Y38">
            <v>5.1450000000000005</v>
          </cell>
          <cell r="Z38">
            <v>5.3900000000000006</v>
          </cell>
          <cell r="AA38">
            <v>5.6349999999999998</v>
          </cell>
          <cell r="AB38">
            <v>5.88</v>
          </cell>
          <cell r="AC38">
            <v>6.125</v>
          </cell>
          <cell r="AD38">
            <v>6.37</v>
          </cell>
          <cell r="AE38">
            <v>6.6150000000000002</v>
          </cell>
          <cell r="AF38">
            <v>6.86</v>
          </cell>
          <cell r="AG38">
            <v>7.1050000000000004</v>
          </cell>
          <cell r="AH38">
            <v>7.3500000000000005</v>
          </cell>
          <cell r="AI38">
            <v>7.5950000000000006</v>
          </cell>
          <cell r="AJ38">
            <v>7.84</v>
          </cell>
          <cell r="AK38">
            <v>8.0850000000000009</v>
          </cell>
          <cell r="AL38">
            <v>8.33</v>
          </cell>
          <cell r="AM38">
            <v>8.5750000000000011</v>
          </cell>
          <cell r="AN38">
            <v>8.82</v>
          </cell>
          <cell r="AO38">
            <v>9.0649999999999995</v>
          </cell>
          <cell r="AP38">
            <v>9.31</v>
          </cell>
          <cell r="AQ38">
            <v>9.5549999999999997</v>
          </cell>
          <cell r="AR38">
            <v>9.8000000000000007</v>
          </cell>
          <cell r="AS38">
            <v>10.045</v>
          </cell>
          <cell r="AT38">
            <v>10.290000000000001</v>
          </cell>
          <cell r="AU38">
            <v>10.535</v>
          </cell>
          <cell r="AV38">
            <v>10.780000000000001</v>
          </cell>
          <cell r="AW38">
            <v>11.025</v>
          </cell>
          <cell r="AX38">
            <v>11.27</v>
          </cell>
          <cell r="AY38">
            <v>11.515000000000001</v>
          </cell>
          <cell r="AZ38">
            <v>11.76</v>
          </cell>
          <cell r="BA38">
            <v>12.005000000000001</v>
          </cell>
          <cell r="BB38">
            <v>12.25</v>
          </cell>
        </row>
        <row r="39">
          <cell r="E39">
            <v>0.245</v>
          </cell>
          <cell r="F39">
            <v>0.49</v>
          </cell>
          <cell r="G39">
            <v>0.73499999999999999</v>
          </cell>
          <cell r="H39">
            <v>0.98</v>
          </cell>
          <cell r="I39">
            <v>1.2250000000000001</v>
          </cell>
          <cell r="J39">
            <v>1.47</v>
          </cell>
          <cell r="K39">
            <v>1.7150000000000001</v>
          </cell>
          <cell r="L39">
            <v>1.96</v>
          </cell>
          <cell r="M39">
            <v>2.2050000000000001</v>
          </cell>
          <cell r="N39">
            <v>2.4500000000000002</v>
          </cell>
          <cell r="O39">
            <v>2.6950000000000003</v>
          </cell>
          <cell r="P39">
            <v>2.94</v>
          </cell>
          <cell r="Q39">
            <v>3.1850000000000001</v>
          </cell>
          <cell r="R39">
            <v>3.43</v>
          </cell>
          <cell r="S39">
            <v>3.6750000000000003</v>
          </cell>
          <cell r="T39">
            <v>3.92</v>
          </cell>
          <cell r="U39">
            <v>4.165</v>
          </cell>
          <cell r="V39">
            <v>4.41</v>
          </cell>
          <cell r="W39">
            <v>4.6550000000000002</v>
          </cell>
          <cell r="X39">
            <v>4.9000000000000004</v>
          </cell>
          <cell r="Y39">
            <v>5.1450000000000005</v>
          </cell>
          <cell r="Z39">
            <v>5.3900000000000006</v>
          </cell>
          <cell r="AA39">
            <v>5.6349999999999998</v>
          </cell>
          <cell r="AB39">
            <v>5.88</v>
          </cell>
          <cell r="AC39">
            <v>6.125</v>
          </cell>
          <cell r="AD39">
            <v>6.37</v>
          </cell>
          <cell r="AE39">
            <v>6.6150000000000002</v>
          </cell>
          <cell r="AF39">
            <v>6.86</v>
          </cell>
          <cell r="AG39">
            <v>7.1050000000000004</v>
          </cell>
          <cell r="AH39">
            <v>7.3500000000000005</v>
          </cell>
          <cell r="AI39">
            <v>7.5950000000000006</v>
          </cell>
          <cell r="AJ39">
            <v>7.84</v>
          </cell>
          <cell r="AK39">
            <v>8.0850000000000009</v>
          </cell>
          <cell r="AL39">
            <v>8.33</v>
          </cell>
          <cell r="AM39">
            <v>8.5750000000000011</v>
          </cell>
          <cell r="AN39">
            <v>8.82</v>
          </cell>
          <cell r="AO39">
            <v>9.0649999999999995</v>
          </cell>
          <cell r="AP39">
            <v>9.31</v>
          </cell>
          <cell r="AQ39">
            <v>9.5549999999999997</v>
          </cell>
          <cell r="AR39">
            <v>9.8000000000000007</v>
          </cell>
          <cell r="AS39">
            <v>10.045</v>
          </cell>
          <cell r="AT39">
            <v>10.290000000000001</v>
          </cell>
          <cell r="AU39">
            <v>10.535</v>
          </cell>
          <cell r="AV39">
            <v>10.780000000000001</v>
          </cell>
          <cell r="AW39">
            <v>11.025</v>
          </cell>
          <cell r="AX39">
            <v>11.27</v>
          </cell>
          <cell r="AY39">
            <v>11.515000000000001</v>
          </cell>
          <cell r="AZ39">
            <v>11.76</v>
          </cell>
          <cell r="BA39">
            <v>12.005000000000001</v>
          </cell>
          <cell r="BB39">
            <v>12.25</v>
          </cell>
        </row>
        <row r="40">
          <cell r="E40">
            <v>0.32500000000000001</v>
          </cell>
          <cell r="F40">
            <v>0.65</v>
          </cell>
          <cell r="G40">
            <v>0.97500000000000009</v>
          </cell>
          <cell r="H40">
            <v>1.3</v>
          </cell>
          <cell r="I40">
            <v>1.625</v>
          </cell>
          <cell r="J40">
            <v>1.9500000000000002</v>
          </cell>
          <cell r="K40">
            <v>2.2749999999999999</v>
          </cell>
          <cell r="L40">
            <v>2.6</v>
          </cell>
          <cell r="M40">
            <v>2.9250000000000003</v>
          </cell>
          <cell r="N40">
            <v>3.25</v>
          </cell>
          <cell r="O40">
            <v>3.5750000000000002</v>
          </cell>
          <cell r="P40">
            <v>3.9000000000000004</v>
          </cell>
          <cell r="Q40">
            <v>4.2250000000000005</v>
          </cell>
          <cell r="R40">
            <v>4.55</v>
          </cell>
          <cell r="S40">
            <v>4.875</v>
          </cell>
          <cell r="T40">
            <v>5.2</v>
          </cell>
          <cell r="U40">
            <v>5.5250000000000004</v>
          </cell>
          <cell r="V40">
            <v>5.8500000000000005</v>
          </cell>
          <cell r="W40">
            <v>6.1749999999999998</v>
          </cell>
          <cell r="X40">
            <v>6.5</v>
          </cell>
          <cell r="Y40">
            <v>6.8250000000000002</v>
          </cell>
          <cell r="Z40">
            <v>7.15</v>
          </cell>
          <cell r="AA40">
            <v>7.4750000000000005</v>
          </cell>
          <cell r="AB40">
            <v>7.8000000000000007</v>
          </cell>
          <cell r="AC40">
            <v>8.125</v>
          </cell>
          <cell r="AD40">
            <v>8.4500000000000011</v>
          </cell>
          <cell r="AE40">
            <v>8.7750000000000004</v>
          </cell>
          <cell r="AF40">
            <v>9.1</v>
          </cell>
          <cell r="AG40">
            <v>9.4250000000000007</v>
          </cell>
          <cell r="AH40">
            <v>9.75</v>
          </cell>
          <cell r="AI40">
            <v>10.075000000000001</v>
          </cell>
          <cell r="AJ40">
            <v>10.4</v>
          </cell>
          <cell r="AK40">
            <v>10.725</v>
          </cell>
          <cell r="AL40">
            <v>11.05</v>
          </cell>
          <cell r="AM40">
            <v>11.375</v>
          </cell>
          <cell r="AN40">
            <v>11.700000000000001</v>
          </cell>
          <cell r="AO40">
            <v>12.025</v>
          </cell>
          <cell r="AP40">
            <v>12.35</v>
          </cell>
          <cell r="AQ40">
            <v>12.675000000000001</v>
          </cell>
          <cell r="AR40">
            <v>13</v>
          </cell>
          <cell r="AS40">
            <v>13.325000000000001</v>
          </cell>
          <cell r="AT40">
            <v>13.65</v>
          </cell>
          <cell r="AU40">
            <v>13.975</v>
          </cell>
          <cell r="AV40">
            <v>14.3</v>
          </cell>
          <cell r="AW40">
            <v>14.625</v>
          </cell>
          <cell r="AX40">
            <v>14.950000000000001</v>
          </cell>
          <cell r="AY40">
            <v>15.275</v>
          </cell>
          <cell r="AZ40">
            <v>15.600000000000001</v>
          </cell>
          <cell r="BA40">
            <v>15.925000000000001</v>
          </cell>
          <cell r="BB40">
            <v>16.25</v>
          </cell>
        </row>
        <row r="41">
          <cell r="E41">
            <v>0.32500000000000001</v>
          </cell>
          <cell r="F41">
            <v>0.65</v>
          </cell>
          <cell r="G41">
            <v>0.97500000000000009</v>
          </cell>
          <cell r="H41">
            <v>1.3</v>
          </cell>
          <cell r="I41">
            <v>1.625</v>
          </cell>
          <cell r="J41">
            <v>1.9500000000000002</v>
          </cell>
          <cell r="K41">
            <v>2.2749999999999999</v>
          </cell>
          <cell r="L41">
            <v>2.6</v>
          </cell>
          <cell r="M41">
            <v>2.9250000000000003</v>
          </cell>
          <cell r="N41">
            <v>3.25</v>
          </cell>
          <cell r="O41">
            <v>3.5750000000000002</v>
          </cell>
          <cell r="P41">
            <v>3.9000000000000004</v>
          </cell>
          <cell r="Q41">
            <v>4.2250000000000005</v>
          </cell>
          <cell r="R41">
            <v>4.55</v>
          </cell>
          <cell r="S41">
            <v>4.875</v>
          </cell>
          <cell r="T41">
            <v>5.2</v>
          </cell>
          <cell r="U41">
            <v>5.5250000000000004</v>
          </cell>
          <cell r="V41">
            <v>5.8500000000000005</v>
          </cell>
          <cell r="W41">
            <v>6.1749999999999998</v>
          </cell>
          <cell r="X41">
            <v>6.5</v>
          </cell>
          <cell r="Y41">
            <v>6.8250000000000002</v>
          </cell>
          <cell r="Z41">
            <v>7.15</v>
          </cell>
          <cell r="AA41">
            <v>7.4750000000000005</v>
          </cell>
          <cell r="AB41">
            <v>7.8000000000000007</v>
          </cell>
          <cell r="AC41">
            <v>8.125</v>
          </cell>
          <cell r="AD41">
            <v>8.4500000000000011</v>
          </cell>
          <cell r="AE41">
            <v>8.7750000000000004</v>
          </cell>
          <cell r="AF41">
            <v>9.1</v>
          </cell>
          <cell r="AG41">
            <v>9.4250000000000007</v>
          </cell>
          <cell r="AH41">
            <v>9.75</v>
          </cell>
          <cell r="AI41">
            <v>10.075000000000001</v>
          </cell>
          <cell r="AJ41">
            <v>10.4</v>
          </cell>
          <cell r="AK41">
            <v>10.725</v>
          </cell>
          <cell r="AL41">
            <v>11.05</v>
          </cell>
          <cell r="AM41">
            <v>11.375</v>
          </cell>
          <cell r="AN41">
            <v>11.700000000000001</v>
          </cell>
          <cell r="AO41">
            <v>12.025</v>
          </cell>
          <cell r="AP41">
            <v>12.35</v>
          </cell>
          <cell r="AQ41">
            <v>12.675000000000001</v>
          </cell>
          <cell r="AR41">
            <v>13</v>
          </cell>
          <cell r="AS41">
            <v>13.325000000000001</v>
          </cell>
          <cell r="AT41">
            <v>13.65</v>
          </cell>
          <cell r="AU41">
            <v>13.975</v>
          </cell>
          <cell r="AV41">
            <v>14.3</v>
          </cell>
          <cell r="AW41">
            <v>14.625</v>
          </cell>
          <cell r="AX41">
            <v>14.950000000000001</v>
          </cell>
          <cell r="AY41">
            <v>15.275</v>
          </cell>
          <cell r="AZ41">
            <v>15.600000000000001</v>
          </cell>
          <cell r="BA41">
            <v>15.925000000000001</v>
          </cell>
          <cell r="BB41">
            <v>16.25</v>
          </cell>
        </row>
        <row r="42">
          <cell r="E42">
            <v>0.32500000000000001</v>
          </cell>
          <cell r="F42">
            <v>0.65</v>
          </cell>
          <cell r="G42">
            <v>0.97500000000000009</v>
          </cell>
          <cell r="H42">
            <v>1.3</v>
          </cell>
          <cell r="I42">
            <v>1.625</v>
          </cell>
          <cell r="J42">
            <v>1.9500000000000002</v>
          </cell>
          <cell r="K42">
            <v>2.2749999999999999</v>
          </cell>
          <cell r="L42">
            <v>2.6</v>
          </cell>
          <cell r="M42">
            <v>2.9250000000000003</v>
          </cell>
          <cell r="N42">
            <v>3.25</v>
          </cell>
          <cell r="O42">
            <v>3.5750000000000002</v>
          </cell>
          <cell r="P42">
            <v>3.9000000000000004</v>
          </cell>
          <cell r="Q42">
            <v>4.2250000000000005</v>
          </cell>
          <cell r="R42">
            <v>4.55</v>
          </cell>
          <cell r="S42">
            <v>4.875</v>
          </cell>
          <cell r="T42">
            <v>5.2</v>
          </cell>
          <cell r="U42">
            <v>5.5250000000000004</v>
          </cell>
          <cell r="V42">
            <v>5.8500000000000005</v>
          </cell>
          <cell r="W42">
            <v>6.1749999999999998</v>
          </cell>
          <cell r="X42">
            <v>6.5</v>
          </cell>
          <cell r="Y42">
            <v>6.8250000000000002</v>
          </cell>
          <cell r="Z42">
            <v>7.15</v>
          </cell>
          <cell r="AA42">
            <v>7.4750000000000005</v>
          </cell>
          <cell r="AB42">
            <v>7.8000000000000007</v>
          </cell>
          <cell r="AC42">
            <v>8.125</v>
          </cell>
          <cell r="AD42">
            <v>8.4500000000000011</v>
          </cell>
          <cell r="AE42">
            <v>8.7750000000000004</v>
          </cell>
          <cell r="AF42">
            <v>9.1</v>
          </cell>
          <cell r="AG42">
            <v>9.4250000000000007</v>
          </cell>
          <cell r="AH42">
            <v>9.75</v>
          </cell>
          <cell r="AI42">
            <v>10.075000000000001</v>
          </cell>
          <cell r="AJ42">
            <v>10.4</v>
          </cell>
          <cell r="AK42">
            <v>10.725</v>
          </cell>
          <cell r="AL42">
            <v>11.05</v>
          </cell>
          <cell r="AM42">
            <v>11.375</v>
          </cell>
          <cell r="AN42">
            <v>11.700000000000001</v>
          </cell>
          <cell r="AO42">
            <v>12.025</v>
          </cell>
          <cell r="AP42">
            <v>12.35</v>
          </cell>
          <cell r="AQ42">
            <v>12.675000000000001</v>
          </cell>
          <cell r="AR42">
            <v>13</v>
          </cell>
          <cell r="AS42">
            <v>13.325000000000001</v>
          </cell>
          <cell r="AT42">
            <v>13.65</v>
          </cell>
          <cell r="AU42">
            <v>13.975</v>
          </cell>
          <cell r="AV42">
            <v>14.3</v>
          </cell>
          <cell r="AW42">
            <v>14.625</v>
          </cell>
          <cell r="AX42">
            <v>14.950000000000001</v>
          </cell>
          <cell r="AY42">
            <v>15.275</v>
          </cell>
          <cell r="AZ42">
            <v>15.600000000000001</v>
          </cell>
          <cell r="BA42">
            <v>15.925000000000001</v>
          </cell>
          <cell r="BB42">
            <v>16.25</v>
          </cell>
        </row>
        <row r="43">
          <cell r="E43">
            <v>0.32500000000000001</v>
          </cell>
          <cell r="F43">
            <v>0.65</v>
          </cell>
          <cell r="G43">
            <v>0.97500000000000009</v>
          </cell>
          <cell r="H43">
            <v>1.3</v>
          </cell>
          <cell r="I43">
            <v>1.625</v>
          </cell>
          <cell r="J43">
            <v>1.9500000000000002</v>
          </cell>
          <cell r="K43">
            <v>2.2749999999999999</v>
          </cell>
          <cell r="L43">
            <v>2.6</v>
          </cell>
          <cell r="M43">
            <v>2.9250000000000003</v>
          </cell>
          <cell r="N43">
            <v>3.25</v>
          </cell>
          <cell r="O43">
            <v>3.5750000000000002</v>
          </cell>
          <cell r="P43">
            <v>3.9000000000000004</v>
          </cell>
          <cell r="Q43">
            <v>4.2250000000000005</v>
          </cell>
          <cell r="R43">
            <v>4.55</v>
          </cell>
          <cell r="S43">
            <v>4.875</v>
          </cell>
          <cell r="T43">
            <v>5.2</v>
          </cell>
          <cell r="U43">
            <v>5.5250000000000004</v>
          </cell>
          <cell r="V43">
            <v>5.8500000000000005</v>
          </cell>
          <cell r="W43">
            <v>6.1749999999999998</v>
          </cell>
          <cell r="X43">
            <v>6.5</v>
          </cell>
          <cell r="Y43">
            <v>6.8250000000000002</v>
          </cell>
          <cell r="Z43">
            <v>7.15</v>
          </cell>
          <cell r="AA43">
            <v>7.4750000000000005</v>
          </cell>
          <cell r="AB43">
            <v>7.8000000000000007</v>
          </cell>
          <cell r="AC43">
            <v>8.125</v>
          </cell>
          <cell r="AD43">
            <v>8.4500000000000011</v>
          </cell>
          <cell r="AE43">
            <v>8.7750000000000004</v>
          </cell>
          <cell r="AF43">
            <v>9.1</v>
          </cell>
          <cell r="AG43">
            <v>9.4250000000000007</v>
          </cell>
          <cell r="AH43">
            <v>9.75</v>
          </cell>
          <cell r="AI43">
            <v>10.075000000000001</v>
          </cell>
          <cell r="AJ43">
            <v>10.4</v>
          </cell>
          <cell r="AK43">
            <v>10.725</v>
          </cell>
          <cell r="AL43">
            <v>11.05</v>
          </cell>
          <cell r="AM43">
            <v>11.375</v>
          </cell>
          <cell r="AN43">
            <v>11.700000000000001</v>
          </cell>
          <cell r="AO43">
            <v>12.025</v>
          </cell>
          <cell r="AP43">
            <v>12.35</v>
          </cell>
          <cell r="AQ43">
            <v>12.675000000000001</v>
          </cell>
          <cell r="AR43">
            <v>13</v>
          </cell>
          <cell r="AS43">
            <v>13.325000000000001</v>
          </cell>
          <cell r="AT43">
            <v>13.65</v>
          </cell>
          <cell r="AU43">
            <v>13.975</v>
          </cell>
          <cell r="AV43">
            <v>14.3</v>
          </cell>
          <cell r="AW43">
            <v>14.625</v>
          </cell>
          <cell r="AX43">
            <v>14.950000000000001</v>
          </cell>
          <cell r="AY43">
            <v>15.275</v>
          </cell>
          <cell r="AZ43">
            <v>15.600000000000001</v>
          </cell>
          <cell r="BA43">
            <v>15.925000000000001</v>
          </cell>
          <cell r="BB43">
            <v>16.25</v>
          </cell>
        </row>
        <row r="44">
          <cell r="E44">
            <v>0.32500000000000001</v>
          </cell>
          <cell r="F44">
            <v>0.65</v>
          </cell>
          <cell r="G44">
            <v>0.97500000000000009</v>
          </cell>
          <cell r="H44">
            <v>1.3</v>
          </cell>
          <cell r="I44">
            <v>1.625</v>
          </cell>
          <cell r="J44">
            <v>1.9500000000000002</v>
          </cell>
          <cell r="K44">
            <v>2.2749999999999999</v>
          </cell>
          <cell r="L44">
            <v>2.6</v>
          </cell>
          <cell r="M44">
            <v>2.9250000000000003</v>
          </cell>
          <cell r="N44">
            <v>3.25</v>
          </cell>
          <cell r="O44">
            <v>3.5750000000000002</v>
          </cell>
          <cell r="P44">
            <v>3.9000000000000004</v>
          </cell>
          <cell r="Q44">
            <v>4.2250000000000005</v>
          </cell>
          <cell r="R44">
            <v>4.55</v>
          </cell>
          <cell r="S44">
            <v>4.875</v>
          </cell>
          <cell r="T44">
            <v>5.2</v>
          </cell>
          <cell r="U44">
            <v>5.5250000000000004</v>
          </cell>
          <cell r="V44">
            <v>5.8500000000000005</v>
          </cell>
          <cell r="W44">
            <v>6.1749999999999998</v>
          </cell>
          <cell r="X44">
            <v>6.5</v>
          </cell>
          <cell r="Y44">
            <v>6.8250000000000002</v>
          </cell>
          <cell r="Z44">
            <v>7.15</v>
          </cell>
          <cell r="AA44">
            <v>7.4750000000000005</v>
          </cell>
          <cell r="AB44">
            <v>7.8000000000000007</v>
          </cell>
          <cell r="AC44">
            <v>8.125</v>
          </cell>
          <cell r="AD44">
            <v>8.4500000000000011</v>
          </cell>
          <cell r="AE44">
            <v>8.7750000000000004</v>
          </cell>
          <cell r="AF44">
            <v>9.1</v>
          </cell>
          <cell r="AG44">
            <v>9.4250000000000007</v>
          </cell>
          <cell r="AH44">
            <v>9.75</v>
          </cell>
          <cell r="AI44">
            <v>10.075000000000001</v>
          </cell>
          <cell r="AJ44">
            <v>10.4</v>
          </cell>
          <cell r="AK44">
            <v>10.725</v>
          </cell>
          <cell r="AL44">
            <v>11.05</v>
          </cell>
          <cell r="AM44">
            <v>11.375</v>
          </cell>
          <cell r="AN44">
            <v>11.700000000000001</v>
          </cell>
          <cell r="AO44">
            <v>12.025</v>
          </cell>
          <cell r="AP44">
            <v>12.35</v>
          </cell>
          <cell r="AQ44">
            <v>12.675000000000001</v>
          </cell>
          <cell r="AR44">
            <v>13</v>
          </cell>
          <cell r="AS44">
            <v>13.325000000000001</v>
          </cell>
          <cell r="AT44">
            <v>13.65</v>
          </cell>
          <cell r="AU44">
            <v>13.975</v>
          </cell>
          <cell r="AV44">
            <v>14.3</v>
          </cell>
          <cell r="AW44">
            <v>14.625</v>
          </cell>
          <cell r="AX44">
            <v>14.950000000000001</v>
          </cell>
          <cell r="AY44">
            <v>15.275</v>
          </cell>
          <cell r="AZ44">
            <v>15.600000000000001</v>
          </cell>
          <cell r="BA44">
            <v>15.925000000000001</v>
          </cell>
          <cell r="BB44">
            <v>16.25</v>
          </cell>
        </row>
        <row r="45">
          <cell r="E45">
            <v>0.47499999999999998</v>
          </cell>
          <cell r="F45">
            <v>0.95</v>
          </cell>
          <cell r="G45">
            <v>1.425</v>
          </cell>
          <cell r="H45">
            <v>1.9</v>
          </cell>
          <cell r="I45">
            <v>2.375</v>
          </cell>
          <cell r="J45">
            <v>2.85</v>
          </cell>
          <cell r="K45">
            <v>3.3250000000000002</v>
          </cell>
          <cell r="L45">
            <v>3.8</v>
          </cell>
          <cell r="M45">
            <v>4.2750000000000004</v>
          </cell>
          <cell r="N45">
            <v>4.75</v>
          </cell>
          <cell r="O45">
            <v>5.2249999999999996</v>
          </cell>
          <cell r="P45">
            <v>5.7</v>
          </cell>
          <cell r="Q45">
            <v>6.1749999999999998</v>
          </cell>
          <cell r="R45">
            <v>6.65</v>
          </cell>
          <cell r="S45">
            <v>7.125</v>
          </cell>
          <cell r="T45">
            <v>7.6</v>
          </cell>
          <cell r="U45">
            <v>8.0749999999999993</v>
          </cell>
          <cell r="V45">
            <v>8.5500000000000007</v>
          </cell>
          <cell r="W45">
            <v>9.0250000000000004</v>
          </cell>
          <cell r="X45">
            <v>9.5</v>
          </cell>
          <cell r="Y45">
            <v>9.9749999999999996</v>
          </cell>
          <cell r="Z45">
            <v>10.45</v>
          </cell>
          <cell r="AA45">
            <v>10.925000000000001</v>
          </cell>
          <cell r="AB45">
            <v>11.4</v>
          </cell>
          <cell r="AC45">
            <v>11.875</v>
          </cell>
          <cell r="AD45">
            <v>12.35</v>
          </cell>
          <cell r="AE45">
            <v>12.824999999999999</v>
          </cell>
          <cell r="AF45">
            <v>13.3</v>
          </cell>
          <cell r="AG45">
            <v>13.775</v>
          </cell>
          <cell r="AH45">
            <v>14.25</v>
          </cell>
          <cell r="AI45">
            <v>14.725</v>
          </cell>
          <cell r="AJ45">
            <v>15.2</v>
          </cell>
          <cell r="AK45">
            <v>15.675000000000001</v>
          </cell>
          <cell r="AL45">
            <v>16.149999999999999</v>
          </cell>
          <cell r="AM45">
            <v>16.625</v>
          </cell>
          <cell r="AN45">
            <v>17.100000000000001</v>
          </cell>
          <cell r="AO45">
            <v>17.574999999999999</v>
          </cell>
          <cell r="AP45">
            <v>18.05</v>
          </cell>
          <cell r="AQ45">
            <v>18.524999999999999</v>
          </cell>
          <cell r="AR45">
            <v>19</v>
          </cell>
          <cell r="AS45">
            <v>19.475000000000001</v>
          </cell>
          <cell r="AT45">
            <v>19.95</v>
          </cell>
          <cell r="AU45">
            <v>20.425000000000001</v>
          </cell>
          <cell r="AV45">
            <v>20.9</v>
          </cell>
          <cell r="AW45">
            <v>21.375</v>
          </cell>
          <cell r="AX45">
            <v>21.85</v>
          </cell>
          <cell r="AY45">
            <v>22.324999999999999</v>
          </cell>
          <cell r="AZ45">
            <v>22.8</v>
          </cell>
          <cell r="BA45">
            <v>23.274999999999999</v>
          </cell>
          <cell r="BB45">
            <v>23.75</v>
          </cell>
        </row>
        <row r="46">
          <cell r="E46">
            <v>0.47499999999999998</v>
          </cell>
          <cell r="F46">
            <v>0.95</v>
          </cell>
          <cell r="G46">
            <v>1.425</v>
          </cell>
          <cell r="H46">
            <v>1.9</v>
          </cell>
          <cell r="I46">
            <v>2.375</v>
          </cell>
          <cell r="J46">
            <v>2.85</v>
          </cell>
          <cell r="K46">
            <v>3.3250000000000002</v>
          </cell>
          <cell r="L46">
            <v>3.8</v>
          </cell>
          <cell r="M46">
            <v>4.2750000000000004</v>
          </cell>
          <cell r="N46">
            <v>4.75</v>
          </cell>
          <cell r="O46">
            <v>5.2249999999999996</v>
          </cell>
          <cell r="P46">
            <v>5.7</v>
          </cell>
          <cell r="Q46">
            <v>6.1749999999999998</v>
          </cell>
          <cell r="R46">
            <v>6.65</v>
          </cell>
          <cell r="S46">
            <v>7.125</v>
          </cell>
          <cell r="T46">
            <v>7.6</v>
          </cell>
          <cell r="U46">
            <v>8.0749999999999993</v>
          </cell>
          <cell r="V46">
            <v>8.5500000000000007</v>
          </cell>
          <cell r="W46">
            <v>9.0250000000000004</v>
          </cell>
          <cell r="X46">
            <v>9.5</v>
          </cell>
          <cell r="Y46">
            <v>9.9749999999999996</v>
          </cell>
          <cell r="Z46">
            <v>10.45</v>
          </cell>
          <cell r="AA46">
            <v>10.925000000000001</v>
          </cell>
          <cell r="AB46">
            <v>11.4</v>
          </cell>
          <cell r="AC46">
            <v>11.875</v>
          </cell>
          <cell r="AD46">
            <v>12.35</v>
          </cell>
          <cell r="AE46">
            <v>12.824999999999999</v>
          </cell>
          <cell r="AF46">
            <v>13.3</v>
          </cell>
          <cell r="AG46">
            <v>13.775</v>
          </cell>
          <cell r="AH46">
            <v>14.25</v>
          </cell>
          <cell r="AI46">
            <v>14.725</v>
          </cell>
          <cell r="AJ46">
            <v>15.2</v>
          </cell>
          <cell r="AK46">
            <v>15.675000000000001</v>
          </cell>
          <cell r="AL46">
            <v>16.149999999999999</v>
          </cell>
          <cell r="AM46">
            <v>16.625</v>
          </cell>
          <cell r="AN46">
            <v>17.100000000000001</v>
          </cell>
          <cell r="AO46">
            <v>17.574999999999999</v>
          </cell>
          <cell r="AP46">
            <v>18.05</v>
          </cell>
          <cell r="AQ46">
            <v>18.524999999999999</v>
          </cell>
          <cell r="AR46">
            <v>19</v>
          </cell>
          <cell r="AS46">
            <v>19.475000000000001</v>
          </cell>
          <cell r="AT46">
            <v>19.95</v>
          </cell>
          <cell r="AU46">
            <v>20.425000000000001</v>
          </cell>
          <cell r="AV46">
            <v>20.9</v>
          </cell>
          <cell r="AW46">
            <v>21.375</v>
          </cell>
          <cell r="AX46">
            <v>21.85</v>
          </cell>
          <cell r="AY46">
            <v>22.324999999999999</v>
          </cell>
          <cell r="AZ46">
            <v>22.8</v>
          </cell>
          <cell r="BA46">
            <v>23.274999999999999</v>
          </cell>
          <cell r="BB46">
            <v>23.75</v>
          </cell>
        </row>
        <row r="47">
          <cell r="E47">
            <v>0.47499999999999998</v>
          </cell>
          <cell r="F47">
            <v>0.95</v>
          </cell>
          <cell r="G47">
            <v>1.425</v>
          </cell>
          <cell r="H47">
            <v>1.9</v>
          </cell>
          <cell r="I47">
            <v>2.375</v>
          </cell>
          <cell r="J47">
            <v>2.85</v>
          </cell>
          <cell r="K47">
            <v>3.3250000000000002</v>
          </cell>
          <cell r="L47">
            <v>3.8</v>
          </cell>
          <cell r="M47">
            <v>4.2750000000000004</v>
          </cell>
          <cell r="N47">
            <v>4.75</v>
          </cell>
          <cell r="O47">
            <v>5.2249999999999996</v>
          </cell>
          <cell r="P47">
            <v>5.7</v>
          </cell>
          <cell r="Q47">
            <v>6.1749999999999998</v>
          </cell>
          <cell r="R47">
            <v>6.65</v>
          </cell>
          <cell r="S47">
            <v>7.125</v>
          </cell>
          <cell r="T47">
            <v>7.6</v>
          </cell>
          <cell r="U47">
            <v>8.0749999999999993</v>
          </cell>
          <cell r="V47">
            <v>8.5500000000000007</v>
          </cell>
          <cell r="W47">
            <v>9.0250000000000004</v>
          </cell>
          <cell r="X47">
            <v>9.5</v>
          </cell>
          <cell r="Y47">
            <v>9.9749999999999996</v>
          </cell>
          <cell r="Z47">
            <v>10.45</v>
          </cell>
          <cell r="AA47">
            <v>10.925000000000001</v>
          </cell>
          <cell r="AB47">
            <v>11.4</v>
          </cell>
          <cell r="AC47">
            <v>11.875</v>
          </cell>
          <cell r="AD47">
            <v>12.35</v>
          </cell>
          <cell r="AE47">
            <v>12.824999999999999</v>
          </cell>
          <cell r="AF47">
            <v>13.3</v>
          </cell>
          <cell r="AG47">
            <v>13.775</v>
          </cell>
          <cell r="AH47">
            <v>14.25</v>
          </cell>
          <cell r="AI47">
            <v>14.725</v>
          </cell>
          <cell r="AJ47">
            <v>15.2</v>
          </cell>
          <cell r="AK47">
            <v>15.675000000000001</v>
          </cell>
          <cell r="AL47">
            <v>16.149999999999999</v>
          </cell>
          <cell r="AM47">
            <v>16.625</v>
          </cell>
          <cell r="AN47">
            <v>17.100000000000001</v>
          </cell>
          <cell r="AO47">
            <v>17.574999999999999</v>
          </cell>
          <cell r="AP47">
            <v>18.05</v>
          </cell>
          <cell r="AQ47">
            <v>18.524999999999999</v>
          </cell>
          <cell r="AR47">
            <v>19</v>
          </cell>
          <cell r="AS47">
            <v>19.475000000000001</v>
          </cell>
          <cell r="AT47">
            <v>19.95</v>
          </cell>
          <cell r="AU47">
            <v>20.425000000000001</v>
          </cell>
          <cell r="AV47">
            <v>20.9</v>
          </cell>
          <cell r="AW47">
            <v>21.375</v>
          </cell>
          <cell r="AX47">
            <v>21.85</v>
          </cell>
          <cell r="AY47">
            <v>22.324999999999999</v>
          </cell>
          <cell r="AZ47">
            <v>22.8</v>
          </cell>
          <cell r="BA47">
            <v>23.274999999999999</v>
          </cell>
          <cell r="BB47">
            <v>23.75</v>
          </cell>
        </row>
        <row r="48">
          <cell r="E48">
            <v>0.47499999999999998</v>
          </cell>
          <cell r="F48">
            <v>0.95</v>
          </cell>
          <cell r="G48">
            <v>1.425</v>
          </cell>
          <cell r="H48">
            <v>1.9</v>
          </cell>
          <cell r="I48">
            <v>2.375</v>
          </cell>
          <cell r="J48">
            <v>2.85</v>
          </cell>
          <cell r="K48">
            <v>3.3250000000000002</v>
          </cell>
          <cell r="L48">
            <v>3.8</v>
          </cell>
          <cell r="M48">
            <v>4.2750000000000004</v>
          </cell>
          <cell r="N48">
            <v>4.75</v>
          </cell>
          <cell r="O48">
            <v>5.2249999999999996</v>
          </cell>
          <cell r="P48">
            <v>5.7</v>
          </cell>
          <cell r="Q48">
            <v>6.1749999999999998</v>
          </cell>
          <cell r="R48">
            <v>6.65</v>
          </cell>
          <cell r="S48">
            <v>7.125</v>
          </cell>
          <cell r="T48">
            <v>7.6</v>
          </cell>
          <cell r="U48">
            <v>8.0749999999999993</v>
          </cell>
          <cell r="V48">
            <v>8.5500000000000007</v>
          </cell>
          <cell r="W48">
            <v>9.0250000000000004</v>
          </cell>
          <cell r="X48">
            <v>9.5</v>
          </cell>
          <cell r="Y48">
            <v>9.9749999999999996</v>
          </cell>
          <cell r="Z48">
            <v>10.45</v>
          </cell>
          <cell r="AA48">
            <v>10.925000000000001</v>
          </cell>
          <cell r="AB48">
            <v>11.4</v>
          </cell>
          <cell r="AC48">
            <v>11.875</v>
          </cell>
          <cell r="AD48">
            <v>12.35</v>
          </cell>
          <cell r="AE48">
            <v>12.824999999999999</v>
          </cell>
          <cell r="AF48">
            <v>13.3</v>
          </cell>
          <cell r="AG48">
            <v>13.775</v>
          </cell>
          <cell r="AH48">
            <v>14.25</v>
          </cell>
          <cell r="AI48">
            <v>14.725</v>
          </cell>
          <cell r="AJ48">
            <v>15.2</v>
          </cell>
          <cell r="AK48">
            <v>15.675000000000001</v>
          </cell>
          <cell r="AL48">
            <v>16.149999999999999</v>
          </cell>
          <cell r="AM48">
            <v>16.625</v>
          </cell>
          <cell r="AN48">
            <v>17.100000000000001</v>
          </cell>
          <cell r="AO48">
            <v>17.574999999999999</v>
          </cell>
          <cell r="AP48">
            <v>18.05</v>
          </cell>
          <cell r="AQ48">
            <v>18.524999999999999</v>
          </cell>
          <cell r="AR48">
            <v>19</v>
          </cell>
          <cell r="AS48">
            <v>19.475000000000001</v>
          </cell>
          <cell r="AT48">
            <v>19.95</v>
          </cell>
          <cell r="AU48">
            <v>20.425000000000001</v>
          </cell>
          <cell r="AV48">
            <v>20.9</v>
          </cell>
          <cell r="AW48">
            <v>21.375</v>
          </cell>
          <cell r="AX48">
            <v>21.85</v>
          </cell>
          <cell r="AY48">
            <v>22.324999999999999</v>
          </cell>
          <cell r="AZ48">
            <v>22.8</v>
          </cell>
          <cell r="BA48">
            <v>23.274999999999999</v>
          </cell>
          <cell r="BB48">
            <v>23.75</v>
          </cell>
        </row>
        <row r="49">
          <cell r="E49">
            <v>0.47499999999999998</v>
          </cell>
          <cell r="F49">
            <v>0.95</v>
          </cell>
          <cell r="G49">
            <v>1.425</v>
          </cell>
          <cell r="H49">
            <v>1.9</v>
          </cell>
          <cell r="I49">
            <v>2.375</v>
          </cell>
          <cell r="J49">
            <v>2.85</v>
          </cell>
          <cell r="K49">
            <v>3.3250000000000002</v>
          </cell>
          <cell r="L49">
            <v>3.8</v>
          </cell>
          <cell r="M49">
            <v>4.2750000000000004</v>
          </cell>
          <cell r="N49">
            <v>4.75</v>
          </cell>
          <cell r="O49">
            <v>5.2249999999999996</v>
          </cell>
          <cell r="P49">
            <v>5.7</v>
          </cell>
          <cell r="Q49">
            <v>6.1749999999999998</v>
          </cell>
          <cell r="R49">
            <v>6.65</v>
          </cell>
          <cell r="S49">
            <v>7.125</v>
          </cell>
          <cell r="T49">
            <v>7.6</v>
          </cell>
          <cell r="U49">
            <v>8.0749999999999993</v>
          </cell>
          <cell r="V49">
            <v>8.5500000000000007</v>
          </cell>
          <cell r="W49">
            <v>9.0250000000000004</v>
          </cell>
          <cell r="X49">
            <v>9.5</v>
          </cell>
          <cell r="Y49">
            <v>9.9749999999999996</v>
          </cell>
          <cell r="Z49">
            <v>10.45</v>
          </cell>
          <cell r="AA49">
            <v>10.925000000000001</v>
          </cell>
          <cell r="AB49">
            <v>11.4</v>
          </cell>
          <cell r="AC49">
            <v>11.875</v>
          </cell>
          <cell r="AD49">
            <v>12.35</v>
          </cell>
          <cell r="AE49">
            <v>12.824999999999999</v>
          </cell>
          <cell r="AF49">
            <v>13.3</v>
          </cell>
          <cell r="AG49">
            <v>13.775</v>
          </cell>
          <cell r="AH49">
            <v>14.25</v>
          </cell>
          <cell r="AI49">
            <v>14.725</v>
          </cell>
          <cell r="AJ49">
            <v>15.2</v>
          </cell>
          <cell r="AK49">
            <v>15.675000000000001</v>
          </cell>
          <cell r="AL49">
            <v>16.149999999999999</v>
          </cell>
          <cell r="AM49">
            <v>16.625</v>
          </cell>
          <cell r="AN49">
            <v>17.100000000000001</v>
          </cell>
          <cell r="AO49">
            <v>17.574999999999999</v>
          </cell>
          <cell r="AP49">
            <v>18.05</v>
          </cell>
          <cell r="AQ49">
            <v>18.524999999999999</v>
          </cell>
          <cell r="AR49">
            <v>19</v>
          </cell>
          <cell r="AS49">
            <v>19.475000000000001</v>
          </cell>
          <cell r="AT49">
            <v>19.95</v>
          </cell>
          <cell r="AU49">
            <v>20.425000000000001</v>
          </cell>
          <cell r="AV49">
            <v>20.9</v>
          </cell>
          <cell r="AW49">
            <v>21.375</v>
          </cell>
          <cell r="AX49">
            <v>21.85</v>
          </cell>
          <cell r="AY49">
            <v>22.324999999999999</v>
          </cell>
          <cell r="AZ49">
            <v>22.8</v>
          </cell>
          <cell r="BA49">
            <v>23.274999999999999</v>
          </cell>
          <cell r="BB49">
            <v>23.75</v>
          </cell>
        </row>
        <row r="50">
          <cell r="E50">
            <v>0.76</v>
          </cell>
          <cell r="F50">
            <v>1.52</v>
          </cell>
          <cell r="G50">
            <v>2.2799999999999998</v>
          </cell>
          <cell r="H50">
            <v>3.04</v>
          </cell>
          <cell r="I50">
            <v>3.8</v>
          </cell>
          <cell r="J50">
            <v>4.5599999999999996</v>
          </cell>
          <cell r="K50">
            <v>5.32</v>
          </cell>
          <cell r="L50">
            <v>6.08</v>
          </cell>
          <cell r="M50">
            <v>6.84</v>
          </cell>
          <cell r="N50">
            <v>7.6</v>
          </cell>
          <cell r="O50">
            <v>8.36</v>
          </cell>
          <cell r="P50">
            <v>9.1199999999999992</v>
          </cell>
          <cell r="Q50">
            <v>9.879999999999999</v>
          </cell>
          <cell r="R50">
            <v>10.64</v>
          </cell>
          <cell r="S50">
            <v>11.4</v>
          </cell>
          <cell r="T50">
            <v>12.16</v>
          </cell>
          <cell r="U50">
            <v>12.92</v>
          </cell>
          <cell r="V50">
            <v>13.68</v>
          </cell>
          <cell r="W50">
            <v>14.44</v>
          </cell>
          <cell r="X50">
            <v>15.2</v>
          </cell>
          <cell r="Y50">
            <v>15.959999999999999</v>
          </cell>
          <cell r="Z50">
            <v>16.72</v>
          </cell>
          <cell r="AA50">
            <v>17.48</v>
          </cell>
          <cell r="AB50">
            <v>18.239999999999998</v>
          </cell>
          <cell r="AC50">
            <v>19</v>
          </cell>
          <cell r="AD50">
            <v>19.759999999999998</v>
          </cell>
          <cell r="AE50">
            <v>20.52</v>
          </cell>
          <cell r="AF50">
            <v>21.28</v>
          </cell>
          <cell r="AG50">
            <v>22.04</v>
          </cell>
          <cell r="AH50">
            <v>22.8</v>
          </cell>
          <cell r="AI50">
            <v>23.56</v>
          </cell>
          <cell r="AJ50">
            <v>24.32</v>
          </cell>
          <cell r="AK50">
            <v>25.08</v>
          </cell>
          <cell r="AL50">
            <v>25.84</v>
          </cell>
          <cell r="AM50">
            <v>26.599999999999998</v>
          </cell>
          <cell r="AN50">
            <v>27.36</v>
          </cell>
          <cell r="AO50">
            <v>28.12</v>
          </cell>
          <cell r="AP50">
            <v>28.88</v>
          </cell>
          <cell r="AQ50">
            <v>29.64</v>
          </cell>
          <cell r="AR50">
            <v>30.4</v>
          </cell>
          <cell r="AS50">
            <v>31.16</v>
          </cell>
          <cell r="AT50">
            <v>31.919999999999998</v>
          </cell>
          <cell r="AU50">
            <v>32.68</v>
          </cell>
          <cell r="AV50">
            <v>33.44</v>
          </cell>
          <cell r="AW50">
            <v>34.199999999999996</v>
          </cell>
          <cell r="AX50">
            <v>34.96</v>
          </cell>
          <cell r="AY50">
            <v>35.72</v>
          </cell>
          <cell r="AZ50">
            <v>36.479999999999997</v>
          </cell>
          <cell r="BA50">
            <v>37.24</v>
          </cell>
          <cell r="BB50">
            <v>38</v>
          </cell>
        </row>
        <row r="51">
          <cell r="E51">
            <v>0.76</v>
          </cell>
          <cell r="F51">
            <v>1.52</v>
          </cell>
          <cell r="G51">
            <v>2.2799999999999998</v>
          </cell>
          <cell r="H51">
            <v>3.04</v>
          </cell>
          <cell r="I51">
            <v>3.8</v>
          </cell>
          <cell r="J51">
            <v>4.5599999999999996</v>
          </cell>
          <cell r="K51">
            <v>5.32</v>
          </cell>
          <cell r="L51">
            <v>6.08</v>
          </cell>
          <cell r="M51">
            <v>6.84</v>
          </cell>
          <cell r="N51">
            <v>7.6</v>
          </cell>
          <cell r="O51">
            <v>8.36</v>
          </cell>
          <cell r="P51">
            <v>9.1199999999999992</v>
          </cell>
          <cell r="Q51">
            <v>9.879999999999999</v>
          </cell>
          <cell r="R51">
            <v>10.64</v>
          </cell>
          <cell r="S51">
            <v>11.4</v>
          </cell>
          <cell r="T51">
            <v>12.16</v>
          </cell>
          <cell r="U51">
            <v>12.92</v>
          </cell>
          <cell r="V51">
            <v>13.68</v>
          </cell>
          <cell r="W51">
            <v>14.44</v>
          </cell>
          <cell r="X51">
            <v>15.2</v>
          </cell>
          <cell r="Y51">
            <v>15.959999999999999</v>
          </cell>
          <cell r="Z51">
            <v>16.72</v>
          </cell>
          <cell r="AA51">
            <v>17.48</v>
          </cell>
          <cell r="AB51">
            <v>18.239999999999998</v>
          </cell>
          <cell r="AC51">
            <v>19</v>
          </cell>
          <cell r="AD51">
            <v>19.759999999999998</v>
          </cell>
          <cell r="AE51">
            <v>20.52</v>
          </cell>
          <cell r="AF51">
            <v>21.28</v>
          </cell>
          <cell r="AG51">
            <v>22.04</v>
          </cell>
          <cell r="AH51">
            <v>22.8</v>
          </cell>
          <cell r="AI51">
            <v>23.56</v>
          </cell>
          <cell r="AJ51">
            <v>24.32</v>
          </cell>
          <cell r="AK51">
            <v>25.08</v>
          </cell>
          <cell r="AL51">
            <v>25.84</v>
          </cell>
          <cell r="AM51">
            <v>26.599999999999998</v>
          </cell>
          <cell r="AN51">
            <v>27.36</v>
          </cell>
          <cell r="AO51">
            <v>28.12</v>
          </cell>
          <cell r="AP51">
            <v>28.88</v>
          </cell>
          <cell r="AQ51">
            <v>29.64</v>
          </cell>
          <cell r="AR51">
            <v>30.4</v>
          </cell>
          <cell r="AS51">
            <v>31.16</v>
          </cell>
          <cell r="AT51">
            <v>31.919999999999998</v>
          </cell>
          <cell r="AU51">
            <v>32.68</v>
          </cell>
          <cell r="AV51">
            <v>33.44</v>
          </cell>
          <cell r="AW51">
            <v>34.199999999999996</v>
          </cell>
          <cell r="AX51">
            <v>34.96</v>
          </cell>
          <cell r="AY51">
            <v>35.72</v>
          </cell>
          <cell r="AZ51">
            <v>36.479999999999997</v>
          </cell>
          <cell r="BA51">
            <v>37.24</v>
          </cell>
          <cell r="BB51">
            <v>38</v>
          </cell>
        </row>
        <row r="52">
          <cell r="E52">
            <v>0.76</v>
          </cell>
          <cell r="F52">
            <v>1.52</v>
          </cell>
          <cell r="G52">
            <v>2.2799999999999998</v>
          </cell>
          <cell r="H52">
            <v>3.04</v>
          </cell>
          <cell r="I52">
            <v>3.8</v>
          </cell>
          <cell r="J52">
            <v>4.5599999999999996</v>
          </cell>
          <cell r="K52">
            <v>5.32</v>
          </cell>
          <cell r="L52">
            <v>6.08</v>
          </cell>
          <cell r="M52">
            <v>6.84</v>
          </cell>
          <cell r="N52">
            <v>7.6</v>
          </cell>
          <cell r="O52">
            <v>8.36</v>
          </cell>
          <cell r="P52">
            <v>9.1199999999999992</v>
          </cell>
          <cell r="Q52">
            <v>9.879999999999999</v>
          </cell>
          <cell r="R52">
            <v>10.64</v>
          </cell>
          <cell r="S52">
            <v>11.4</v>
          </cell>
          <cell r="T52">
            <v>12.16</v>
          </cell>
          <cell r="U52">
            <v>12.92</v>
          </cell>
          <cell r="V52">
            <v>13.68</v>
          </cell>
          <cell r="W52">
            <v>14.44</v>
          </cell>
          <cell r="X52">
            <v>15.2</v>
          </cell>
          <cell r="Y52">
            <v>15.959999999999999</v>
          </cell>
          <cell r="Z52">
            <v>16.72</v>
          </cell>
          <cell r="AA52">
            <v>17.48</v>
          </cell>
          <cell r="AB52">
            <v>18.239999999999998</v>
          </cell>
          <cell r="AC52">
            <v>19</v>
          </cell>
          <cell r="AD52">
            <v>19.759999999999998</v>
          </cell>
          <cell r="AE52">
            <v>20.52</v>
          </cell>
          <cell r="AF52">
            <v>21.28</v>
          </cell>
          <cell r="AG52">
            <v>22.04</v>
          </cell>
          <cell r="AH52">
            <v>22.8</v>
          </cell>
          <cell r="AI52">
            <v>23.56</v>
          </cell>
          <cell r="AJ52">
            <v>24.32</v>
          </cell>
          <cell r="AK52">
            <v>25.08</v>
          </cell>
          <cell r="AL52">
            <v>25.84</v>
          </cell>
          <cell r="AM52">
            <v>26.599999999999998</v>
          </cell>
          <cell r="AN52">
            <v>27.36</v>
          </cell>
          <cell r="AO52">
            <v>28.12</v>
          </cell>
          <cell r="AP52">
            <v>28.88</v>
          </cell>
          <cell r="AQ52">
            <v>29.64</v>
          </cell>
          <cell r="AR52">
            <v>30.4</v>
          </cell>
          <cell r="AS52">
            <v>31.16</v>
          </cell>
          <cell r="AT52">
            <v>31.919999999999998</v>
          </cell>
          <cell r="AU52">
            <v>32.68</v>
          </cell>
          <cell r="AV52">
            <v>33.44</v>
          </cell>
          <cell r="AW52">
            <v>34.199999999999996</v>
          </cell>
          <cell r="AX52">
            <v>34.96</v>
          </cell>
          <cell r="AY52">
            <v>35.72</v>
          </cell>
          <cell r="AZ52">
            <v>36.479999999999997</v>
          </cell>
          <cell r="BA52">
            <v>37.24</v>
          </cell>
          <cell r="BB52">
            <v>38</v>
          </cell>
        </row>
        <row r="53">
          <cell r="E53">
            <v>0.76</v>
          </cell>
          <cell r="F53">
            <v>1.52</v>
          </cell>
          <cell r="G53">
            <v>2.2799999999999998</v>
          </cell>
          <cell r="H53">
            <v>3.04</v>
          </cell>
          <cell r="I53">
            <v>3.8</v>
          </cell>
          <cell r="J53">
            <v>4.5599999999999996</v>
          </cell>
          <cell r="K53">
            <v>5.32</v>
          </cell>
          <cell r="L53">
            <v>6.08</v>
          </cell>
          <cell r="M53">
            <v>6.84</v>
          </cell>
          <cell r="N53">
            <v>7.6</v>
          </cell>
          <cell r="O53">
            <v>8.36</v>
          </cell>
          <cell r="P53">
            <v>9.1199999999999992</v>
          </cell>
          <cell r="Q53">
            <v>9.879999999999999</v>
          </cell>
          <cell r="R53">
            <v>10.64</v>
          </cell>
          <cell r="S53">
            <v>11.4</v>
          </cell>
          <cell r="T53">
            <v>12.16</v>
          </cell>
          <cell r="U53">
            <v>12.92</v>
          </cell>
          <cell r="V53">
            <v>13.68</v>
          </cell>
          <cell r="W53">
            <v>14.44</v>
          </cell>
          <cell r="X53">
            <v>15.2</v>
          </cell>
          <cell r="Y53">
            <v>15.959999999999999</v>
          </cell>
          <cell r="Z53">
            <v>16.72</v>
          </cell>
          <cell r="AA53">
            <v>17.48</v>
          </cell>
          <cell r="AB53">
            <v>18.239999999999998</v>
          </cell>
          <cell r="AC53">
            <v>19</v>
          </cell>
          <cell r="AD53">
            <v>19.759999999999998</v>
          </cell>
          <cell r="AE53">
            <v>20.52</v>
          </cell>
          <cell r="AF53">
            <v>21.28</v>
          </cell>
          <cell r="AG53">
            <v>22.04</v>
          </cell>
          <cell r="AH53">
            <v>22.8</v>
          </cell>
          <cell r="AI53">
            <v>23.56</v>
          </cell>
          <cell r="AJ53">
            <v>24.32</v>
          </cell>
          <cell r="AK53">
            <v>25.08</v>
          </cell>
          <cell r="AL53">
            <v>25.84</v>
          </cell>
          <cell r="AM53">
            <v>26.599999999999998</v>
          </cell>
          <cell r="AN53">
            <v>27.36</v>
          </cell>
          <cell r="AO53">
            <v>28.12</v>
          </cell>
          <cell r="AP53">
            <v>28.88</v>
          </cell>
          <cell r="AQ53">
            <v>29.64</v>
          </cell>
          <cell r="AR53">
            <v>30.4</v>
          </cell>
          <cell r="AS53">
            <v>31.16</v>
          </cell>
          <cell r="AT53">
            <v>31.919999999999998</v>
          </cell>
          <cell r="AU53">
            <v>32.68</v>
          </cell>
          <cell r="AV53">
            <v>33.44</v>
          </cell>
          <cell r="AW53">
            <v>34.199999999999996</v>
          </cell>
          <cell r="AX53">
            <v>34.96</v>
          </cell>
          <cell r="AY53">
            <v>35.72</v>
          </cell>
          <cell r="AZ53">
            <v>36.479999999999997</v>
          </cell>
          <cell r="BA53">
            <v>37.24</v>
          </cell>
          <cell r="BB53">
            <v>38</v>
          </cell>
        </row>
        <row r="54">
          <cell r="E54">
            <v>0.76</v>
          </cell>
          <cell r="F54">
            <v>1.52</v>
          </cell>
          <cell r="G54">
            <v>2.2799999999999998</v>
          </cell>
          <cell r="H54">
            <v>3.04</v>
          </cell>
          <cell r="I54">
            <v>3.8</v>
          </cell>
          <cell r="J54">
            <v>4.5599999999999996</v>
          </cell>
          <cell r="K54">
            <v>5.32</v>
          </cell>
          <cell r="L54">
            <v>6.08</v>
          </cell>
          <cell r="M54">
            <v>6.84</v>
          </cell>
          <cell r="N54">
            <v>7.6</v>
          </cell>
          <cell r="O54">
            <v>8.36</v>
          </cell>
          <cell r="P54">
            <v>9.1199999999999992</v>
          </cell>
          <cell r="Q54">
            <v>9.879999999999999</v>
          </cell>
          <cell r="R54">
            <v>10.64</v>
          </cell>
          <cell r="S54">
            <v>11.4</v>
          </cell>
          <cell r="T54">
            <v>12.16</v>
          </cell>
          <cell r="U54">
            <v>12.92</v>
          </cell>
          <cell r="V54">
            <v>13.68</v>
          </cell>
          <cell r="W54">
            <v>14.44</v>
          </cell>
          <cell r="X54">
            <v>15.2</v>
          </cell>
          <cell r="Y54">
            <v>15.959999999999999</v>
          </cell>
          <cell r="Z54">
            <v>16.72</v>
          </cell>
          <cell r="AA54">
            <v>17.48</v>
          </cell>
          <cell r="AB54">
            <v>18.239999999999998</v>
          </cell>
          <cell r="AC54">
            <v>19</v>
          </cell>
          <cell r="AD54">
            <v>19.759999999999998</v>
          </cell>
          <cell r="AE54">
            <v>20.52</v>
          </cell>
          <cell r="AF54">
            <v>21.28</v>
          </cell>
          <cell r="AG54">
            <v>22.04</v>
          </cell>
          <cell r="AH54">
            <v>22.8</v>
          </cell>
          <cell r="AI54">
            <v>23.56</v>
          </cell>
          <cell r="AJ54">
            <v>24.32</v>
          </cell>
          <cell r="AK54">
            <v>25.08</v>
          </cell>
          <cell r="AL54">
            <v>25.84</v>
          </cell>
          <cell r="AM54">
            <v>26.599999999999998</v>
          </cell>
          <cell r="AN54">
            <v>27.36</v>
          </cell>
          <cell r="AO54">
            <v>28.12</v>
          </cell>
          <cell r="AP54">
            <v>28.88</v>
          </cell>
          <cell r="AQ54">
            <v>29.64</v>
          </cell>
          <cell r="AR54">
            <v>30.4</v>
          </cell>
          <cell r="AS54">
            <v>31.16</v>
          </cell>
          <cell r="AT54">
            <v>31.919999999999998</v>
          </cell>
          <cell r="AU54">
            <v>32.68</v>
          </cell>
          <cell r="AV54">
            <v>33.44</v>
          </cell>
          <cell r="AW54">
            <v>34.199999999999996</v>
          </cell>
          <cell r="AX54">
            <v>34.96</v>
          </cell>
          <cell r="AY54">
            <v>35.72</v>
          </cell>
          <cell r="AZ54">
            <v>36.479999999999997</v>
          </cell>
          <cell r="BA54">
            <v>37.24</v>
          </cell>
          <cell r="BB54">
            <v>38</v>
          </cell>
        </row>
        <row r="55">
          <cell r="E55">
            <v>1.3650000000000002</v>
          </cell>
          <cell r="F55">
            <v>2.7300000000000004</v>
          </cell>
          <cell r="G55">
            <v>4.0950000000000006</v>
          </cell>
          <cell r="H55">
            <v>5.4600000000000009</v>
          </cell>
          <cell r="I55">
            <v>6.8250000000000002</v>
          </cell>
          <cell r="J55">
            <v>8.1900000000000013</v>
          </cell>
          <cell r="K55">
            <v>9.5550000000000015</v>
          </cell>
          <cell r="L55">
            <v>10.920000000000002</v>
          </cell>
          <cell r="M55">
            <v>12.285</v>
          </cell>
          <cell r="N55">
            <v>13.65</v>
          </cell>
          <cell r="O55">
            <v>15.015000000000001</v>
          </cell>
          <cell r="P55">
            <v>16.380000000000003</v>
          </cell>
          <cell r="Q55">
            <v>17.745000000000001</v>
          </cell>
          <cell r="R55">
            <v>19.110000000000003</v>
          </cell>
          <cell r="S55">
            <v>20.475000000000001</v>
          </cell>
          <cell r="T55">
            <v>21.840000000000003</v>
          </cell>
          <cell r="U55">
            <v>23.205000000000002</v>
          </cell>
          <cell r="V55">
            <v>24.57</v>
          </cell>
          <cell r="W55">
            <v>25.935000000000002</v>
          </cell>
          <cell r="X55">
            <v>27.3</v>
          </cell>
          <cell r="Y55">
            <v>28.665000000000003</v>
          </cell>
          <cell r="Z55">
            <v>30.03</v>
          </cell>
          <cell r="AA55">
            <v>31.395000000000003</v>
          </cell>
          <cell r="AB55">
            <v>32.760000000000005</v>
          </cell>
          <cell r="AC55">
            <v>34.125</v>
          </cell>
          <cell r="AD55">
            <v>35.49</v>
          </cell>
          <cell r="AE55">
            <v>36.855000000000004</v>
          </cell>
          <cell r="AF55">
            <v>38.220000000000006</v>
          </cell>
          <cell r="AG55">
            <v>39.585000000000001</v>
          </cell>
          <cell r="AH55">
            <v>40.950000000000003</v>
          </cell>
          <cell r="AI55">
            <v>42.315000000000005</v>
          </cell>
          <cell r="AJ55">
            <v>43.680000000000007</v>
          </cell>
          <cell r="AK55">
            <v>45.045000000000002</v>
          </cell>
          <cell r="AL55">
            <v>46.410000000000004</v>
          </cell>
          <cell r="AM55">
            <v>47.775000000000006</v>
          </cell>
          <cell r="AN55">
            <v>49.14</v>
          </cell>
          <cell r="AO55">
            <v>50.505000000000003</v>
          </cell>
          <cell r="AP55">
            <v>51.870000000000005</v>
          </cell>
          <cell r="AQ55">
            <v>53.235000000000007</v>
          </cell>
          <cell r="AR55">
            <v>54.6</v>
          </cell>
          <cell r="AS55">
            <v>55.965000000000003</v>
          </cell>
          <cell r="AT55">
            <v>57.330000000000005</v>
          </cell>
          <cell r="AU55">
            <v>58.695000000000007</v>
          </cell>
          <cell r="AV55">
            <v>60.06</v>
          </cell>
          <cell r="AW55">
            <v>61.425000000000004</v>
          </cell>
          <cell r="AX55">
            <v>62.790000000000006</v>
          </cell>
          <cell r="AY55">
            <v>64.155000000000001</v>
          </cell>
          <cell r="AZ55">
            <v>65.52000000000001</v>
          </cell>
          <cell r="BA55">
            <v>66.885000000000005</v>
          </cell>
          <cell r="BB55">
            <v>68.25</v>
          </cell>
        </row>
        <row r="56">
          <cell r="E56">
            <v>1.3650000000000002</v>
          </cell>
          <cell r="F56">
            <v>2.7300000000000004</v>
          </cell>
          <cell r="G56">
            <v>4.0950000000000006</v>
          </cell>
          <cell r="H56">
            <v>5.4600000000000009</v>
          </cell>
          <cell r="I56">
            <v>6.8250000000000002</v>
          </cell>
          <cell r="J56">
            <v>8.1900000000000013</v>
          </cell>
          <cell r="K56">
            <v>9.5550000000000015</v>
          </cell>
          <cell r="L56">
            <v>10.920000000000002</v>
          </cell>
          <cell r="M56">
            <v>12.285</v>
          </cell>
          <cell r="N56">
            <v>13.65</v>
          </cell>
          <cell r="O56">
            <v>15.015000000000001</v>
          </cell>
          <cell r="P56">
            <v>16.380000000000003</v>
          </cell>
          <cell r="Q56">
            <v>17.745000000000001</v>
          </cell>
          <cell r="R56">
            <v>19.110000000000003</v>
          </cell>
          <cell r="S56">
            <v>20.475000000000001</v>
          </cell>
          <cell r="T56">
            <v>21.840000000000003</v>
          </cell>
          <cell r="U56">
            <v>23.205000000000002</v>
          </cell>
          <cell r="V56">
            <v>24.57</v>
          </cell>
          <cell r="W56">
            <v>25.935000000000002</v>
          </cell>
          <cell r="X56">
            <v>27.3</v>
          </cell>
          <cell r="Y56">
            <v>28.665000000000003</v>
          </cell>
          <cell r="Z56">
            <v>30.03</v>
          </cell>
          <cell r="AA56">
            <v>31.395000000000003</v>
          </cell>
          <cell r="AB56">
            <v>32.760000000000005</v>
          </cell>
          <cell r="AC56">
            <v>34.125</v>
          </cell>
          <cell r="AD56">
            <v>35.49</v>
          </cell>
          <cell r="AE56">
            <v>36.855000000000004</v>
          </cell>
          <cell r="AF56">
            <v>38.220000000000006</v>
          </cell>
          <cell r="AG56">
            <v>39.585000000000001</v>
          </cell>
          <cell r="AH56">
            <v>40.950000000000003</v>
          </cell>
          <cell r="AI56">
            <v>42.315000000000005</v>
          </cell>
          <cell r="AJ56">
            <v>43.680000000000007</v>
          </cell>
          <cell r="AK56">
            <v>45.045000000000002</v>
          </cell>
          <cell r="AL56">
            <v>46.410000000000004</v>
          </cell>
          <cell r="AM56">
            <v>47.775000000000006</v>
          </cell>
          <cell r="AN56">
            <v>49.14</v>
          </cell>
          <cell r="AO56">
            <v>50.505000000000003</v>
          </cell>
          <cell r="AP56">
            <v>51.870000000000005</v>
          </cell>
          <cell r="AQ56">
            <v>53.235000000000007</v>
          </cell>
          <cell r="AR56">
            <v>54.6</v>
          </cell>
          <cell r="AS56">
            <v>55.965000000000003</v>
          </cell>
          <cell r="AT56">
            <v>57.330000000000005</v>
          </cell>
          <cell r="AU56">
            <v>58.695000000000007</v>
          </cell>
          <cell r="AV56">
            <v>60.06</v>
          </cell>
          <cell r="AW56">
            <v>61.425000000000004</v>
          </cell>
          <cell r="AX56">
            <v>62.790000000000006</v>
          </cell>
          <cell r="AY56">
            <v>64.155000000000001</v>
          </cell>
          <cell r="AZ56">
            <v>65.52000000000001</v>
          </cell>
          <cell r="BA56">
            <v>66.885000000000005</v>
          </cell>
          <cell r="BB56">
            <v>68.25</v>
          </cell>
        </row>
        <row r="57">
          <cell r="E57">
            <v>1.3650000000000002</v>
          </cell>
          <cell r="F57">
            <v>2.7300000000000004</v>
          </cell>
          <cell r="G57">
            <v>4.0950000000000006</v>
          </cell>
          <cell r="H57">
            <v>5.4600000000000009</v>
          </cell>
          <cell r="I57">
            <v>6.8250000000000002</v>
          </cell>
          <cell r="J57">
            <v>8.1900000000000013</v>
          </cell>
          <cell r="K57">
            <v>9.5550000000000015</v>
          </cell>
          <cell r="L57">
            <v>10.920000000000002</v>
          </cell>
          <cell r="M57">
            <v>12.285</v>
          </cell>
          <cell r="N57">
            <v>13.65</v>
          </cell>
          <cell r="O57">
            <v>15.015000000000001</v>
          </cell>
          <cell r="P57">
            <v>16.380000000000003</v>
          </cell>
          <cell r="Q57">
            <v>17.745000000000001</v>
          </cell>
          <cell r="R57">
            <v>19.110000000000003</v>
          </cell>
          <cell r="S57">
            <v>20.475000000000001</v>
          </cell>
          <cell r="T57">
            <v>21.840000000000003</v>
          </cell>
          <cell r="U57">
            <v>23.205000000000002</v>
          </cell>
          <cell r="V57">
            <v>24.57</v>
          </cell>
          <cell r="W57">
            <v>25.935000000000002</v>
          </cell>
          <cell r="X57">
            <v>27.3</v>
          </cell>
          <cell r="Y57">
            <v>28.665000000000003</v>
          </cell>
          <cell r="Z57">
            <v>30.03</v>
          </cell>
          <cell r="AA57">
            <v>31.395000000000003</v>
          </cell>
          <cell r="AB57">
            <v>32.760000000000005</v>
          </cell>
          <cell r="AC57">
            <v>34.125</v>
          </cell>
          <cell r="AD57">
            <v>35.49</v>
          </cell>
          <cell r="AE57">
            <v>36.855000000000004</v>
          </cell>
          <cell r="AF57">
            <v>38.220000000000006</v>
          </cell>
          <cell r="AG57">
            <v>39.585000000000001</v>
          </cell>
          <cell r="AH57">
            <v>40.950000000000003</v>
          </cell>
          <cell r="AI57">
            <v>42.315000000000005</v>
          </cell>
          <cell r="AJ57">
            <v>43.680000000000007</v>
          </cell>
          <cell r="AK57">
            <v>45.045000000000002</v>
          </cell>
          <cell r="AL57">
            <v>46.410000000000004</v>
          </cell>
          <cell r="AM57">
            <v>47.775000000000006</v>
          </cell>
          <cell r="AN57">
            <v>49.14</v>
          </cell>
          <cell r="AO57">
            <v>50.505000000000003</v>
          </cell>
          <cell r="AP57">
            <v>51.870000000000005</v>
          </cell>
          <cell r="AQ57">
            <v>53.235000000000007</v>
          </cell>
          <cell r="AR57">
            <v>54.6</v>
          </cell>
          <cell r="AS57">
            <v>55.965000000000003</v>
          </cell>
          <cell r="AT57">
            <v>57.330000000000005</v>
          </cell>
          <cell r="AU57">
            <v>58.695000000000007</v>
          </cell>
          <cell r="AV57">
            <v>60.06</v>
          </cell>
          <cell r="AW57">
            <v>61.425000000000004</v>
          </cell>
          <cell r="AX57">
            <v>62.790000000000006</v>
          </cell>
          <cell r="AY57">
            <v>64.155000000000001</v>
          </cell>
          <cell r="AZ57">
            <v>65.52000000000001</v>
          </cell>
          <cell r="BA57">
            <v>66.885000000000005</v>
          </cell>
          <cell r="BB57">
            <v>68.25</v>
          </cell>
        </row>
        <row r="58">
          <cell r="E58">
            <v>1.3650000000000002</v>
          </cell>
          <cell r="F58">
            <v>2.7300000000000004</v>
          </cell>
          <cell r="G58">
            <v>4.0950000000000006</v>
          </cell>
          <cell r="H58">
            <v>5.4600000000000009</v>
          </cell>
          <cell r="I58">
            <v>6.8250000000000002</v>
          </cell>
          <cell r="J58">
            <v>8.1900000000000013</v>
          </cell>
          <cell r="K58">
            <v>9.5550000000000015</v>
          </cell>
          <cell r="L58">
            <v>10.920000000000002</v>
          </cell>
          <cell r="M58">
            <v>12.285</v>
          </cell>
          <cell r="N58">
            <v>13.65</v>
          </cell>
          <cell r="O58">
            <v>15.015000000000001</v>
          </cell>
          <cell r="P58">
            <v>16.380000000000003</v>
          </cell>
          <cell r="Q58">
            <v>17.745000000000001</v>
          </cell>
          <cell r="R58">
            <v>19.110000000000003</v>
          </cell>
          <cell r="S58">
            <v>20.475000000000001</v>
          </cell>
          <cell r="T58">
            <v>21.840000000000003</v>
          </cell>
          <cell r="U58">
            <v>23.205000000000002</v>
          </cell>
          <cell r="V58">
            <v>24.57</v>
          </cell>
          <cell r="W58">
            <v>25.935000000000002</v>
          </cell>
          <cell r="X58">
            <v>27.3</v>
          </cell>
          <cell r="Y58">
            <v>28.665000000000003</v>
          </cell>
          <cell r="Z58">
            <v>30.03</v>
          </cell>
          <cell r="AA58">
            <v>31.395000000000003</v>
          </cell>
          <cell r="AB58">
            <v>32.760000000000005</v>
          </cell>
          <cell r="AC58">
            <v>34.125</v>
          </cell>
          <cell r="AD58">
            <v>35.49</v>
          </cell>
          <cell r="AE58">
            <v>36.855000000000004</v>
          </cell>
          <cell r="AF58">
            <v>38.220000000000006</v>
          </cell>
          <cell r="AG58">
            <v>39.585000000000001</v>
          </cell>
          <cell r="AH58">
            <v>40.950000000000003</v>
          </cell>
          <cell r="AI58">
            <v>42.315000000000005</v>
          </cell>
          <cell r="AJ58">
            <v>43.680000000000007</v>
          </cell>
          <cell r="AK58">
            <v>45.045000000000002</v>
          </cell>
          <cell r="AL58">
            <v>46.410000000000004</v>
          </cell>
          <cell r="AM58">
            <v>47.775000000000006</v>
          </cell>
          <cell r="AN58">
            <v>49.14</v>
          </cell>
          <cell r="AO58">
            <v>50.505000000000003</v>
          </cell>
          <cell r="AP58">
            <v>51.870000000000005</v>
          </cell>
          <cell r="AQ58">
            <v>53.235000000000007</v>
          </cell>
          <cell r="AR58">
            <v>54.6</v>
          </cell>
          <cell r="AS58">
            <v>55.965000000000003</v>
          </cell>
          <cell r="AT58">
            <v>57.330000000000005</v>
          </cell>
          <cell r="AU58">
            <v>58.695000000000007</v>
          </cell>
          <cell r="AV58">
            <v>60.06</v>
          </cell>
          <cell r="AW58">
            <v>61.425000000000004</v>
          </cell>
          <cell r="AX58">
            <v>62.790000000000006</v>
          </cell>
          <cell r="AY58">
            <v>64.155000000000001</v>
          </cell>
          <cell r="AZ58">
            <v>65.52000000000001</v>
          </cell>
          <cell r="BA58">
            <v>66.885000000000005</v>
          </cell>
          <cell r="BB58">
            <v>68.25</v>
          </cell>
        </row>
        <row r="59">
          <cell r="E59">
            <v>1.3650000000000002</v>
          </cell>
          <cell r="F59">
            <v>2.7300000000000004</v>
          </cell>
          <cell r="G59">
            <v>4.0950000000000006</v>
          </cell>
          <cell r="H59">
            <v>5.4600000000000009</v>
          </cell>
          <cell r="I59">
            <v>6.8250000000000002</v>
          </cell>
          <cell r="J59">
            <v>8.1900000000000013</v>
          </cell>
          <cell r="K59">
            <v>9.5550000000000015</v>
          </cell>
          <cell r="L59">
            <v>10.920000000000002</v>
          </cell>
          <cell r="M59">
            <v>12.285</v>
          </cell>
          <cell r="N59">
            <v>13.65</v>
          </cell>
          <cell r="O59">
            <v>15.015000000000001</v>
          </cell>
          <cell r="P59">
            <v>16.380000000000003</v>
          </cell>
          <cell r="Q59">
            <v>17.745000000000001</v>
          </cell>
          <cell r="R59">
            <v>19.110000000000003</v>
          </cell>
          <cell r="S59">
            <v>20.475000000000001</v>
          </cell>
          <cell r="T59">
            <v>21.840000000000003</v>
          </cell>
          <cell r="U59">
            <v>23.205000000000002</v>
          </cell>
          <cell r="V59">
            <v>24.57</v>
          </cell>
          <cell r="W59">
            <v>25.935000000000002</v>
          </cell>
          <cell r="X59">
            <v>27.3</v>
          </cell>
          <cell r="Y59">
            <v>28.665000000000003</v>
          </cell>
          <cell r="Z59">
            <v>30.03</v>
          </cell>
          <cell r="AA59">
            <v>31.395000000000003</v>
          </cell>
          <cell r="AB59">
            <v>32.760000000000005</v>
          </cell>
          <cell r="AC59">
            <v>34.125</v>
          </cell>
          <cell r="AD59">
            <v>35.49</v>
          </cell>
          <cell r="AE59">
            <v>36.855000000000004</v>
          </cell>
          <cell r="AF59">
            <v>38.220000000000006</v>
          </cell>
          <cell r="AG59">
            <v>39.585000000000001</v>
          </cell>
          <cell r="AH59">
            <v>40.950000000000003</v>
          </cell>
          <cell r="AI59">
            <v>42.315000000000005</v>
          </cell>
          <cell r="AJ59">
            <v>43.680000000000007</v>
          </cell>
          <cell r="AK59">
            <v>45.045000000000002</v>
          </cell>
          <cell r="AL59">
            <v>46.410000000000004</v>
          </cell>
          <cell r="AM59">
            <v>47.775000000000006</v>
          </cell>
          <cell r="AN59">
            <v>49.14</v>
          </cell>
          <cell r="AO59">
            <v>50.505000000000003</v>
          </cell>
          <cell r="AP59">
            <v>51.870000000000005</v>
          </cell>
          <cell r="AQ59">
            <v>53.235000000000007</v>
          </cell>
          <cell r="AR59">
            <v>54.6</v>
          </cell>
          <cell r="AS59">
            <v>55.965000000000003</v>
          </cell>
          <cell r="AT59">
            <v>57.330000000000005</v>
          </cell>
          <cell r="AU59">
            <v>58.695000000000007</v>
          </cell>
          <cell r="AV59">
            <v>60.06</v>
          </cell>
          <cell r="AW59">
            <v>61.425000000000004</v>
          </cell>
          <cell r="AX59">
            <v>62.790000000000006</v>
          </cell>
          <cell r="AY59">
            <v>64.155000000000001</v>
          </cell>
          <cell r="AZ59">
            <v>65.52000000000001</v>
          </cell>
          <cell r="BA59">
            <v>66.885000000000005</v>
          </cell>
          <cell r="BB59">
            <v>68.25</v>
          </cell>
        </row>
        <row r="60">
          <cell r="E60">
            <v>2.4849999999999999</v>
          </cell>
          <cell r="F60">
            <v>4.97</v>
          </cell>
          <cell r="G60">
            <v>7.4550000000000001</v>
          </cell>
          <cell r="H60">
            <v>9.94</v>
          </cell>
          <cell r="I60">
            <v>12.425000000000001</v>
          </cell>
          <cell r="J60">
            <v>14.91</v>
          </cell>
          <cell r="K60">
            <v>17.395</v>
          </cell>
          <cell r="L60">
            <v>19.88</v>
          </cell>
          <cell r="M60">
            <v>22.364999999999998</v>
          </cell>
          <cell r="N60">
            <v>24.85</v>
          </cell>
          <cell r="O60">
            <v>27.335000000000001</v>
          </cell>
          <cell r="P60">
            <v>29.82</v>
          </cell>
          <cell r="Q60">
            <v>32.305</v>
          </cell>
          <cell r="R60">
            <v>34.79</v>
          </cell>
          <cell r="S60">
            <v>37.274999999999999</v>
          </cell>
          <cell r="T60">
            <v>39.76</v>
          </cell>
          <cell r="U60">
            <v>42.244999999999997</v>
          </cell>
          <cell r="V60">
            <v>44.73</v>
          </cell>
          <cell r="W60">
            <v>47.214999999999996</v>
          </cell>
          <cell r="X60">
            <v>49.7</v>
          </cell>
          <cell r="Y60">
            <v>52.185000000000002</v>
          </cell>
          <cell r="Z60">
            <v>54.67</v>
          </cell>
          <cell r="AA60">
            <v>57.155000000000001</v>
          </cell>
          <cell r="AB60">
            <v>59.64</v>
          </cell>
          <cell r="AC60">
            <v>62.125</v>
          </cell>
          <cell r="AD60">
            <v>64.61</v>
          </cell>
          <cell r="AE60">
            <v>67.094999999999999</v>
          </cell>
          <cell r="AF60">
            <v>69.58</v>
          </cell>
          <cell r="AG60">
            <v>72.064999999999998</v>
          </cell>
          <cell r="AH60">
            <v>74.55</v>
          </cell>
          <cell r="AI60">
            <v>77.034999999999997</v>
          </cell>
          <cell r="AJ60">
            <v>79.52</v>
          </cell>
          <cell r="AK60">
            <v>82.004999999999995</v>
          </cell>
          <cell r="AL60">
            <v>84.49</v>
          </cell>
          <cell r="AM60">
            <v>86.974999999999994</v>
          </cell>
          <cell r="AN60">
            <v>89.46</v>
          </cell>
          <cell r="AO60">
            <v>91.944999999999993</v>
          </cell>
          <cell r="AP60">
            <v>94.429999999999993</v>
          </cell>
          <cell r="AQ60">
            <v>96.915000000000006</v>
          </cell>
          <cell r="AR60">
            <v>99.4</v>
          </cell>
          <cell r="AS60">
            <v>101.88500000000001</v>
          </cell>
          <cell r="AT60">
            <v>104.37</v>
          </cell>
          <cell r="AU60">
            <v>106.855</v>
          </cell>
          <cell r="AV60">
            <v>109.34</v>
          </cell>
          <cell r="AW60">
            <v>111.825</v>
          </cell>
          <cell r="AX60">
            <v>114.31</v>
          </cell>
          <cell r="AY60">
            <v>116.795</v>
          </cell>
          <cell r="AZ60">
            <v>119.28</v>
          </cell>
          <cell r="BA60">
            <v>121.765</v>
          </cell>
          <cell r="BB60">
            <v>124.25</v>
          </cell>
        </row>
        <row r="61">
          <cell r="E61">
            <v>2.4849999999999999</v>
          </cell>
          <cell r="F61">
            <v>4.97</v>
          </cell>
          <cell r="G61">
            <v>7.4550000000000001</v>
          </cell>
          <cell r="H61">
            <v>9.94</v>
          </cell>
          <cell r="I61">
            <v>12.425000000000001</v>
          </cell>
          <cell r="J61">
            <v>14.91</v>
          </cell>
          <cell r="K61">
            <v>17.395</v>
          </cell>
          <cell r="L61">
            <v>19.88</v>
          </cell>
          <cell r="M61">
            <v>22.364999999999998</v>
          </cell>
          <cell r="N61">
            <v>24.85</v>
          </cell>
          <cell r="O61">
            <v>27.335000000000001</v>
          </cell>
          <cell r="P61">
            <v>29.82</v>
          </cell>
          <cell r="Q61">
            <v>32.305</v>
          </cell>
          <cell r="R61">
            <v>34.79</v>
          </cell>
          <cell r="S61">
            <v>37.274999999999999</v>
          </cell>
          <cell r="T61">
            <v>39.76</v>
          </cell>
          <cell r="U61">
            <v>42.244999999999997</v>
          </cell>
          <cell r="V61">
            <v>44.73</v>
          </cell>
          <cell r="W61">
            <v>47.214999999999996</v>
          </cell>
          <cell r="X61">
            <v>49.7</v>
          </cell>
          <cell r="Y61">
            <v>52.185000000000002</v>
          </cell>
          <cell r="Z61">
            <v>54.67</v>
          </cell>
          <cell r="AA61">
            <v>57.155000000000001</v>
          </cell>
          <cell r="AB61">
            <v>59.64</v>
          </cell>
          <cell r="AC61">
            <v>62.125</v>
          </cell>
          <cell r="AD61">
            <v>64.61</v>
          </cell>
          <cell r="AE61">
            <v>67.094999999999999</v>
          </cell>
          <cell r="AF61">
            <v>69.58</v>
          </cell>
          <cell r="AG61">
            <v>72.064999999999998</v>
          </cell>
          <cell r="AH61">
            <v>74.55</v>
          </cell>
          <cell r="AI61">
            <v>77.034999999999997</v>
          </cell>
          <cell r="AJ61">
            <v>79.52</v>
          </cell>
          <cell r="AK61">
            <v>82.004999999999995</v>
          </cell>
          <cell r="AL61">
            <v>84.49</v>
          </cell>
          <cell r="AM61">
            <v>86.974999999999994</v>
          </cell>
          <cell r="AN61">
            <v>89.46</v>
          </cell>
          <cell r="AO61">
            <v>91.944999999999993</v>
          </cell>
          <cell r="AP61">
            <v>94.429999999999993</v>
          </cell>
          <cell r="AQ61">
            <v>96.915000000000006</v>
          </cell>
          <cell r="AR61">
            <v>99.4</v>
          </cell>
          <cell r="AS61">
            <v>101.88500000000001</v>
          </cell>
          <cell r="AT61">
            <v>104.37</v>
          </cell>
          <cell r="AU61">
            <v>106.855</v>
          </cell>
          <cell r="AV61">
            <v>109.34</v>
          </cell>
          <cell r="AW61">
            <v>111.825</v>
          </cell>
          <cell r="AX61">
            <v>114.31</v>
          </cell>
          <cell r="AY61">
            <v>116.795</v>
          </cell>
          <cell r="AZ61">
            <v>119.28</v>
          </cell>
          <cell r="BA61">
            <v>121.765</v>
          </cell>
          <cell r="BB61">
            <v>124.25</v>
          </cell>
        </row>
        <row r="62">
          <cell r="E62">
            <v>2.4849999999999999</v>
          </cell>
          <cell r="F62">
            <v>4.97</v>
          </cell>
          <cell r="G62">
            <v>7.4550000000000001</v>
          </cell>
          <cell r="H62">
            <v>9.94</v>
          </cell>
          <cell r="I62">
            <v>12.425000000000001</v>
          </cell>
          <cell r="J62">
            <v>14.91</v>
          </cell>
          <cell r="K62">
            <v>17.395</v>
          </cell>
          <cell r="L62">
            <v>19.88</v>
          </cell>
          <cell r="M62">
            <v>22.364999999999998</v>
          </cell>
          <cell r="N62">
            <v>24.85</v>
          </cell>
          <cell r="O62">
            <v>27.335000000000001</v>
          </cell>
          <cell r="P62">
            <v>29.82</v>
          </cell>
          <cell r="Q62">
            <v>32.305</v>
          </cell>
          <cell r="R62">
            <v>34.79</v>
          </cell>
          <cell r="S62">
            <v>37.274999999999999</v>
          </cell>
          <cell r="T62">
            <v>39.76</v>
          </cell>
          <cell r="U62">
            <v>42.244999999999997</v>
          </cell>
          <cell r="V62">
            <v>44.73</v>
          </cell>
          <cell r="W62">
            <v>47.214999999999996</v>
          </cell>
          <cell r="X62">
            <v>49.7</v>
          </cell>
          <cell r="Y62">
            <v>52.185000000000002</v>
          </cell>
          <cell r="Z62">
            <v>54.67</v>
          </cell>
          <cell r="AA62">
            <v>57.155000000000001</v>
          </cell>
          <cell r="AB62">
            <v>59.64</v>
          </cell>
          <cell r="AC62">
            <v>62.125</v>
          </cell>
          <cell r="AD62">
            <v>64.61</v>
          </cell>
          <cell r="AE62">
            <v>67.094999999999999</v>
          </cell>
          <cell r="AF62">
            <v>69.58</v>
          </cell>
          <cell r="AG62">
            <v>72.064999999999998</v>
          </cell>
          <cell r="AH62">
            <v>74.55</v>
          </cell>
          <cell r="AI62">
            <v>77.034999999999997</v>
          </cell>
          <cell r="AJ62">
            <v>79.52</v>
          </cell>
          <cell r="AK62">
            <v>82.004999999999995</v>
          </cell>
          <cell r="AL62">
            <v>84.49</v>
          </cell>
          <cell r="AM62">
            <v>86.974999999999994</v>
          </cell>
          <cell r="AN62">
            <v>89.46</v>
          </cell>
          <cell r="AO62">
            <v>91.944999999999993</v>
          </cell>
          <cell r="AP62">
            <v>94.429999999999993</v>
          </cell>
          <cell r="AQ62">
            <v>96.915000000000006</v>
          </cell>
          <cell r="AR62">
            <v>99.4</v>
          </cell>
          <cell r="AS62">
            <v>101.88500000000001</v>
          </cell>
          <cell r="AT62">
            <v>104.37</v>
          </cell>
          <cell r="AU62">
            <v>106.855</v>
          </cell>
          <cell r="AV62">
            <v>109.34</v>
          </cell>
          <cell r="AW62">
            <v>111.825</v>
          </cell>
          <cell r="AX62">
            <v>114.31</v>
          </cell>
          <cell r="AY62">
            <v>116.795</v>
          </cell>
          <cell r="AZ62">
            <v>119.28</v>
          </cell>
          <cell r="BA62">
            <v>121.765</v>
          </cell>
          <cell r="BB62">
            <v>124.25</v>
          </cell>
        </row>
        <row r="63">
          <cell r="E63">
            <v>2.4849999999999999</v>
          </cell>
          <cell r="F63">
            <v>4.97</v>
          </cell>
          <cell r="G63">
            <v>7.4550000000000001</v>
          </cell>
          <cell r="H63">
            <v>9.94</v>
          </cell>
          <cell r="I63">
            <v>12.425000000000001</v>
          </cell>
          <cell r="J63">
            <v>14.91</v>
          </cell>
          <cell r="K63">
            <v>17.395</v>
          </cell>
          <cell r="L63">
            <v>19.88</v>
          </cell>
          <cell r="M63">
            <v>22.364999999999998</v>
          </cell>
          <cell r="N63">
            <v>24.85</v>
          </cell>
          <cell r="O63">
            <v>27.335000000000001</v>
          </cell>
          <cell r="P63">
            <v>29.82</v>
          </cell>
          <cell r="Q63">
            <v>32.305</v>
          </cell>
          <cell r="R63">
            <v>34.79</v>
          </cell>
          <cell r="S63">
            <v>37.274999999999999</v>
          </cell>
          <cell r="T63">
            <v>39.76</v>
          </cell>
          <cell r="U63">
            <v>42.244999999999997</v>
          </cell>
          <cell r="V63">
            <v>44.73</v>
          </cell>
          <cell r="W63">
            <v>47.214999999999996</v>
          </cell>
          <cell r="X63">
            <v>49.7</v>
          </cell>
          <cell r="Y63">
            <v>52.185000000000002</v>
          </cell>
          <cell r="Z63">
            <v>54.67</v>
          </cell>
          <cell r="AA63">
            <v>57.155000000000001</v>
          </cell>
          <cell r="AB63">
            <v>59.64</v>
          </cell>
          <cell r="AC63">
            <v>62.125</v>
          </cell>
          <cell r="AD63">
            <v>64.61</v>
          </cell>
          <cell r="AE63">
            <v>67.094999999999999</v>
          </cell>
          <cell r="AF63">
            <v>69.58</v>
          </cell>
          <cell r="AG63">
            <v>72.064999999999998</v>
          </cell>
          <cell r="AH63">
            <v>74.55</v>
          </cell>
          <cell r="AI63">
            <v>77.034999999999997</v>
          </cell>
          <cell r="AJ63">
            <v>79.52</v>
          </cell>
          <cell r="AK63">
            <v>82.004999999999995</v>
          </cell>
          <cell r="AL63">
            <v>84.49</v>
          </cell>
          <cell r="AM63">
            <v>86.974999999999994</v>
          </cell>
          <cell r="AN63">
            <v>89.46</v>
          </cell>
          <cell r="AO63">
            <v>91.944999999999993</v>
          </cell>
          <cell r="AP63">
            <v>94.429999999999993</v>
          </cell>
          <cell r="AQ63">
            <v>96.915000000000006</v>
          </cell>
          <cell r="AR63">
            <v>99.4</v>
          </cell>
          <cell r="AS63">
            <v>101.88500000000001</v>
          </cell>
          <cell r="AT63">
            <v>104.37</v>
          </cell>
          <cell r="AU63">
            <v>106.855</v>
          </cell>
          <cell r="AV63">
            <v>109.34</v>
          </cell>
          <cell r="AW63">
            <v>111.825</v>
          </cell>
          <cell r="AX63">
            <v>114.31</v>
          </cell>
          <cell r="AY63">
            <v>116.795</v>
          </cell>
          <cell r="AZ63">
            <v>119.28</v>
          </cell>
          <cell r="BA63">
            <v>121.765</v>
          </cell>
          <cell r="BB63">
            <v>124.25</v>
          </cell>
        </row>
        <row r="64">
          <cell r="E64">
            <v>2.4849999999999999</v>
          </cell>
          <cell r="F64">
            <v>4.97</v>
          </cell>
          <cell r="G64">
            <v>7.4550000000000001</v>
          </cell>
          <cell r="H64">
            <v>9.94</v>
          </cell>
          <cell r="I64">
            <v>12.425000000000001</v>
          </cell>
          <cell r="J64">
            <v>14.91</v>
          </cell>
          <cell r="K64">
            <v>17.395</v>
          </cell>
          <cell r="L64">
            <v>19.88</v>
          </cell>
          <cell r="M64">
            <v>22.364999999999998</v>
          </cell>
          <cell r="N64">
            <v>24.85</v>
          </cell>
          <cell r="O64">
            <v>27.335000000000001</v>
          </cell>
          <cell r="P64">
            <v>29.82</v>
          </cell>
          <cell r="Q64">
            <v>32.305</v>
          </cell>
          <cell r="R64">
            <v>34.79</v>
          </cell>
          <cell r="S64">
            <v>37.274999999999999</v>
          </cell>
          <cell r="T64">
            <v>39.76</v>
          </cell>
          <cell r="U64">
            <v>42.244999999999997</v>
          </cell>
          <cell r="V64">
            <v>44.73</v>
          </cell>
          <cell r="W64">
            <v>47.214999999999996</v>
          </cell>
          <cell r="X64">
            <v>49.7</v>
          </cell>
          <cell r="Y64">
            <v>52.185000000000002</v>
          </cell>
          <cell r="Z64">
            <v>54.67</v>
          </cell>
          <cell r="AA64">
            <v>57.155000000000001</v>
          </cell>
          <cell r="AB64">
            <v>59.64</v>
          </cell>
          <cell r="AC64">
            <v>62.125</v>
          </cell>
          <cell r="AD64">
            <v>64.61</v>
          </cell>
          <cell r="AE64">
            <v>67.094999999999999</v>
          </cell>
          <cell r="AF64">
            <v>69.58</v>
          </cell>
          <cell r="AG64">
            <v>72.064999999999998</v>
          </cell>
          <cell r="AH64">
            <v>74.55</v>
          </cell>
          <cell r="AI64">
            <v>77.034999999999997</v>
          </cell>
          <cell r="AJ64">
            <v>79.52</v>
          </cell>
          <cell r="AK64">
            <v>82.004999999999995</v>
          </cell>
          <cell r="AL64">
            <v>84.49</v>
          </cell>
          <cell r="AM64">
            <v>86.974999999999994</v>
          </cell>
          <cell r="AN64">
            <v>89.46</v>
          </cell>
          <cell r="AO64">
            <v>91.944999999999993</v>
          </cell>
          <cell r="AP64">
            <v>94.429999999999993</v>
          </cell>
          <cell r="AQ64">
            <v>96.915000000000006</v>
          </cell>
          <cell r="AR64">
            <v>99.4</v>
          </cell>
          <cell r="AS64">
            <v>101.88500000000001</v>
          </cell>
          <cell r="AT64">
            <v>104.37</v>
          </cell>
          <cell r="AU64">
            <v>106.855</v>
          </cell>
          <cell r="AV64">
            <v>109.34</v>
          </cell>
          <cell r="AW64">
            <v>111.825</v>
          </cell>
          <cell r="AX64">
            <v>114.31</v>
          </cell>
          <cell r="AY64">
            <v>116.795</v>
          </cell>
          <cell r="AZ64">
            <v>119.28</v>
          </cell>
          <cell r="BA64">
            <v>121.765</v>
          </cell>
          <cell r="BB64">
            <v>124.25</v>
          </cell>
        </row>
        <row r="65">
          <cell r="E65">
            <v>3.7450000000000001</v>
          </cell>
          <cell r="F65">
            <v>7.49</v>
          </cell>
          <cell r="G65">
            <v>11.234999999999999</v>
          </cell>
          <cell r="H65">
            <v>14.98</v>
          </cell>
          <cell r="I65">
            <v>18.725000000000001</v>
          </cell>
          <cell r="J65">
            <v>22.47</v>
          </cell>
          <cell r="K65">
            <v>26.215</v>
          </cell>
          <cell r="L65">
            <v>29.96</v>
          </cell>
          <cell r="M65">
            <v>33.704999999999998</v>
          </cell>
          <cell r="N65">
            <v>37.450000000000003</v>
          </cell>
          <cell r="O65">
            <v>41.195</v>
          </cell>
          <cell r="P65">
            <v>44.94</v>
          </cell>
          <cell r="Q65">
            <v>48.685000000000002</v>
          </cell>
          <cell r="R65">
            <v>52.43</v>
          </cell>
          <cell r="S65">
            <v>56.174999999999997</v>
          </cell>
          <cell r="T65">
            <v>59.92</v>
          </cell>
          <cell r="U65">
            <v>63.664999999999999</v>
          </cell>
          <cell r="V65">
            <v>67.41</v>
          </cell>
          <cell r="W65">
            <v>71.155000000000001</v>
          </cell>
          <cell r="X65">
            <v>74.900000000000006</v>
          </cell>
          <cell r="Y65">
            <v>78.644999999999996</v>
          </cell>
          <cell r="Z65">
            <v>82.39</v>
          </cell>
          <cell r="AA65">
            <v>86.135000000000005</v>
          </cell>
          <cell r="AB65">
            <v>89.88</v>
          </cell>
          <cell r="AC65">
            <v>93.625</v>
          </cell>
          <cell r="AD65">
            <v>97.37</v>
          </cell>
          <cell r="AE65">
            <v>101.11499999999999</v>
          </cell>
          <cell r="AF65">
            <v>104.86</v>
          </cell>
          <cell r="AG65">
            <v>108.605</v>
          </cell>
          <cell r="AH65">
            <v>112.35</v>
          </cell>
          <cell r="AI65">
            <v>116.095</v>
          </cell>
          <cell r="AJ65">
            <v>119.84</v>
          </cell>
          <cell r="AK65">
            <v>123.58499999999999</v>
          </cell>
          <cell r="AL65">
            <v>127.33</v>
          </cell>
          <cell r="AM65">
            <v>131.07499999999999</v>
          </cell>
          <cell r="AN65">
            <v>134.82</v>
          </cell>
          <cell r="AO65">
            <v>138.565</v>
          </cell>
          <cell r="AP65">
            <v>142.31</v>
          </cell>
          <cell r="AQ65">
            <v>146.05500000000001</v>
          </cell>
          <cell r="AR65">
            <v>149.80000000000001</v>
          </cell>
          <cell r="AS65">
            <v>153.54499999999999</v>
          </cell>
          <cell r="AT65">
            <v>157.29</v>
          </cell>
          <cell r="AU65">
            <v>161.035</v>
          </cell>
          <cell r="AV65">
            <v>164.78</v>
          </cell>
          <cell r="AW65">
            <v>168.52500000000001</v>
          </cell>
          <cell r="AX65">
            <v>172.27</v>
          </cell>
          <cell r="AY65">
            <v>176.01499999999999</v>
          </cell>
          <cell r="AZ65">
            <v>179.76</v>
          </cell>
          <cell r="BA65">
            <v>183.505</v>
          </cell>
          <cell r="BB65">
            <v>187.25</v>
          </cell>
        </row>
        <row r="66">
          <cell r="E66">
            <v>3.7450000000000001</v>
          </cell>
          <cell r="F66">
            <v>7.49</v>
          </cell>
          <cell r="G66">
            <v>11.234999999999999</v>
          </cell>
          <cell r="H66">
            <v>14.98</v>
          </cell>
          <cell r="I66">
            <v>18.725000000000001</v>
          </cell>
          <cell r="J66">
            <v>22.47</v>
          </cell>
          <cell r="K66">
            <v>26.215</v>
          </cell>
          <cell r="L66">
            <v>29.96</v>
          </cell>
          <cell r="M66">
            <v>33.704999999999998</v>
          </cell>
          <cell r="N66">
            <v>37.450000000000003</v>
          </cell>
          <cell r="O66">
            <v>41.195</v>
          </cell>
          <cell r="P66">
            <v>44.94</v>
          </cell>
          <cell r="Q66">
            <v>48.685000000000002</v>
          </cell>
          <cell r="R66">
            <v>52.43</v>
          </cell>
          <cell r="S66">
            <v>56.174999999999997</v>
          </cell>
          <cell r="T66">
            <v>59.92</v>
          </cell>
          <cell r="U66">
            <v>63.664999999999999</v>
          </cell>
          <cell r="V66">
            <v>67.41</v>
          </cell>
          <cell r="W66">
            <v>71.155000000000001</v>
          </cell>
          <cell r="X66">
            <v>74.900000000000006</v>
          </cell>
          <cell r="Y66">
            <v>78.644999999999996</v>
          </cell>
          <cell r="Z66">
            <v>82.39</v>
          </cell>
          <cell r="AA66">
            <v>86.135000000000005</v>
          </cell>
          <cell r="AB66">
            <v>89.88</v>
          </cell>
          <cell r="AC66">
            <v>93.625</v>
          </cell>
          <cell r="AD66">
            <v>97.37</v>
          </cell>
          <cell r="AE66">
            <v>101.11499999999999</v>
          </cell>
          <cell r="AF66">
            <v>104.86</v>
          </cell>
          <cell r="AG66">
            <v>108.605</v>
          </cell>
          <cell r="AH66">
            <v>112.35</v>
          </cell>
          <cell r="AI66">
            <v>116.095</v>
          </cell>
          <cell r="AJ66">
            <v>119.84</v>
          </cell>
          <cell r="AK66">
            <v>123.58499999999999</v>
          </cell>
          <cell r="AL66">
            <v>127.33</v>
          </cell>
          <cell r="AM66">
            <v>131.07499999999999</v>
          </cell>
          <cell r="AN66">
            <v>134.82</v>
          </cell>
          <cell r="AO66">
            <v>138.565</v>
          </cell>
          <cell r="AP66">
            <v>142.31</v>
          </cell>
          <cell r="AQ66">
            <v>146.05500000000001</v>
          </cell>
          <cell r="AR66">
            <v>149.80000000000001</v>
          </cell>
          <cell r="AS66">
            <v>153.54499999999999</v>
          </cell>
          <cell r="AT66">
            <v>157.29</v>
          </cell>
          <cell r="AU66">
            <v>161.035</v>
          </cell>
          <cell r="AV66">
            <v>164.78</v>
          </cell>
          <cell r="AW66">
            <v>168.52500000000001</v>
          </cell>
          <cell r="AX66">
            <v>172.27</v>
          </cell>
          <cell r="AY66">
            <v>176.01499999999999</v>
          </cell>
          <cell r="AZ66">
            <v>179.76</v>
          </cell>
          <cell r="BA66">
            <v>183.505</v>
          </cell>
          <cell r="BB66">
            <v>187.25</v>
          </cell>
        </row>
        <row r="67">
          <cell r="E67">
            <v>3.7450000000000001</v>
          </cell>
          <cell r="F67">
            <v>7.49</v>
          </cell>
          <cell r="G67">
            <v>11.234999999999999</v>
          </cell>
          <cell r="H67">
            <v>14.98</v>
          </cell>
          <cell r="I67">
            <v>18.725000000000001</v>
          </cell>
          <cell r="J67">
            <v>22.47</v>
          </cell>
          <cell r="K67">
            <v>26.215</v>
          </cell>
          <cell r="L67">
            <v>29.96</v>
          </cell>
          <cell r="M67">
            <v>33.704999999999998</v>
          </cell>
          <cell r="N67">
            <v>37.450000000000003</v>
          </cell>
          <cell r="O67">
            <v>41.195</v>
          </cell>
          <cell r="P67">
            <v>44.94</v>
          </cell>
          <cell r="Q67">
            <v>48.685000000000002</v>
          </cell>
          <cell r="R67">
            <v>52.43</v>
          </cell>
          <cell r="S67">
            <v>56.174999999999997</v>
          </cell>
          <cell r="T67">
            <v>59.92</v>
          </cell>
          <cell r="U67">
            <v>63.664999999999999</v>
          </cell>
          <cell r="V67">
            <v>67.41</v>
          </cell>
          <cell r="W67">
            <v>71.155000000000001</v>
          </cell>
          <cell r="X67">
            <v>74.900000000000006</v>
          </cell>
          <cell r="Y67">
            <v>78.644999999999996</v>
          </cell>
          <cell r="Z67">
            <v>82.39</v>
          </cell>
          <cell r="AA67">
            <v>86.135000000000005</v>
          </cell>
          <cell r="AB67">
            <v>89.88</v>
          </cell>
          <cell r="AC67">
            <v>93.625</v>
          </cell>
          <cell r="AD67">
            <v>97.37</v>
          </cell>
          <cell r="AE67">
            <v>101.11499999999999</v>
          </cell>
          <cell r="AF67">
            <v>104.86</v>
          </cell>
          <cell r="AG67">
            <v>108.605</v>
          </cell>
          <cell r="AH67">
            <v>112.35</v>
          </cell>
          <cell r="AI67">
            <v>116.095</v>
          </cell>
          <cell r="AJ67">
            <v>119.84</v>
          </cell>
          <cell r="AK67">
            <v>123.58499999999999</v>
          </cell>
          <cell r="AL67">
            <v>127.33</v>
          </cell>
          <cell r="AM67">
            <v>131.07499999999999</v>
          </cell>
          <cell r="AN67">
            <v>134.82</v>
          </cell>
          <cell r="AO67">
            <v>138.565</v>
          </cell>
          <cell r="AP67">
            <v>142.31</v>
          </cell>
          <cell r="AQ67">
            <v>146.05500000000001</v>
          </cell>
          <cell r="AR67">
            <v>149.80000000000001</v>
          </cell>
          <cell r="AS67">
            <v>153.54499999999999</v>
          </cell>
          <cell r="AT67">
            <v>157.29</v>
          </cell>
          <cell r="AU67">
            <v>161.035</v>
          </cell>
          <cell r="AV67">
            <v>164.78</v>
          </cell>
          <cell r="AW67">
            <v>168.52500000000001</v>
          </cell>
          <cell r="AX67">
            <v>172.27</v>
          </cell>
          <cell r="AY67">
            <v>176.01499999999999</v>
          </cell>
          <cell r="AZ67">
            <v>179.76</v>
          </cell>
          <cell r="BA67">
            <v>183.505</v>
          </cell>
          <cell r="BB67">
            <v>187.25</v>
          </cell>
        </row>
        <row r="68">
          <cell r="E68">
            <v>3.7450000000000001</v>
          </cell>
          <cell r="F68">
            <v>7.49</v>
          </cell>
          <cell r="G68">
            <v>11.234999999999999</v>
          </cell>
          <cell r="H68">
            <v>14.98</v>
          </cell>
          <cell r="I68">
            <v>18.725000000000001</v>
          </cell>
          <cell r="J68">
            <v>22.47</v>
          </cell>
          <cell r="K68">
            <v>26.215</v>
          </cell>
          <cell r="L68">
            <v>29.96</v>
          </cell>
          <cell r="M68">
            <v>33.704999999999998</v>
          </cell>
          <cell r="N68">
            <v>37.450000000000003</v>
          </cell>
          <cell r="O68">
            <v>41.195</v>
          </cell>
          <cell r="P68">
            <v>44.94</v>
          </cell>
          <cell r="Q68">
            <v>48.685000000000002</v>
          </cell>
          <cell r="R68">
            <v>52.43</v>
          </cell>
          <cell r="S68">
            <v>56.174999999999997</v>
          </cell>
          <cell r="T68">
            <v>59.92</v>
          </cell>
          <cell r="U68">
            <v>63.664999999999999</v>
          </cell>
          <cell r="V68">
            <v>67.41</v>
          </cell>
          <cell r="W68">
            <v>71.155000000000001</v>
          </cell>
          <cell r="X68">
            <v>74.900000000000006</v>
          </cell>
          <cell r="Y68">
            <v>78.644999999999996</v>
          </cell>
          <cell r="Z68">
            <v>82.39</v>
          </cell>
          <cell r="AA68">
            <v>86.135000000000005</v>
          </cell>
          <cell r="AB68">
            <v>89.88</v>
          </cell>
          <cell r="AC68">
            <v>93.625</v>
          </cell>
          <cell r="AD68">
            <v>97.37</v>
          </cell>
          <cell r="AE68">
            <v>101.11499999999999</v>
          </cell>
          <cell r="AF68">
            <v>104.86</v>
          </cell>
          <cell r="AG68">
            <v>108.605</v>
          </cell>
          <cell r="AH68">
            <v>112.35</v>
          </cell>
          <cell r="AI68">
            <v>116.095</v>
          </cell>
          <cell r="AJ68">
            <v>119.84</v>
          </cell>
          <cell r="AK68">
            <v>123.58499999999999</v>
          </cell>
          <cell r="AL68">
            <v>127.33</v>
          </cell>
          <cell r="AM68">
            <v>131.07499999999999</v>
          </cell>
          <cell r="AN68">
            <v>134.82</v>
          </cell>
          <cell r="AO68">
            <v>138.565</v>
          </cell>
          <cell r="AP68">
            <v>142.31</v>
          </cell>
          <cell r="AQ68">
            <v>146.05500000000001</v>
          </cell>
          <cell r="AR68">
            <v>149.80000000000001</v>
          </cell>
          <cell r="AS68">
            <v>153.54499999999999</v>
          </cell>
          <cell r="AT68">
            <v>157.29</v>
          </cell>
          <cell r="AU68">
            <v>161.035</v>
          </cell>
          <cell r="AV68">
            <v>164.78</v>
          </cell>
          <cell r="AW68">
            <v>168.52500000000001</v>
          </cell>
          <cell r="AX68">
            <v>172.27</v>
          </cell>
          <cell r="AY68">
            <v>176.01499999999999</v>
          </cell>
          <cell r="AZ68">
            <v>179.76</v>
          </cell>
          <cell r="BA68">
            <v>183.505</v>
          </cell>
          <cell r="BB68">
            <v>187.25</v>
          </cell>
        </row>
        <row r="69">
          <cell r="E69">
            <v>3.7450000000000001</v>
          </cell>
          <cell r="F69">
            <v>7.49</v>
          </cell>
          <cell r="G69">
            <v>11.234999999999999</v>
          </cell>
          <cell r="H69">
            <v>14.98</v>
          </cell>
          <cell r="I69">
            <v>18.725000000000001</v>
          </cell>
          <cell r="J69">
            <v>22.47</v>
          </cell>
          <cell r="K69">
            <v>26.215</v>
          </cell>
          <cell r="L69">
            <v>29.96</v>
          </cell>
          <cell r="M69">
            <v>33.704999999999998</v>
          </cell>
          <cell r="N69">
            <v>37.450000000000003</v>
          </cell>
          <cell r="O69">
            <v>41.195</v>
          </cell>
          <cell r="P69">
            <v>44.94</v>
          </cell>
          <cell r="Q69">
            <v>48.685000000000002</v>
          </cell>
          <cell r="R69">
            <v>52.43</v>
          </cell>
          <cell r="S69">
            <v>56.174999999999997</v>
          </cell>
          <cell r="T69">
            <v>59.92</v>
          </cell>
          <cell r="U69">
            <v>63.664999999999999</v>
          </cell>
          <cell r="V69">
            <v>67.41</v>
          </cell>
          <cell r="W69">
            <v>71.155000000000001</v>
          </cell>
          <cell r="X69">
            <v>74.900000000000006</v>
          </cell>
          <cell r="Y69">
            <v>78.644999999999996</v>
          </cell>
          <cell r="Z69">
            <v>82.39</v>
          </cell>
          <cell r="AA69">
            <v>86.135000000000005</v>
          </cell>
          <cell r="AB69">
            <v>89.88</v>
          </cell>
          <cell r="AC69">
            <v>93.625</v>
          </cell>
          <cell r="AD69">
            <v>97.37</v>
          </cell>
          <cell r="AE69">
            <v>101.11499999999999</v>
          </cell>
          <cell r="AF69">
            <v>104.86</v>
          </cell>
          <cell r="AG69">
            <v>108.605</v>
          </cell>
          <cell r="AH69">
            <v>112.35</v>
          </cell>
          <cell r="AI69">
            <v>116.095</v>
          </cell>
          <cell r="AJ69">
            <v>119.84</v>
          </cell>
          <cell r="AK69">
            <v>123.58499999999999</v>
          </cell>
          <cell r="AL69">
            <v>127.33</v>
          </cell>
          <cell r="AM69">
            <v>131.07499999999999</v>
          </cell>
          <cell r="AN69">
            <v>134.82</v>
          </cell>
          <cell r="AO69">
            <v>138.565</v>
          </cell>
          <cell r="AP69">
            <v>142.31</v>
          </cell>
          <cell r="AQ69">
            <v>146.05500000000001</v>
          </cell>
          <cell r="AR69">
            <v>149.80000000000001</v>
          </cell>
          <cell r="AS69">
            <v>153.54499999999999</v>
          </cell>
          <cell r="AT69">
            <v>157.29</v>
          </cell>
          <cell r="AU69">
            <v>161.035</v>
          </cell>
          <cell r="AV69">
            <v>164.78</v>
          </cell>
          <cell r="AW69">
            <v>168.52500000000001</v>
          </cell>
          <cell r="AX69">
            <v>172.27</v>
          </cell>
          <cell r="AY69">
            <v>176.01499999999999</v>
          </cell>
          <cell r="AZ69">
            <v>179.76</v>
          </cell>
          <cell r="BA69">
            <v>183.505</v>
          </cell>
          <cell r="BB69">
            <v>187.25</v>
          </cell>
        </row>
        <row r="70">
          <cell r="E70">
            <v>6.07</v>
          </cell>
          <cell r="F70">
            <v>12.14</v>
          </cell>
          <cell r="G70">
            <v>18.21</v>
          </cell>
          <cell r="H70">
            <v>24.28</v>
          </cell>
          <cell r="I70">
            <v>30.349999999999998</v>
          </cell>
          <cell r="J70">
            <v>36.42</v>
          </cell>
          <cell r="K70">
            <v>42.49</v>
          </cell>
          <cell r="L70">
            <v>48.56</v>
          </cell>
          <cell r="M70">
            <v>54.629999999999995</v>
          </cell>
          <cell r="N70">
            <v>60.699999999999996</v>
          </cell>
          <cell r="O70">
            <v>66.77</v>
          </cell>
          <cell r="P70">
            <v>72.84</v>
          </cell>
          <cell r="Q70">
            <v>78.91</v>
          </cell>
          <cell r="R70">
            <v>84.98</v>
          </cell>
          <cell r="S70">
            <v>91.05</v>
          </cell>
          <cell r="T70">
            <v>97.12</v>
          </cell>
          <cell r="U70">
            <v>103.19</v>
          </cell>
          <cell r="V70">
            <v>109.25999999999999</v>
          </cell>
          <cell r="W70">
            <v>115.33</v>
          </cell>
          <cell r="X70">
            <v>121.39999999999999</v>
          </cell>
          <cell r="Y70">
            <v>127.47</v>
          </cell>
          <cell r="Z70">
            <v>133.54</v>
          </cell>
          <cell r="AA70">
            <v>139.60999999999999</v>
          </cell>
          <cell r="AB70">
            <v>145.68</v>
          </cell>
          <cell r="AC70">
            <v>151.75</v>
          </cell>
          <cell r="AD70">
            <v>157.82</v>
          </cell>
          <cell r="AE70">
            <v>163.89</v>
          </cell>
          <cell r="AF70">
            <v>169.96</v>
          </cell>
          <cell r="AG70">
            <v>176.03</v>
          </cell>
          <cell r="AH70">
            <v>182.1</v>
          </cell>
          <cell r="AI70">
            <v>188.17</v>
          </cell>
          <cell r="AJ70">
            <v>194.24</v>
          </cell>
          <cell r="AK70">
            <v>200.31</v>
          </cell>
          <cell r="AL70">
            <v>206.38</v>
          </cell>
          <cell r="AM70">
            <v>212.45</v>
          </cell>
          <cell r="AN70">
            <v>218.51999999999998</v>
          </cell>
          <cell r="AO70">
            <v>224.59</v>
          </cell>
          <cell r="AP70">
            <v>230.66</v>
          </cell>
          <cell r="AQ70">
            <v>236.73</v>
          </cell>
          <cell r="AR70">
            <v>242.79999999999998</v>
          </cell>
          <cell r="AS70">
            <v>248.87</v>
          </cell>
          <cell r="AT70">
            <v>254.94</v>
          </cell>
          <cell r="AU70">
            <v>261.01</v>
          </cell>
          <cell r="AV70">
            <v>267.08</v>
          </cell>
          <cell r="AW70">
            <v>273.14999999999998</v>
          </cell>
          <cell r="AX70">
            <v>279.21999999999997</v>
          </cell>
          <cell r="AY70">
            <v>285.29000000000002</v>
          </cell>
          <cell r="AZ70">
            <v>291.36</v>
          </cell>
          <cell r="BA70">
            <v>297.43</v>
          </cell>
          <cell r="BB70">
            <v>303.5</v>
          </cell>
        </row>
        <row r="71">
          <cell r="E71">
            <v>6.07</v>
          </cell>
          <cell r="F71">
            <v>12.14</v>
          </cell>
          <cell r="G71">
            <v>18.21</v>
          </cell>
          <cell r="H71">
            <v>24.28</v>
          </cell>
          <cell r="I71">
            <v>30.349999999999998</v>
          </cell>
          <cell r="J71">
            <v>36.42</v>
          </cell>
          <cell r="K71">
            <v>42.49</v>
          </cell>
          <cell r="L71">
            <v>48.56</v>
          </cell>
          <cell r="M71">
            <v>54.629999999999995</v>
          </cell>
          <cell r="N71">
            <v>60.699999999999996</v>
          </cell>
          <cell r="O71">
            <v>66.77</v>
          </cell>
          <cell r="P71">
            <v>72.84</v>
          </cell>
          <cell r="Q71">
            <v>78.91</v>
          </cell>
          <cell r="R71">
            <v>84.98</v>
          </cell>
          <cell r="S71">
            <v>91.05</v>
          </cell>
          <cell r="T71">
            <v>97.12</v>
          </cell>
          <cell r="U71">
            <v>103.19</v>
          </cell>
          <cell r="V71">
            <v>109.25999999999999</v>
          </cell>
          <cell r="W71">
            <v>115.33</v>
          </cell>
          <cell r="X71">
            <v>121.39999999999999</v>
          </cell>
          <cell r="Y71">
            <v>127.47</v>
          </cell>
          <cell r="Z71">
            <v>133.54</v>
          </cell>
          <cell r="AA71">
            <v>139.60999999999999</v>
          </cell>
          <cell r="AB71">
            <v>145.68</v>
          </cell>
          <cell r="AC71">
            <v>151.75</v>
          </cell>
          <cell r="AD71">
            <v>157.82</v>
          </cell>
          <cell r="AE71">
            <v>163.89</v>
          </cell>
          <cell r="AF71">
            <v>169.96</v>
          </cell>
          <cell r="AG71">
            <v>176.03</v>
          </cell>
          <cell r="AH71">
            <v>182.1</v>
          </cell>
          <cell r="AI71">
            <v>188.17</v>
          </cell>
          <cell r="AJ71">
            <v>194.24</v>
          </cell>
          <cell r="AK71">
            <v>200.31</v>
          </cell>
          <cell r="AL71">
            <v>206.38</v>
          </cell>
          <cell r="AM71">
            <v>212.45</v>
          </cell>
          <cell r="AN71">
            <v>218.51999999999998</v>
          </cell>
          <cell r="AO71">
            <v>224.59</v>
          </cell>
          <cell r="AP71">
            <v>230.66</v>
          </cell>
          <cell r="AQ71">
            <v>236.73</v>
          </cell>
          <cell r="AR71">
            <v>242.79999999999998</v>
          </cell>
          <cell r="AS71">
            <v>248.87</v>
          </cell>
          <cell r="AT71">
            <v>254.94</v>
          </cell>
          <cell r="AU71">
            <v>261.01</v>
          </cell>
          <cell r="AV71">
            <v>267.08</v>
          </cell>
          <cell r="AW71">
            <v>273.14999999999998</v>
          </cell>
          <cell r="AX71">
            <v>279.21999999999997</v>
          </cell>
          <cell r="AY71">
            <v>285.29000000000002</v>
          </cell>
          <cell r="AZ71">
            <v>291.36</v>
          </cell>
          <cell r="BA71">
            <v>297.43</v>
          </cell>
          <cell r="BB71">
            <v>303.5</v>
          </cell>
        </row>
        <row r="72">
          <cell r="E72">
            <v>6.07</v>
          </cell>
          <cell r="F72">
            <v>12.14</v>
          </cell>
          <cell r="G72">
            <v>18.21</v>
          </cell>
          <cell r="H72">
            <v>24.28</v>
          </cell>
          <cell r="I72">
            <v>30.349999999999998</v>
          </cell>
          <cell r="J72">
            <v>36.42</v>
          </cell>
          <cell r="K72">
            <v>42.49</v>
          </cell>
          <cell r="L72">
            <v>48.56</v>
          </cell>
          <cell r="M72">
            <v>54.629999999999995</v>
          </cell>
          <cell r="N72">
            <v>60.699999999999996</v>
          </cell>
          <cell r="O72">
            <v>66.77</v>
          </cell>
          <cell r="P72">
            <v>72.84</v>
          </cell>
          <cell r="Q72">
            <v>78.91</v>
          </cell>
          <cell r="R72">
            <v>84.98</v>
          </cell>
          <cell r="S72">
            <v>91.05</v>
          </cell>
          <cell r="T72">
            <v>97.12</v>
          </cell>
          <cell r="U72">
            <v>103.19</v>
          </cell>
          <cell r="V72">
            <v>109.25999999999999</v>
          </cell>
          <cell r="W72">
            <v>115.33</v>
          </cell>
          <cell r="X72">
            <v>121.39999999999999</v>
          </cell>
          <cell r="Y72">
            <v>127.47</v>
          </cell>
          <cell r="Z72">
            <v>133.54</v>
          </cell>
          <cell r="AA72">
            <v>139.60999999999999</v>
          </cell>
          <cell r="AB72">
            <v>145.68</v>
          </cell>
          <cell r="AC72">
            <v>151.75</v>
          </cell>
          <cell r="AD72">
            <v>157.82</v>
          </cell>
          <cell r="AE72">
            <v>163.89</v>
          </cell>
          <cell r="AF72">
            <v>169.96</v>
          </cell>
          <cell r="AG72">
            <v>176.03</v>
          </cell>
          <cell r="AH72">
            <v>182.1</v>
          </cell>
          <cell r="AI72">
            <v>188.17</v>
          </cell>
          <cell r="AJ72">
            <v>194.24</v>
          </cell>
          <cell r="AK72">
            <v>200.31</v>
          </cell>
          <cell r="AL72">
            <v>206.38</v>
          </cell>
          <cell r="AM72">
            <v>212.45</v>
          </cell>
          <cell r="AN72">
            <v>218.51999999999998</v>
          </cell>
          <cell r="AO72">
            <v>224.59</v>
          </cell>
          <cell r="AP72">
            <v>230.66</v>
          </cell>
          <cell r="AQ72">
            <v>236.73</v>
          </cell>
          <cell r="AR72">
            <v>242.79999999999998</v>
          </cell>
          <cell r="AS72">
            <v>248.87</v>
          </cell>
          <cell r="AT72">
            <v>254.94</v>
          </cell>
          <cell r="AU72">
            <v>261.01</v>
          </cell>
          <cell r="AV72">
            <v>267.08</v>
          </cell>
          <cell r="AW72">
            <v>273.14999999999998</v>
          </cell>
          <cell r="AX72">
            <v>279.21999999999997</v>
          </cell>
          <cell r="AY72">
            <v>285.29000000000002</v>
          </cell>
          <cell r="AZ72">
            <v>291.36</v>
          </cell>
          <cell r="BA72">
            <v>297.43</v>
          </cell>
          <cell r="BB72">
            <v>303.5</v>
          </cell>
        </row>
        <row r="73">
          <cell r="E73">
            <v>6.07</v>
          </cell>
          <cell r="F73">
            <v>12.14</v>
          </cell>
          <cell r="G73">
            <v>18.21</v>
          </cell>
          <cell r="H73">
            <v>24.28</v>
          </cell>
          <cell r="I73">
            <v>30.349999999999998</v>
          </cell>
          <cell r="J73">
            <v>36.42</v>
          </cell>
          <cell r="K73">
            <v>42.49</v>
          </cell>
          <cell r="L73">
            <v>48.56</v>
          </cell>
          <cell r="M73">
            <v>54.629999999999995</v>
          </cell>
          <cell r="N73">
            <v>60.699999999999996</v>
          </cell>
          <cell r="O73">
            <v>66.77</v>
          </cell>
          <cell r="P73">
            <v>72.84</v>
          </cell>
          <cell r="Q73">
            <v>78.91</v>
          </cell>
          <cell r="R73">
            <v>84.98</v>
          </cell>
          <cell r="S73">
            <v>91.05</v>
          </cell>
          <cell r="T73">
            <v>97.12</v>
          </cell>
          <cell r="U73">
            <v>103.19</v>
          </cell>
          <cell r="V73">
            <v>109.25999999999999</v>
          </cell>
          <cell r="W73">
            <v>115.33</v>
          </cell>
          <cell r="X73">
            <v>121.39999999999999</v>
          </cell>
          <cell r="Y73">
            <v>127.47</v>
          </cell>
          <cell r="Z73">
            <v>133.54</v>
          </cell>
          <cell r="AA73">
            <v>139.60999999999999</v>
          </cell>
          <cell r="AB73">
            <v>145.68</v>
          </cell>
          <cell r="AC73">
            <v>151.75</v>
          </cell>
          <cell r="AD73">
            <v>157.82</v>
          </cell>
          <cell r="AE73">
            <v>163.89</v>
          </cell>
          <cell r="AF73">
            <v>169.96</v>
          </cell>
          <cell r="AG73">
            <v>176.03</v>
          </cell>
          <cell r="AH73">
            <v>182.1</v>
          </cell>
          <cell r="AI73">
            <v>188.17</v>
          </cell>
          <cell r="AJ73">
            <v>194.24</v>
          </cell>
          <cell r="AK73">
            <v>200.31</v>
          </cell>
          <cell r="AL73">
            <v>206.38</v>
          </cell>
          <cell r="AM73">
            <v>212.45</v>
          </cell>
          <cell r="AN73">
            <v>218.51999999999998</v>
          </cell>
          <cell r="AO73">
            <v>224.59</v>
          </cell>
          <cell r="AP73">
            <v>230.66</v>
          </cell>
          <cell r="AQ73">
            <v>236.73</v>
          </cell>
          <cell r="AR73">
            <v>242.79999999999998</v>
          </cell>
          <cell r="AS73">
            <v>248.87</v>
          </cell>
          <cell r="AT73">
            <v>254.94</v>
          </cell>
          <cell r="AU73">
            <v>261.01</v>
          </cell>
          <cell r="AV73">
            <v>267.08</v>
          </cell>
          <cell r="AW73">
            <v>273.14999999999998</v>
          </cell>
          <cell r="AX73">
            <v>279.21999999999997</v>
          </cell>
          <cell r="AY73">
            <v>285.29000000000002</v>
          </cell>
          <cell r="AZ73">
            <v>291.36</v>
          </cell>
          <cell r="BA73">
            <v>297.43</v>
          </cell>
          <cell r="BB73">
            <v>303.5</v>
          </cell>
        </row>
        <row r="74">
          <cell r="E74">
            <v>6.07</v>
          </cell>
          <cell r="F74">
            <v>12.14</v>
          </cell>
          <cell r="G74">
            <v>18.21</v>
          </cell>
          <cell r="H74">
            <v>24.28</v>
          </cell>
          <cell r="I74">
            <v>30.349999999999998</v>
          </cell>
          <cell r="J74">
            <v>36.42</v>
          </cell>
          <cell r="K74">
            <v>42.49</v>
          </cell>
          <cell r="L74">
            <v>48.56</v>
          </cell>
          <cell r="M74">
            <v>54.629999999999995</v>
          </cell>
          <cell r="N74">
            <v>60.699999999999996</v>
          </cell>
          <cell r="O74">
            <v>66.77</v>
          </cell>
          <cell r="P74">
            <v>72.84</v>
          </cell>
          <cell r="Q74">
            <v>78.91</v>
          </cell>
          <cell r="R74">
            <v>84.98</v>
          </cell>
          <cell r="S74">
            <v>91.05</v>
          </cell>
          <cell r="T74">
            <v>97.12</v>
          </cell>
          <cell r="U74">
            <v>103.19</v>
          </cell>
          <cell r="V74">
            <v>109.25999999999999</v>
          </cell>
          <cell r="W74">
            <v>115.33</v>
          </cell>
          <cell r="X74">
            <v>121.39999999999999</v>
          </cell>
          <cell r="Y74">
            <v>127.47</v>
          </cell>
          <cell r="Z74">
            <v>133.54</v>
          </cell>
          <cell r="AA74">
            <v>139.60999999999999</v>
          </cell>
          <cell r="AB74">
            <v>145.68</v>
          </cell>
          <cell r="AC74">
            <v>151.75</v>
          </cell>
          <cell r="AD74">
            <v>157.82</v>
          </cell>
          <cell r="AE74">
            <v>163.89</v>
          </cell>
          <cell r="AF74">
            <v>169.96</v>
          </cell>
          <cell r="AG74">
            <v>176.03</v>
          </cell>
          <cell r="AH74">
            <v>182.1</v>
          </cell>
          <cell r="AI74">
            <v>188.17</v>
          </cell>
          <cell r="AJ74">
            <v>194.24</v>
          </cell>
          <cell r="AK74">
            <v>200.31</v>
          </cell>
          <cell r="AL74">
            <v>206.38</v>
          </cell>
          <cell r="AM74">
            <v>212.45</v>
          </cell>
          <cell r="AN74">
            <v>218.51999999999998</v>
          </cell>
          <cell r="AO74">
            <v>224.59</v>
          </cell>
          <cell r="AP74">
            <v>230.66</v>
          </cell>
          <cell r="AQ74">
            <v>236.73</v>
          </cell>
          <cell r="AR74">
            <v>242.79999999999998</v>
          </cell>
          <cell r="AS74">
            <v>248.87</v>
          </cell>
          <cell r="AT74">
            <v>254.94</v>
          </cell>
          <cell r="AU74">
            <v>261.01</v>
          </cell>
          <cell r="AV74">
            <v>267.08</v>
          </cell>
          <cell r="AW74">
            <v>273.14999999999998</v>
          </cell>
          <cell r="AX74">
            <v>279.21999999999997</v>
          </cell>
          <cell r="AY74">
            <v>285.29000000000002</v>
          </cell>
          <cell r="AZ74">
            <v>291.36</v>
          </cell>
          <cell r="BA74">
            <v>297.43</v>
          </cell>
          <cell r="BB74">
            <v>303.5</v>
          </cell>
        </row>
        <row r="75">
          <cell r="E75">
            <v>11.345000000000001</v>
          </cell>
          <cell r="F75">
            <v>22.69</v>
          </cell>
          <cell r="G75">
            <v>34.035000000000004</v>
          </cell>
          <cell r="H75">
            <v>45.38</v>
          </cell>
          <cell r="I75">
            <v>56.725000000000001</v>
          </cell>
          <cell r="J75">
            <v>68.070000000000007</v>
          </cell>
          <cell r="K75">
            <v>79.415000000000006</v>
          </cell>
          <cell r="L75">
            <v>90.76</v>
          </cell>
          <cell r="M75">
            <v>102.105</v>
          </cell>
          <cell r="N75">
            <v>113.45</v>
          </cell>
          <cell r="O75">
            <v>124.795</v>
          </cell>
          <cell r="P75">
            <v>136.14000000000001</v>
          </cell>
          <cell r="Q75">
            <v>147.48500000000001</v>
          </cell>
          <cell r="R75">
            <v>158.83000000000001</v>
          </cell>
          <cell r="S75">
            <v>170.17500000000001</v>
          </cell>
          <cell r="T75">
            <v>181.52</v>
          </cell>
          <cell r="U75">
            <v>192.86500000000001</v>
          </cell>
          <cell r="V75">
            <v>204.21</v>
          </cell>
          <cell r="W75">
            <v>215.55500000000001</v>
          </cell>
          <cell r="X75">
            <v>226.9</v>
          </cell>
          <cell r="Y75">
            <v>238.245</v>
          </cell>
          <cell r="Z75">
            <v>249.59</v>
          </cell>
          <cell r="AA75">
            <v>260.935</v>
          </cell>
          <cell r="AB75">
            <v>272.28000000000003</v>
          </cell>
          <cell r="AC75">
            <v>283.625</v>
          </cell>
          <cell r="AD75">
            <v>294.97000000000003</v>
          </cell>
          <cell r="AE75">
            <v>306.315</v>
          </cell>
          <cell r="AF75">
            <v>317.66000000000003</v>
          </cell>
          <cell r="AG75">
            <v>329.005</v>
          </cell>
          <cell r="AH75">
            <v>340.35</v>
          </cell>
          <cell r="AI75">
            <v>351.69499999999999</v>
          </cell>
          <cell r="AJ75">
            <v>363.04</v>
          </cell>
          <cell r="AK75">
            <v>374.38500000000005</v>
          </cell>
          <cell r="AL75">
            <v>385.73</v>
          </cell>
          <cell r="AM75">
            <v>397.07500000000005</v>
          </cell>
          <cell r="AN75">
            <v>408.42</v>
          </cell>
          <cell r="AO75">
            <v>419.76500000000004</v>
          </cell>
          <cell r="AP75">
            <v>431.11</v>
          </cell>
          <cell r="AQ75">
            <v>442.45500000000004</v>
          </cell>
          <cell r="AR75">
            <v>453.8</v>
          </cell>
          <cell r="AS75">
            <v>465.14500000000004</v>
          </cell>
          <cell r="AT75">
            <v>476.49</v>
          </cell>
          <cell r="AU75">
            <v>487.83500000000004</v>
          </cell>
          <cell r="AV75">
            <v>499.18</v>
          </cell>
          <cell r="AW75">
            <v>510.52500000000003</v>
          </cell>
          <cell r="AX75">
            <v>521.87</v>
          </cell>
          <cell r="AY75">
            <v>533.21500000000003</v>
          </cell>
          <cell r="AZ75">
            <v>544.56000000000006</v>
          </cell>
          <cell r="BA75">
            <v>555.90500000000009</v>
          </cell>
          <cell r="BB75">
            <v>567.25</v>
          </cell>
        </row>
        <row r="76">
          <cell r="E76">
            <v>11.345000000000001</v>
          </cell>
          <cell r="F76">
            <v>22.69</v>
          </cell>
          <cell r="G76">
            <v>34.035000000000004</v>
          </cell>
          <cell r="H76">
            <v>45.38</v>
          </cell>
          <cell r="I76">
            <v>56.725000000000001</v>
          </cell>
          <cell r="J76">
            <v>68.070000000000007</v>
          </cell>
          <cell r="K76">
            <v>79.415000000000006</v>
          </cell>
          <cell r="L76">
            <v>90.76</v>
          </cell>
          <cell r="M76">
            <v>102.105</v>
          </cell>
          <cell r="N76">
            <v>113.45</v>
          </cell>
          <cell r="O76">
            <v>124.795</v>
          </cell>
          <cell r="P76">
            <v>136.14000000000001</v>
          </cell>
          <cell r="Q76">
            <v>147.48500000000001</v>
          </cell>
          <cell r="R76">
            <v>158.83000000000001</v>
          </cell>
          <cell r="S76">
            <v>170.17500000000001</v>
          </cell>
          <cell r="T76">
            <v>181.52</v>
          </cell>
          <cell r="U76">
            <v>192.86500000000001</v>
          </cell>
          <cell r="V76">
            <v>204.21</v>
          </cell>
          <cell r="W76">
            <v>215.55500000000001</v>
          </cell>
          <cell r="X76">
            <v>226.9</v>
          </cell>
          <cell r="Y76">
            <v>238.245</v>
          </cell>
          <cell r="Z76">
            <v>249.59</v>
          </cell>
          <cell r="AA76">
            <v>260.935</v>
          </cell>
          <cell r="AB76">
            <v>272.28000000000003</v>
          </cell>
          <cell r="AC76">
            <v>283.625</v>
          </cell>
          <cell r="AD76">
            <v>294.97000000000003</v>
          </cell>
          <cell r="AE76">
            <v>306.315</v>
          </cell>
          <cell r="AF76">
            <v>317.66000000000003</v>
          </cell>
          <cell r="AG76">
            <v>329.005</v>
          </cell>
          <cell r="AH76">
            <v>340.35</v>
          </cell>
          <cell r="AI76">
            <v>351.69499999999999</v>
          </cell>
          <cell r="AJ76">
            <v>363.04</v>
          </cell>
          <cell r="AK76">
            <v>374.38500000000005</v>
          </cell>
          <cell r="AL76">
            <v>385.73</v>
          </cell>
          <cell r="AM76">
            <v>397.07500000000005</v>
          </cell>
          <cell r="AN76">
            <v>408.42</v>
          </cell>
          <cell r="AO76">
            <v>419.76500000000004</v>
          </cell>
          <cell r="AP76">
            <v>431.11</v>
          </cell>
          <cell r="AQ76">
            <v>442.45500000000004</v>
          </cell>
          <cell r="AR76">
            <v>453.8</v>
          </cell>
          <cell r="AS76">
            <v>465.14500000000004</v>
          </cell>
          <cell r="AT76">
            <v>476.49</v>
          </cell>
          <cell r="AU76">
            <v>487.83500000000004</v>
          </cell>
          <cell r="AV76">
            <v>499.18</v>
          </cell>
          <cell r="AW76">
            <v>510.52500000000003</v>
          </cell>
          <cell r="AX76">
            <v>521.87</v>
          </cell>
          <cell r="AY76">
            <v>533.21500000000003</v>
          </cell>
          <cell r="AZ76">
            <v>544.56000000000006</v>
          </cell>
          <cell r="BA76">
            <v>555.90500000000009</v>
          </cell>
          <cell r="BB76">
            <v>567.25</v>
          </cell>
        </row>
        <row r="77">
          <cell r="E77">
            <v>11.345000000000001</v>
          </cell>
          <cell r="F77">
            <v>22.69</v>
          </cell>
          <cell r="G77">
            <v>34.035000000000004</v>
          </cell>
          <cell r="H77">
            <v>45.38</v>
          </cell>
          <cell r="I77">
            <v>56.725000000000001</v>
          </cell>
          <cell r="J77">
            <v>68.070000000000007</v>
          </cell>
          <cell r="K77">
            <v>79.415000000000006</v>
          </cell>
          <cell r="L77">
            <v>90.76</v>
          </cell>
          <cell r="M77">
            <v>102.105</v>
          </cell>
          <cell r="N77">
            <v>113.45</v>
          </cell>
          <cell r="O77">
            <v>124.795</v>
          </cell>
          <cell r="P77">
            <v>136.14000000000001</v>
          </cell>
          <cell r="Q77">
            <v>147.48500000000001</v>
          </cell>
          <cell r="R77">
            <v>158.83000000000001</v>
          </cell>
          <cell r="S77">
            <v>170.17500000000001</v>
          </cell>
          <cell r="T77">
            <v>181.52</v>
          </cell>
          <cell r="U77">
            <v>192.86500000000001</v>
          </cell>
          <cell r="V77">
            <v>204.21</v>
          </cell>
          <cell r="W77">
            <v>215.55500000000001</v>
          </cell>
          <cell r="X77">
            <v>226.9</v>
          </cell>
          <cell r="Y77">
            <v>238.245</v>
          </cell>
          <cell r="Z77">
            <v>249.59</v>
          </cell>
          <cell r="AA77">
            <v>260.935</v>
          </cell>
          <cell r="AB77">
            <v>272.28000000000003</v>
          </cell>
          <cell r="AC77">
            <v>283.625</v>
          </cell>
          <cell r="AD77">
            <v>294.97000000000003</v>
          </cell>
          <cell r="AE77">
            <v>306.315</v>
          </cell>
          <cell r="AF77">
            <v>317.66000000000003</v>
          </cell>
          <cell r="AG77">
            <v>329.005</v>
          </cell>
          <cell r="AH77">
            <v>340.35</v>
          </cell>
          <cell r="AI77">
            <v>351.69499999999999</v>
          </cell>
          <cell r="AJ77">
            <v>363.04</v>
          </cell>
          <cell r="AK77">
            <v>374.38500000000005</v>
          </cell>
          <cell r="AL77">
            <v>385.73</v>
          </cell>
          <cell r="AM77">
            <v>397.07500000000005</v>
          </cell>
          <cell r="AN77">
            <v>408.42</v>
          </cell>
          <cell r="AO77">
            <v>419.76500000000004</v>
          </cell>
          <cell r="AP77">
            <v>431.11</v>
          </cell>
          <cell r="AQ77">
            <v>442.45500000000004</v>
          </cell>
          <cell r="AR77">
            <v>453.8</v>
          </cell>
          <cell r="AS77">
            <v>465.14500000000004</v>
          </cell>
          <cell r="AT77">
            <v>476.49</v>
          </cell>
          <cell r="AU77">
            <v>487.83500000000004</v>
          </cell>
          <cell r="AV77">
            <v>499.18</v>
          </cell>
          <cell r="AW77">
            <v>510.52500000000003</v>
          </cell>
          <cell r="AX77">
            <v>521.87</v>
          </cell>
          <cell r="AY77">
            <v>533.21500000000003</v>
          </cell>
          <cell r="AZ77">
            <v>544.56000000000006</v>
          </cell>
          <cell r="BA77">
            <v>555.90500000000009</v>
          </cell>
          <cell r="BB77">
            <v>567.25</v>
          </cell>
        </row>
        <row r="78">
          <cell r="E78">
            <v>11.345000000000001</v>
          </cell>
          <cell r="F78">
            <v>22.69</v>
          </cell>
          <cell r="G78">
            <v>34.035000000000004</v>
          </cell>
          <cell r="H78">
            <v>45.38</v>
          </cell>
          <cell r="I78">
            <v>56.725000000000001</v>
          </cell>
          <cell r="J78">
            <v>68.070000000000007</v>
          </cell>
          <cell r="K78">
            <v>79.415000000000006</v>
          </cell>
          <cell r="L78">
            <v>90.76</v>
          </cell>
          <cell r="M78">
            <v>102.105</v>
          </cell>
          <cell r="N78">
            <v>113.45</v>
          </cell>
          <cell r="O78">
            <v>124.795</v>
          </cell>
          <cell r="P78">
            <v>136.14000000000001</v>
          </cell>
          <cell r="Q78">
            <v>147.48500000000001</v>
          </cell>
          <cell r="R78">
            <v>158.83000000000001</v>
          </cell>
          <cell r="S78">
            <v>170.17500000000001</v>
          </cell>
          <cell r="T78">
            <v>181.52</v>
          </cell>
          <cell r="U78">
            <v>192.86500000000001</v>
          </cell>
          <cell r="V78">
            <v>204.21</v>
          </cell>
          <cell r="W78">
            <v>215.55500000000001</v>
          </cell>
          <cell r="X78">
            <v>226.9</v>
          </cell>
          <cell r="Y78">
            <v>238.245</v>
          </cell>
          <cell r="Z78">
            <v>249.59</v>
          </cell>
          <cell r="AA78">
            <v>260.935</v>
          </cell>
          <cell r="AB78">
            <v>272.28000000000003</v>
          </cell>
          <cell r="AC78">
            <v>283.625</v>
          </cell>
          <cell r="AD78">
            <v>294.97000000000003</v>
          </cell>
          <cell r="AE78">
            <v>306.315</v>
          </cell>
          <cell r="AF78">
            <v>317.66000000000003</v>
          </cell>
          <cell r="AG78">
            <v>329.005</v>
          </cell>
          <cell r="AH78">
            <v>340.35</v>
          </cell>
          <cell r="AI78">
            <v>351.69499999999999</v>
          </cell>
          <cell r="AJ78">
            <v>363.04</v>
          </cell>
          <cell r="AK78">
            <v>374.38500000000005</v>
          </cell>
          <cell r="AL78">
            <v>385.73</v>
          </cell>
          <cell r="AM78">
            <v>397.07500000000005</v>
          </cell>
          <cell r="AN78">
            <v>408.42</v>
          </cell>
          <cell r="AO78">
            <v>419.76500000000004</v>
          </cell>
          <cell r="AP78">
            <v>431.11</v>
          </cell>
          <cell r="AQ78">
            <v>442.45500000000004</v>
          </cell>
          <cell r="AR78">
            <v>453.8</v>
          </cell>
          <cell r="AS78">
            <v>465.14500000000004</v>
          </cell>
          <cell r="AT78">
            <v>476.49</v>
          </cell>
          <cell r="AU78">
            <v>487.83500000000004</v>
          </cell>
          <cell r="AV78">
            <v>499.18</v>
          </cell>
          <cell r="AW78">
            <v>510.52500000000003</v>
          </cell>
          <cell r="AX78">
            <v>521.87</v>
          </cell>
          <cell r="AY78">
            <v>533.21500000000003</v>
          </cell>
          <cell r="AZ78">
            <v>544.56000000000006</v>
          </cell>
          <cell r="BA78">
            <v>555.90500000000009</v>
          </cell>
          <cell r="BB78">
            <v>567.25</v>
          </cell>
        </row>
        <row r="79">
          <cell r="E79">
            <v>11.345000000000001</v>
          </cell>
          <cell r="F79">
            <v>22.69</v>
          </cell>
          <cell r="G79">
            <v>34.035000000000004</v>
          </cell>
          <cell r="H79">
            <v>45.38</v>
          </cell>
          <cell r="I79">
            <v>56.725000000000001</v>
          </cell>
          <cell r="J79">
            <v>68.070000000000007</v>
          </cell>
          <cell r="K79">
            <v>79.415000000000006</v>
          </cell>
          <cell r="L79">
            <v>90.76</v>
          </cell>
          <cell r="M79">
            <v>102.105</v>
          </cell>
          <cell r="N79">
            <v>113.45</v>
          </cell>
          <cell r="O79">
            <v>124.795</v>
          </cell>
          <cell r="P79">
            <v>136.14000000000001</v>
          </cell>
          <cell r="Q79">
            <v>147.48500000000001</v>
          </cell>
          <cell r="R79">
            <v>158.83000000000001</v>
          </cell>
          <cell r="S79">
            <v>170.17500000000001</v>
          </cell>
          <cell r="T79">
            <v>181.52</v>
          </cell>
          <cell r="U79">
            <v>192.86500000000001</v>
          </cell>
          <cell r="V79">
            <v>204.21</v>
          </cell>
          <cell r="W79">
            <v>215.55500000000001</v>
          </cell>
          <cell r="X79">
            <v>226.9</v>
          </cell>
          <cell r="Y79">
            <v>238.245</v>
          </cell>
          <cell r="Z79">
            <v>249.59</v>
          </cell>
          <cell r="AA79">
            <v>260.935</v>
          </cell>
          <cell r="AB79">
            <v>272.28000000000003</v>
          </cell>
          <cell r="AC79">
            <v>283.625</v>
          </cell>
          <cell r="AD79">
            <v>294.97000000000003</v>
          </cell>
          <cell r="AE79">
            <v>306.315</v>
          </cell>
          <cell r="AF79">
            <v>317.66000000000003</v>
          </cell>
          <cell r="AG79">
            <v>329.005</v>
          </cell>
          <cell r="AH79">
            <v>340.35</v>
          </cell>
          <cell r="AI79">
            <v>351.69499999999999</v>
          </cell>
          <cell r="AJ79">
            <v>363.04</v>
          </cell>
          <cell r="AK79">
            <v>374.38500000000005</v>
          </cell>
          <cell r="AL79">
            <v>385.73</v>
          </cell>
          <cell r="AM79">
            <v>397.07500000000005</v>
          </cell>
          <cell r="AN79">
            <v>408.42</v>
          </cell>
          <cell r="AO79">
            <v>419.76500000000004</v>
          </cell>
          <cell r="AP79">
            <v>431.11</v>
          </cell>
          <cell r="AQ79">
            <v>442.45500000000004</v>
          </cell>
          <cell r="AR79">
            <v>453.8</v>
          </cell>
          <cell r="AS79">
            <v>465.14500000000004</v>
          </cell>
          <cell r="AT79">
            <v>476.49</v>
          </cell>
          <cell r="AU79">
            <v>487.83500000000004</v>
          </cell>
          <cell r="AV79">
            <v>499.18</v>
          </cell>
          <cell r="AW79">
            <v>510.52500000000003</v>
          </cell>
          <cell r="AX79">
            <v>521.87</v>
          </cell>
          <cell r="AY79">
            <v>533.21500000000003</v>
          </cell>
          <cell r="AZ79">
            <v>544.56000000000006</v>
          </cell>
          <cell r="BA79">
            <v>555.90500000000009</v>
          </cell>
          <cell r="BB79">
            <v>567.25</v>
          </cell>
        </row>
        <row r="80">
          <cell r="E80">
            <v>37.32</v>
          </cell>
          <cell r="F80">
            <v>74.64</v>
          </cell>
          <cell r="G80">
            <v>111.96000000000001</v>
          </cell>
          <cell r="H80">
            <v>149.28</v>
          </cell>
          <cell r="I80">
            <v>186.60000000000002</v>
          </cell>
          <cell r="J80">
            <v>223.92000000000002</v>
          </cell>
          <cell r="K80">
            <v>261.24</v>
          </cell>
          <cell r="L80">
            <v>298.56</v>
          </cell>
          <cell r="M80">
            <v>335.88</v>
          </cell>
          <cell r="N80">
            <v>373.20000000000005</v>
          </cell>
          <cell r="O80">
            <v>410.52000000000004</v>
          </cell>
          <cell r="P80">
            <v>447.84000000000003</v>
          </cell>
          <cell r="Q80">
            <v>485.16</v>
          </cell>
          <cell r="R80">
            <v>522.48</v>
          </cell>
          <cell r="S80">
            <v>559.80000000000007</v>
          </cell>
          <cell r="T80">
            <v>597.12</v>
          </cell>
          <cell r="U80">
            <v>634.44000000000005</v>
          </cell>
          <cell r="V80">
            <v>671.76</v>
          </cell>
          <cell r="W80">
            <v>709.08</v>
          </cell>
          <cell r="X80">
            <v>746.40000000000009</v>
          </cell>
          <cell r="Y80">
            <v>783.72</v>
          </cell>
          <cell r="Z80">
            <v>821.04000000000008</v>
          </cell>
          <cell r="AA80">
            <v>858.36</v>
          </cell>
          <cell r="AB80">
            <v>895.68000000000006</v>
          </cell>
          <cell r="AC80">
            <v>933</v>
          </cell>
          <cell r="AD80">
            <v>970.32</v>
          </cell>
          <cell r="AE80">
            <v>1007.6400000000001</v>
          </cell>
          <cell r="AF80">
            <v>1044.96</v>
          </cell>
          <cell r="AG80">
            <v>1082.28</v>
          </cell>
          <cell r="AH80">
            <v>1119.6000000000001</v>
          </cell>
          <cell r="AI80">
            <v>1156.92</v>
          </cell>
          <cell r="AJ80">
            <v>1194.24</v>
          </cell>
          <cell r="AK80">
            <v>1231.5600000000002</v>
          </cell>
          <cell r="AL80">
            <v>1268.8800000000001</v>
          </cell>
          <cell r="AM80">
            <v>1306.2</v>
          </cell>
          <cell r="AN80">
            <v>1343.52</v>
          </cell>
          <cell r="AO80">
            <v>1380.8400000000001</v>
          </cell>
          <cell r="AP80">
            <v>1418.16</v>
          </cell>
          <cell r="AQ80">
            <v>1455.48</v>
          </cell>
          <cell r="AR80">
            <v>1492.8000000000002</v>
          </cell>
          <cell r="AS80">
            <v>1530.1200000000001</v>
          </cell>
          <cell r="AT80">
            <v>1567.44</v>
          </cell>
          <cell r="AU80">
            <v>1604.76</v>
          </cell>
          <cell r="AV80">
            <v>1642.0800000000002</v>
          </cell>
          <cell r="AW80">
            <v>1679.4</v>
          </cell>
          <cell r="AX80">
            <v>1716.72</v>
          </cell>
          <cell r="AY80">
            <v>1754.0400000000002</v>
          </cell>
          <cell r="AZ80">
            <v>1791.3600000000001</v>
          </cell>
          <cell r="BA80">
            <v>1828.68</v>
          </cell>
          <cell r="BB80">
            <v>1866</v>
          </cell>
        </row>
        <row r="81">
          <cell r="E81">
            <v>37.32</v>
          </cell>
          <cell r="F81">
            <v>74.64</v>
          </cell>
          <cell r="G81">
            <v>111.96000000000001</v>
          </cell>
          <cell r="H81">
            <v>149.28</v>
          </cell>
          <cell r="I81">
            <v>186.60000000000002</v>
          </cell>
          <cell r="J81">
            <v>223.92000000000002</v>
          </cell>
          <cell r="K81">
            <v>261.24</v>
          </cell>
          <cell r="L81">
            <v>298.56</v>
          </cell>
          <cell r="M81">
            <v>335.88</v>
          </cell>
          <cell r="N81">
            <v>373.20000000000005</v>
          </cell>
          <cell r="O81">
            <v>410.52000000000004</v>
          </cell>
          <cell r="P81">
            <v>447.84000000000003</v>
          </cell>
          <cell r="Q81">
            <v>485.16</v>
          </cell>
          <cell r="R81">
            <v>522.48</v>
          </cell>
          <cell r="S81">
            <v>559.80000000000007</v>
          </cell>
          <cell r="T81">
            <v>597.12</v>
          </cell>
          <cell r="U81">
            <v>634.44000000000005</v>
          </cell>
          <cell r="V81">
            <v>671.76</v>
          </cell>
          <cell r="W81">
            <v>709.08</v>
          </cell>
          <cell r="X81">
            <v>746.40000000000009</v>
          </cell>
          <cell r="Y81">
            <v>783.72</v>
          </cell>
          <cell r="Z81">
            <v>821.04000000000008</v>
          </cell>
          <cell r="AA81">
            <v>858.36</v>
          </cell>
          <cell r="AB81">
            <v>895.68000000000006</v>
          </cell>
          <cell r="AC81">
            <v>933</v>
          </cell>
          <cell r="AD81">
            <v>970.32</v>
          </cell>
          <cell r="AE81">
            <v>1007.6400000000001</v>
          </cell>
          <cell r="AF81">
            <v>1044.96</v>
          </cell>
          <cell r="AG81">
            <v>1082.28</v>
          </cell>
          <cell r="AH81">
            <v>1119.6000000000001</v>
          </cell>
          <cell r="AI81">
            <v>1156.92</v>
          </cell>
          <cell r="AJ81">
            <v>1194.24</v>
          </cell>
          <cell r="AK81">
            <v>1231.5600000000002</v>
          </cell>
          <cell r="AL81">
            <v>1268.8800000000001</v>
          </cell>
          <cell r="AM81">
            <v>1306.2</v>
          </cell>
          <cell r="AN81">
            <v>1343.52</v>
          </cell>
          <cell r="AO81">
            <v>1380.8400000000001</v>
          </cell>
          <cell r="AP81">
            <v>1418.16</v>
          </cell>
          <cell r="AQ81">
            <v>1455.48</v>
          </cell>
          <cell r="AR81">
            <v>1492.8000000000002</v>
          </cell>
          <cell r="AS81">
            <v>1530.1200000000001</v>
          </cell>
          <cell r="AT81">
            <v>1567.44</v>
          </cell>
          <cell r="AU81">
            <v>1604.76</v>
          </cell>
          <cell r="AV81">
            <v>1642.0800000000002</v>
          </cell>
          <cell r="AW81">
            <v>1679.4</v>
          </cell>
          <cell r="AX81">
            <v>1716.72</v>
          </cell>
          <cell r="AY81">
            <v>1754.0400000000002</v>
          </cell>
          <cell r="AZ81">
            <v>1791.3600000000001</v>
          </cell>
          <cell r="BA81">
            <v>1828.68</v>
          </cell>
          <cell r="BB81">
            <v>1866</v>
          </cell>
        </row>
        <row r="82">
          <cell r="E82">
            <v>37.32</v>
          </cell>
          <cell r="F82">
            <v>74.64</v>
          </cell>
          <cell r="G82">
            <v>111.96000000000001</v>
          </cell>
          <cell r="H82">
            <v>149.28</v>
          </cell>
          <cell r="I82">
            <v>186.60000000000002</v>
          </cell>
          <cell r="J82">
            <v>223.92000000000002</v>
          </cell>
          <cell r="K82">
            <v>261.24</v>
          </cell>
          <cell r="L82">
            <v>298.56</v>
          </cell>
          <cell r="M82">
            <v>335.88</v>
          </cell>
          <cell r="N82">
            <v>373.20000000000005</v>
          </cell>
          <cell r="O82">
            <v>410.52000000000004</v>
          </cell>
          <cell r="P82">
            <v>447.84000000000003</v>
          </cell>
          <cell r="Q82">
            <v>485.16</v>
          </cell>
          <cell r="R82">
            <v>522.48</v>
          </cell>
          <cell r="S82">
            <v>559.80000000000007</v>
          </cell>
          <cell r="T82">
            <v>597.12</v>
          </cell>
          <cell r="U82">
            <v>634.44000000000005</v>
          </cell>
          <cell r="V82">
            <v>671.76</v>
          </cell>
          <cell r="W82">
            <v>709.08</v>
          </cell>
          <cell r="X82">
            <v>746.40000000000009</v>
          </cell>
          <cell r="Y82">
            <v>783.72</v>
          </cell>
          <cell r="Z82">
            <v>821.04000000000008</v>
          </cell>
          <cell r="AA82">
            <v>858.36</v>
          </cell>
          <cell r="AB82">
            <v>895.68000000000006</v>
          </cell>
          <cell r="AC82">
            <v>933</v>
          </cell>
          <cell r="AD82">
            <v>970.32</v>
          </cell>
          <cell r="AE82">
            <v>1007.6400000000001</v>
          </cell>
          <cell r="AF82">
            <v>1044.96</v>
          </cell>
          <cell r="AG82">
            <v>1082.28</v>
          </cell>
          <cell r="AH82">
            <v>1119.6000000000001</v>
          </cell>
          <cell r="AI82">
            <v>1156.92</v>
          </cell>
          <cell r="AJ82">
            <v>1194.24</v>
          </cell>
          <cell r="AK82">
            <v>1231.5600000000002</v>
          </cell>
          <cell r="AL82">
            <v>1268.8800000000001</v>
          </cell>
          <cell r="AM82">
            <v>1306.2</v>
          </cell>
          <cell r="AN82">
            <v>1343.52</v>
          </cell>
          <cell r="AO82">
            <v>1380.8400000000001</v>
          </cell>
          <cell r="AP82">
            <v>1418.16</v>
          </cell>
          <cell r="AQ82">
            <v>1455.48</v>
          </cell>
          <cell r="AR82">
            <v>1492.8000000000002</v>
          </cell>
          <cell r="AS82">
            <v>1530.1200000000001</v>
          </cell>
          <cell r="AT82">
            <v>1567.44</v>
          </cell>
          <cell r="AU82">
            <v>1604.76</v>
          </cell>
          <cell r="AV82">
            <v>1642.0800000000002</v>
          </cell>
          <cell r="AW82">
            <v>1679.4</v>
          </cell>
          <cell r="AX82">
            <v>1716.72</v>
          </cell>
          <cell r="AY82">
            <v>1754.0400000000002</v>
          </cell>
          <cell r="AZ82">
            <v>1791.3600000000001</v>
          </cell>
          <cell r="BA82">
            <v>1828.68</v>
          </cell>
          <cell r="BB82">
            <v>1866</v>
          </cell>
        </row>
        <row r="83">
          <cell r="E83">
            <v>37.32</v>
          </cell>
          <cell r="F83">
            <v>74.64</v>
          </cell>
          <cell r="G83">
            <v>111.96000000000001</v>
          </cell>
          <cell r="H83">
            <v>149.28</v>
          </cell>
          <cell r="I83">
            <v>186.60000000000002</v>
          </cell>
          <cell r="J83">
            <v>223.92000000000002</v>
          </cell>
          <cell r="K83">
            <v>261.24</v>
          </cell>
          <cell r="L83">
            <v>298.56</v>
          </cell>
          <cell r="M83">
            <v>335.88</v>
          </cell>
          <cell r="N83">
            <v>373.20000000000005</v>
          </cell>
          <cell r="O83">
            <v>410.52000000000004</v>
          </cell>
          <cell r="P83">
            <v>447.84000000000003</v>
          </cell>
          <cell r="Q83">
            <v>485.16</v>
          </cell>
          <cell r="R83">
            <v>522.48</v>
          </cell>
          <cell r="S83">
            <v>559.80000000000007</v>
          </cell>
          <cell r="T83">
            <v>597.12</v>
          </cell>
          <cell r="U83">
            <v>634.44000000000005</v>
          </cell>
          <cell r="V83">
            <v>671.76</v>
          </cell>
          <cell r="W83">
            <v>709.08</v>
          </cell>
          <cell r="X83">
            <v>746.40000000000009</v>
          </cell>
          <cell r="Y83">
            <v>783.72</v>
          </cell>
          <cell r="Z83">
            <v>821.04000000000008</v>
          </cell>
          <cell r="AA83">
            <v>858.36</v>
          </cell>
          <cell r="AB83">
            <v>895.68000000000006</v>
          </cell>
          <cell r="AC83">
            <v>933</v>
          </cell>
          <cell r="AD83">
            <v>970.32</v>
          </cell>
          <cell r="AE83">
            <v>1007.6400000000001</v>
          </cell>
          <cell r="AF83">
            <v>1044.96</v>
          </cell>
          <cell r="AG83">
            <v>1082.28</v>
          </cell>
          <cell r="AH83">
            <v>1119.6000000000001</v>
          </cell>
          <cell r="AI83">
            <v>1156.92</v>
          </cell>
          <cell r="AJ83">
            <v>1194.24</v>
          </cell>
          <cell r="AK83">
            <v>1231.5600000000002</v>
          </cell>
          <cell r="AL83">
            <v>1268.8800000000001</v>
          </cell>
          <cell r="AM83">
            <v>1306.2</v>
          </cell>
          <cell r="AN83">
            <v>1343.52</v>
          </cell>
          <cell r="AO83">
            <v>1380.8400000000001</v>
          </cell>
          <cell r="AP83">
            <v>1418.16</v>
          </cell>
          <cell r="AQ83">
            <v>1455.48</v>
          </cell>
          <cell r="AR83">
            <v>1492.8000000000002</v>
          </cell>
          <cell r="AS83">
            <v>1530.1200000000001</v>
          </cell>
          <cell r="AT83">
            <v>1567.44</v>
          </cell>
          <cell r="AU83">
            <v>1604.76</v>
          </cell>
          <cell r="AV83">
            <v>1642.0800000000002</v>
          </cell>
          <cell r="AW83">
            <v>1679.4</v>
          </cell>
          <cell r="AX83">
            <v>1716.72</v>
          </cell>
          <cell r="AY83">
            <v>1754.0400000000002</v>
          </cell>
          <cell r="AZ83">
            <v>1791.3600000000001</v>
          </cell>
          <cell r="BA83">
            <v>1828.68</v>
          </cell>
          <cell r="BB83">
            <v>1866</v>
          </cell>
        </row>
        <row r="84">
          <cell r="E84">
            <v>37.32</v>
          </cell>
          <cell r="F84">
            <v>74.64</v>
          </cell>
          <cell r="G84">
            <v>111.96000000000001</v>
          </cell>
          <cell r="H84">
            <v>149.28</v>
          </cell>
          <cell r="I84">
            <v>186.60000000000002</v>
          </cell>
          <cell r="J84">
            <v>223.92000000000002</v>
          </cell>
          <cell r="K84">
            <v>261.24</v>
          </cell>
          <cell r="L84">
            <v>298.56</v>
          </cell>
          <cell r="M84">
            <v>335.88</v>
          </cell>
          <cell r="N84">
            <v>373.20000000000005</v>
          </cell>
          <cell r="O84">
            <v>410.52000000000004</v>
          </cell>
          <cell r="P84">
            <v>447.84000000000003</v>
          </cell>
          <cell r="Q84">
            <v>485.16</v>
          </cell>
          <cell r="R84">
            <v>522.48</v>
          </cell>
          <cell r="S84">
            <v>559.80000000000007</v>
          </cell>
          <cell r="T84">
            <v>597.12</v>
          </cell>
          <cell r="U84">
            <v>634.44000000000005</v>
          </cell>
          <cell r="V84">
            <v>671.76</v>
          </cell>
          <cell r="W84">
            <v>709.08</v>
          </cell>
          <cell r="X84">
            <v>746.40000000000009</v>
          </cell>
          <cell r="Y84">
            <v>783.72</v>
          </cell>
          <cell r="Z84">
            <v>821.04000000000008</v>
          </cell>
          <cell r="AA84">
            <v>858.36</v>
          </cell>
          <cell r="AB84">
            <v>895.68000000000006</v>
          </cell>
          <cell r="AC84">
            <v>933</v>
          </cell>
          <cell r="AD84">
            <v>970.32</v>
          </cell>
          <cell r="AE84">
            <v>1007.6400000000001</v>
          </cell>
          <cell r="AF84">
            <v>1044.96</v>
          </cell>
          <cell r="AG84">
            <v>1082.28</v>
          </cell>
          <cell r="AH84">
            <v>1119.6000000000001</v>
          </cell>
          <cell r="AI84">
            <v>1156.92</v>
          </cell>
          <cell r="AJ84">
            <v>1194.24</v>
          </cell>
          <cell r="AK84">
            <v>1231.5600000000002</v>
          </cell>
          <cell r="AL84">
            <v>1268.8800000000001</v>
          </cell>
          <cell r="AM84">
            <v>1306.2</v>
          </cell>
          <cell r="AN84">
            <v>1343.52</v>
          </cell>
          <cell r="AO84">
            <v>1380.8400000000001</v>
          </cell>
          <cell r="AP84">
            <v>1418.16</v>
          </cell>
          <cell r="AQ84">
            <v>1455.48</v>
          </cell>
          <cell r="AR84">
            <v>1492.8000000000002</v>
          </cell>
          <cell r="AS84">
            <v>1530.1200000000001</v>
          </cell>
          <cell r="AT84">
            <v>1567.44</v>
          </cell>
          <cell r="AU84">
            <v>1604.76</v>
          </cell>
          <cell r="AV84">
            <v>1642.0800000000002</v>
          </cell>
          <cell r="AW84">
            <v>1679.4</v>
          </cell>
          <cell r="AX84">
            <v>1716.72</v>
          </cell>
          <cell r="AY84">
            <v>1754.0400000000002</v>
          </cell>
          <cell r="AZ84">
            <v>1791.3600000000001</v>
          </cell>
          <cell r="BA84">
            <v>1828.68</v>
          </cell>
          <cell r="BB84">
            <v>1866</v>
          </cell>
        </row>
        <row r="85">
          <cell r="E85">
            <v>37.32</v>
          </cell>
          <cell r="F85">
            <v>74.64</v>
          </cell>
          <cell r="G85">
            <v>111.96000000000001</v>
          </cell>
          <cell r="H85">
            <v>149.28</v>
          </cell>
          <cell r="I85">
            <v>186.60000000000002</v>
          </cell>
          <cell r="J85">
            <v>223.92000000000002</v>
          </cell>
          <cell r="K85">
            <v>261.24</v>
          </cell>
          <cell r="L85">
            <v>298.56</v>
          </cell>
          <cell r="M85">
            <v>335.88</v>
          </cell>
          <cell r="N85">
            <v>373.20000000000005</v>
          </cell>
          <cell r="O85">
            <v>410.52000000000004</v>
          </cell>
          <cell r="P85">
            <v>447.84000000000003</v>
          </cell>
          <cell r="Q85">
            <v>485.16</v>
          </cell>
          <cell r="R85">
            <v>522.48</v>
          </cell>
          <cell r="S85">
            <v>559.80000000000007</v>
          </cell>
          <cell r="T85">
            <v>597.12</v>
          </cell>
          <cell r="U85">
            <v>634.44000000000005</v>
          </cell>
          <cell r="V85">
            <v>671.76</v>
          </cell>
          <cell r="W85">
            <v>709.08</v>
          </cell>
          <cell r="X85">
            <v>746.40000000000009</v>
          </cell>
          <cell r="Y85">
            <v>783.72</v>
          </cell>
          <cell r="Z85">
            <v>821.04000000000008</v>
          </cell>
          <cell r="AA85">
            <v>858.36</v>
          </cell>
          <cell r="AB85">
            <v>895.68000000000006</v>
          </cell>
          <cell r="AC85">
            <v>933</v>
          </cell>
          <cell r="AD85">
            <v>970.32</v>
          </cell>
          <cell r="AE85">
            <v>1007.6400000000001</v>
          </cell>
          <cell r="AF85">
            <v>1044.96</v>
          </cell>
          <cell r="AG85">
            <v>1082.28</v>
          </cell>
          <cell r="AH85">
            <v>1119.6000000000001</v>
          </cell>
          <cell r="AI85">
            <v>1156.92</v>
          </cell>
          <cell r="AJ85">
            <v>1194.24</v>
          </cell>
          <cell r="AK85">
            <v>1231.5600000000002</v>
          </cell>
          <cell r="AL85">
            <v>1268.8800000000001</v>
          </cell>
          <cell r="AM85">
            <v>1306.2</v>
          </cell>
          <cell r="AN85">
            <v>1343.52</v>
          </cell>
          <cell r="AO85">
            <v>1380.8400000000001</v>
          </cell>
          <cell r="AP85">
            <v>1418.16</v>
          </cell>
          <cell r="AQ85">
            <v>1455.48</v>
          </cell>
          <cell r="AR85">
            <v>1492.8000000000002</v>
          </cell>
          <cell r="AS85">
            <v>1530.1200000000001</v>
          </cell>
          <cell r="AT85">
            <v>1567.44</v>
          </cell>
          <cell r="AU85">
            <v>1604.76</v>
          </cell>
          <cell r="AV85">
            <v>1642.0800000000002</v>
          </cell>
          <cell r="AW85">
            <v>1679.4</v>
          </cell>
          <cell r="AX85">
            <v>1716.72</v>
          </cell>
          <cell r="AY85">
            <v>1754.0400000000002</v>
          </cell>
          <cell r="AZ85">
            <v>1791.3600000000001</v>
          </cell>
          <cell r="BA85">
            <v>1828.68</v>
          </cell>
          <cell r="BB85">
            <v>1866</v>
          </cell>
        </row>
        <row r="86">
          <cell r="E86">
            <v>37.32</v>
          </cell>
          <cell r="F86">
            <v>74.64</v>
          </cell>
          <cell r="G86">
            <v>111.96000000000001</v>
          </cell>
          <cell r="H86">
            <v>149.28</v>
          </cell>
          <cell r="I86">
            <v>186.60000000000002</v>
          </cell>
          <cell r="J86">
            <v>223.92000000000002</v>
          </cell>
          <cell r="K86">
            <v>261.24</v>
          </cell>
          <cell r="L86">
            <v>298.56</v>
          </cell>
          <cell r="M86">
            <v>335.88</v>
          </cell>
          <cell r="N86">
            <v>373.20000000000005</v>
          </cell>
          <cell r="O86">
            <v>410.52000000000004</v>
          </cell>
          <cell r="P86">
            <v>447.84000000000003</v>
          </cell>
          <cell r="Q86">
            <v>485.16</v>
          </cell>
          <cell r="R86">
            <v>522.48</v>
          </cell>
          <cell r="S86">
            <v>559.80000000000007</v>
          </cell>
          <cell r="T86">
            <v>597.12</v>
          </cell>
          <cell r="U86">
            <v>634.44000000000005</v>
          </cell>
          <cell r="V86">
            <v>671.76</v>
          </cell>
          <cell r="W86">
            <v>709.08</v>
          </cell>
          <cell r="X86">
            <v>746.40000000000009</v>
          </cell>
          <cell r="Y86">
            <v>783.72</v>
          </cell>
          <cell r="Z86">
            <v>821.04000000000008</v>
          </cell>
          <cell r="AA86">
            <v>858.36</v>
          </cell>
          <cell r="AB86">
            <v>895.68000000000006</v>
          </cell>
          <cell r="AC86">
            <v>933</v>
          </cell>
          <cell r="AD86">
            <v>970.32</v>
          </cell>
          <cell r="AE86">
            <v>1007.6400000000001</v>
          </cell>
          <cell r="AF86">
            <v>1044.96</v>
          </cell>
          <cell r="AG86">
            <v>1082.28</v>
          </cell>
          <cell r="AH86">
            <v>1119.6000000000001</v>
          </cell>
          <cell r="AI86">
            <v>1156.92</v>
          </cell>
          <cell r="AJ86">
            <v>1194.24</v>
          </cell>
          <cell r="AK86">
            <v>1231.5600000000002</v>
          </cell>
          <cell r="AL86">
            <v>1268.8800000000001</v>
          </cell>
          <cell r="AM86">
            <v>1306.2</v>
          </cell>
          <cell r="AN86">
            <v>1343.52</v>
          </cell>
          <cell r="AO86">
            <v>1380.8400000000001</v>
          </cell>
          <cell r="AP86">
            <v>1418.16</v>
          </cell>
          <cell r="AQ86">
            <v>1455.48</v>
          </cell>
          <cell r="AR86">
            <v>1492.8000000000002</v>
          </cell>
          <cell r="AS86">
            <v>1530.1200000000001</v>
          </cell>
          <cell r="AT86">
            <v>1567.44</v>
          </cell>
          <cell r="AU86">
            <v>1604.76</v>
          </cell>
          <cell r="AV86">
            <v>1642.0800000000002</v>
          </cell>
          <cell r="AW86">
            <v>1679.4</v>
          </cell>
          <cell r="AX86">
            <v>1716.72</v>
          </cell>
          <cell r="AY86">
            <v>1754.0400000000002</v>
          </cell>
          <cell r="AZ86">
            <v>1791.3600000000001</v>
          </cell>
          <cell r="BA86">
            <v>1828.68</v>
          </cell>
          <cell r="BB86">
            <v>1866</v>
          </cell>
        </row>
        <row r="87">
          <cell r="E87">
            <v>37.32</v>
          </cell>
          <cell r="F87">
            <v>74.64</v>
          </cell>
          <cell r="G87">
            <v>111.96000000000001</v>
          </cell>
          <cell r="H87">
            <v>149.28</v>
          </cell>
          <cell r="I87">
            <v>186.60000000000002</v>
          </cell>
          <cell r="J87">
            <v>223.92000000000002</v>
          </cell>
          <cell r="K87">
            <v>261.24</v>
          </cell>
          <cell r="L87">
            <v>298.56</v>
          </cell>
          <cell r="M87">
            <v>335.88</v>
          </cell>
          <cell r="N87">
            <v>373.20000000000005</v>
          </cell>
          <cell r="O87">
            <v>410.52000000000004</v>
          </cell>
          <cell r="P87">
            <v>447.84000000000003</v>
          </cell>
          <cell r="Q87">
            <v>485.16</v>
          </cell>
          <cell r="R87">
            <v>522.48</v>
          </cell>
          <cell r="S87">
            <v>559.80000000000007</v>
          </cell>
          <cell r="T87">
            <v>597.12</v>
          </cell>
          <cell r="U87">
            <v>634.44000000000005</v>
          </cell>
          <cell r="V87">
            <v>671.76</v>
          </cell>
          <cell r="W87">
            <v>709.08</v>
          </cell>
          <cell r="X87">
            <v>746.40000000000009</v>
          </cell>
          <cell r="Y87">
            <v>783.72</v>
          </cell>
          <cell r="Z87">
            <v>821.04000000000008</v>
          </cell>
          <cell r="AA87">
            <v>858.36</v>
          </cell>
          <cell r="AB87">
            <v>895.68000000000006</v>
          </cell>
          <cell r="AC87">
            <v>933</v>
          </cell>
          <cell r="AD87">
            <v>970.32</v>
          </cell>
          <cell r="AE87">
            <v>1007.6400000000001</v>
          </cell>
          <cell r="AF87">
            <v>1044.96</v>
          </cell>
          <cell r="AG87">
            <v>1082.28</v>
          </cell>
          <cell r="AH87">
            <v>1119.6000000000001</v>
          </cell>
          <cell r="AI87">
            <v>1156.92</v>
          </cell>
          <cell r="AJ87">
            <v>1194.24</v>
          </cell>
          <cell r="AK87">
            <v>1231.5600000000002</v>
          </cell>
          <cell r="AL87">
            <v>1268.8800000000001</v>
          </cell>
          <cell r="AM87">
            <v>1306.2</v>
          </cell>
          <cell r="AN87">
            <v>1343.52</v>
          </cell>
          <cell r="AO87">
            <v>1380.8400000000001</v>
          </cell>
          <cell r="AP87">
            <v>1418.16</v>
          </cell>
          <cell r="AQ87">
            <v>1455.48</v>
          </cell>
          <cell r="AR87">
            <v>1492.8000000000002</v>
          </cell>
          <cell r="AS87">
            <v>1530.1200000000001</v>
          </cell>
          <cell r="AT87">
            <v>1567.44</v>
          </cell>
          <cell r="AU87">
            <v>1604.76</v>
          </cell>
          <cell r="AV87">
            <v>1642.0800000000002</v>
          </cell>
          <cell r="AW87">
            <v>1679.4</v>
          </cell>
          <cell r="AX87">
            <v>1716.72</v>
          </cell>
          <cell r="AY87">
            <v>1754.0400000000002</v>
          </cell>
          <cell r="AZ87">
            <v>1791.3600000000001</v>
          </cell>
          <cell r="BA87">
            <v>1828.68</v>
          </cell>
          <cell r="BB87">
            <v>1866</v>
          </cell>
        </row>
        <row r="88">
          <cell r="E88">
            <v>37.32</v>
          </cell>
          <cell r="F88">
            <v>74.64</v>
          </cell>
          <cell r="G88">
            <v>111.96000000000001</v>
          </cell>
          <cell r="H88">
            <v>149.28</v>
          </cell>
          <cell r="I88">
            <v>186.60000000000002</v>
          </cell>
          <cell r="J88">
            <v>223.92000000000002</v>
          </cell>
          <cell r="K88">
            <v>261.24</v>
          </cell>
          <cell r="L88">
            <v>298.56</v>
          </cell>
          <cell r="M88">
            <v>335.88</v>
          </cell>
          <cell r="N88">
            <v>373.20000000000005</v>
          </cell>
          <cell r="O88">
            <v>410.52000000000004</v>
          </cell>
          <cell r="P88">
            <v>447.84000000000003</v>
          </cell>
          <cell r="Q88">
            <v>485.16</v>
          </cell>
          <cell r="R88">
            <v>522.48</v>
          </cell>
          <cell r="S88">
            <v>559.80000000000007</v>
          </cell>
          <cell r="T88">
            <v>597.12</v>
          </cell>
          <cell r="U88">
            <v>634.44000000000005</v>
          </cell>
          <cell r="V88">
            <v>671.76</v>
          </cell>
          <cell r="W88">
            <v>709.08</v>
          </cell>
          <cell r="X88">
            <v>746.40000000000009</v>
          </cell>
          <cell r="Y88">
            <v>783.72</v>
          </cell>
          <cell r="Z88">
            <v>821.04000000000008</v>
          </cell>
          <cell r="AA88">
            <v>858.36</v>
          </cell>
          <cell r="AB88">
            <v>895.68000000000006</v>
          </cell>
          <cell r="AC88">
            <v>933</v>
          </cell>
          <cell r="AD88">
            <v>970.32</v>
          </cell>
          <cell r="AE88">
            <v>1007.6400000000001</v>
          </cell>
          <cell r="AF88">
            <v>1044.96</v>
          </cell>
          <cell r="AG88">
            <v>1082.28</v>
          </cell>
          <cell r="AH88">
            <v>1119.6000000000001</v>
          </cell>
          <cell r="AI88">
            <v>1156.92</v>
          </cell>
          <cell r="AJ88">
            <v>1194.24</v>
          </cell>
          <cell r="AK88">
            <v>1231.5600000000002</v>
          </cell>
          <cell r="AL88">
            <v>1268.8800000000001</v>
          </cell>
          <cell r="AM88">
            <v>1306.2</v>
          </cell>
          <cell r="AN88">
            <v>1343.52</v>
          </cell>
          <cell r="AO88">
            <v>1380.8400000000001</v>
          </cell>
          <cell r="AP88">
            <v>1418.16</v>
          </cell>
          <cell r="AQ88">
            <v>1455.48</v>
          </cell>
          <cell r="AR88">
            <v>1492.8000000000002</v>
          </cell>
          <cell r="AS88">
            <v>1530.1200000000001</v>
          </cell>
          <cell r="AT88">
            <v>1567.44</v>
          </cell>
          <cell r="AU88">
            <v>1604.76</v>
          </cell>
          <cell r="AV88">
            <v>1642.0800000000002</v>
          </cell>
          <cell r="AW88">
            <v>1679.4</v>
          </cell>
          <cell r="AX88">
            <v>1716.72</v>
          </cell>
          <cell r="AY88">
            <v>1754.0400000000002</v>
          </cell>
          <cell r="AZ88">
            <v>1791.3600000000001</v>
          </cell>
          <cell r="BA88">
            <v>1828.68</v>
          </cell>
          <cell r="BB88">
            <v>1866</v>
          </cell>
        </row>
        <row r="89">
          <cell r="E89">
            <v>37.32</v>
          </cell>
          <cell r="F89">
            <v>74.64</v>
          </cell>
          <cell r="G89">
            <v>111.96000000000001</v>
          </cell>
          <cell r="H89">
            <v>149.28</v>
          </cell>
          <cell r="I89">
            <v>186.60000000000002</v>
          </cell>
          <cell r="J89">
            <v>223.92000000000002</v>
          </cell>
          <cell r="K89">
            <v>261.24</v>
          </cell>
          <cell r="L89">
            <v>298.56</v>
          </cell>
          <cell r="M89">
            <v>335.88</v>
          </cell>
          <cell r="N89">
            <v>373.20000000000005</v>
          </cell>
          <cell r="O89">
            <v>410.52000000000004</v>
          </cell>
          <cell r="P89">
            <v>447.84000000000003</v>
          </cell>
          <cell r="Q89">
            <v>485.16</v>
          </cell>
          <cell r="R89">
            <v>522.48</v>
          </cell>
          <cell r="S89">
            <v>559.80000000000007</v>
          </cell>
          <cell r="T89">
            <v>597.12</v>
          </cell>
          <cell r="U89">
            <v>634.44000000000005</v>
          </cell>
          <cell r="V89">
            <v>671.76</v>
          </cell>
          <cell r="W89">
            <v>709.08</v>
          </cell>
          <cell r="X89">
            <v>746.40000000000009</v>
          </cell>
          <cell r="Y89">
            <v>783.72</v>
          </cell>
          <cell r="Z89">
            <v>821.04000000000008</v>
          </cell>
          <cell r="AA89">
            <v>858.36</v>
          </cell>
          <cell r="AB89">
            <v>895.68000000000006</v>
          </cell>
          <cell r="AC89">
            <v>933</v>
          </cell>
          <cell r="AD89">
            <v>970.32</v>
          </cell>
          <cell r="AE89">
            <v>1007.6400000000001</v>
          </cell>
          <cell r="AF89">
            <v>1044.96</v>
          </cell>
          <cell r="AG89">
            <v>1082.28</v>
          </cell>
          <cell r="AH89">
            <v>1119.6000000000001</v>
          </cell>
          <cell r="AI89">
            <v>1156.92</v>
          </cell>
          <cell r="AJ89">
            <v>1194.24</v>
          </cell>
          <cell r="AK89">
            <v>1231.5600000000002</v>
          </cell>
          <cell r="AL89">
            <v>1268.8800000000001</v>
          </cell>
          <cell r="AM89">
            <v>1306.2</v>
          </cell>
          <cell r="AN89">
            <v>1343.52</v>
          </cell>
          <cell r="AO89">
            <v>1380.8400000000001</v>
          </cell>
          <cell r="AP89">
            <v>1418.16</v>
          </cell>
          <cell r="AQ89">
            <v>1455.48</v>
          </cell>
          <cell r="AR89">
            <v>1492.8000000000002</v>
          </cell>
          <cell r="AS89">
            <v>1530.1200000000001</v>
          </cell>
          <cell r="AT89">
            <v>1567.44</v>
          </cell>
          <cell r="AU89">
            <v>1604.76</v>
          </cell>
          <cell r="AV89">
            <v>1642.0800000000002</v>
          </cell>
          <cell r="AW89">
            <v>1679.4</v>
          </cell>
          <cell r="AX89">
            <v>1716.72</v>
          </cell>
          <cell r="AY89">
            <v>1754.0400000000002</v>
          </cell>
          <cell r="AZ89">
            <v>1791.3600000000001</v>
          </cell>
          <cell r="BA89">
            <v>1828.68</v>
          </cell>
          <cell r="BB89">
            <v>1866</v>
          </cell>
        </row>
        <row r="90">
          <cell r="E90">
            <v>37.32</v>
          </cell>
          <cell r="F90">
            <v>74.64</v>
          </cell>
          <cell r="G90">
            <v>111.96000000000001</v>
          </cell>
          <cell r="H90">
            <v>149.28</v>
          </cell>
          <cell r="I90">
            <v>186.60000000000002</v>
          </cell>
          <cell r="J90">
            <v>223.92000000000002</v>
          </cell>
          <cell r="K90">
            <v>261.24</v>
          </cell>
          <cell r="L90">
            <v>298.56</v>
          </cell>
          <cell r="M90">
            <v>335.88</v>
          </cell>
          <cell r="N90">
            <v>373.20000000000005</v>
          </cell>
          <cell r="O90">
            <v>410.52000000000004</v>
          </cell>
          <cell r="P90">
            <v>447.84000000000003</v>
          </cell>
          <cell r="Q90">
            <v>485.16</v>
          </cell>
          <cell r="R90">
            <v>522.48</v>
          </cell>
          <cell r="S90">
            <v>559.80000000000007</v>
          </cell>
          <cell r="T90">
            <v>597.12</v>
          </cell>
          <cell r="U90">
            <v>634.44000000000005</v>
          </cell>
          <cell r="V90">
            <v>671.76</v>
          </cell>
          <cell r="W90">
            <v>709.08</v>
          </cell>
          <cell r="X90">
            <v>746.40000000000009</v>
          </cell>
          <cell r="Y90">
            <v>783.72</v>
          </cell>
          <cell r="Z90">
            <v>821.04000000000008</v>
          </cell>
          <cell r="AA90">
            <v>858.36</v>
          </cell>
          <cell r="AB90">
            <v>895.68000000000006</v>
          </cell>
          <cell r="AC90">
            <v>933</v>
          </cell>
          <cell r="AD90">
            <v>970.32</v>
          </cell>
          <cell r="AE90">
            <v>1007.6400000000001</v>
          </cell>
          <cell r="AF90">
            <v>1044.96</v>
          </cell>
          <cell r="AG90">
            <v>1082.28</v>
          </cell>
          <cell r="AH90">
            <v>1119.6000000000001</v>
          </cell>
          <cell r="AI90">
            <v>1156.92</v>
          </cell>
          <cell r="AJ90">
            <v>1194.24</v>
          </cell>
          <cell r="AK90">
            <v>1231.5600000000002</v>
          </cell>
          <cell r="AL90">
            <v>1268.8800000000001</v>
          </cell>
          <cell r="AM90">
            <v>1306.2</v>
          </cell>
          <cell r="AN90">
            <v>1343.52</v>
          </cell>
          <cell r="AO90">
            <v>1380.8400000000001</v>
          </cell>
          <cell r="AP90">
            <v>1418.16</v>
          </cell>
          <cell r="AQ90">
            <v>1455.48</v>
          </cell>
          <cell r="AR90">
            <v>1492.8000000000002</v>
          </cell>
          <cell r="AS90">
            <v>1530.1200000000001</v>
          </cell>
          <cell r="AT90">
            <v>1567.44</v>
          </cell>
          <cell r="AU90">
            <v>1604.76</v>
          </cell>
          <cell r="AV90">
            <v>1642.0800000000002</v>
          </cell>
          <cell r="AW90">
            <v>1679.4</v>
          </cell>
          <cell r="AX90">
            <v>1716.72</v>
          </cell>
          <cell r="AY90">
            <v>1754.0400000000002</v>
          </cell>
          <cell r="AZ90">
            <v>1791.3600000000001</v>
          </cell>
          <cell r="BA90">
            <v>1828.68</v>
          </cell>
          <cell r="BB90">
            <v>1866</v>
          </cell>
        </row>
        <row r="91">
          <cell r="E91">
            <v>37.32</v>
          </cell>
          <cell r="F91">
            <v>74.64</v>
          </cell>
          <cell r="G91">
            <v>111.96000000000001</v>
          </cell>
          <cell r="H91">
            <v>149.28</v>
          </cell>
          <cell r="I91">
            <v>186.60000000000002</v>
          </cell>
          <cell r="J91">
            <v>223.92000000000002</v>
          </cell>
          <cell r="K91">
            <v>261.24</v>
          </cell>
          <cell r="L91">
            <v>298.56</v>
          </cell>
          <cell r="M91">
            <v>335.88</v>
          </cell>
          <cell r="N91">
            <v>373.20000000000005</v>
          </cell>
          <cell r="O91">
            <v>410.52000000000004</v>
          </cell>
          <cell r="P91">
            <v>447.84000000000003</v>
          </cell>
          <cell r="Q91">
            <v>485.16</v>
          </cell>
          <cell r="R91">
            <v>522.48</v>
          </cell>
          <cell r="S91">
            <v>559.80000000000007</v>
          </cell>
          <cell r="T91">
            <v>597.12</v>
          </cell>
          <cell r="U91">
            <v>634.44000000000005</v>
          </cell>
          <cell r="V91">
            <v>671.76</v>
          </cell>
          <cell r="W91">
            <v>709.08</v>
          </cell>
          <cell r="X91">
            <v>746.40000000000009</v>
          </cell>
          <cell r="Y91">
            <v>783.72</v>
          </cell>
          <cell r="Z91">
            <v>821.04000000000008</v>
          </cell>
          <cell r="AA91">
            <v>858.36</v>
          </cell>
          <cell r="AB91">
            <v>895.68000000000006</v>
          </cell>
          <cell r="AC91">
            <v>933</v>
          </cell>
          <cell r="AD91">
            <v>970.32</v>
          </cell>
          <cell r="AE91">
            <v>1007.6400000000001</v>
          </cell>
          <cell r="AF91">
            <v>1044.96</v>
          </cell>
          <cell r="AG91">
            <v>1082.28</v>
          </cell>
          <cell r="AH91">
            <v>1119.6000000000001</v>
          </cell>
          <cell r="AI91">
            <v>1156.92</v>
          </cell>
          <cell r="AJ91">
            <v>1194.24</v>
          </cell>
          <cell r="AK91">
            <v>1231.5600000000002</v>
          </cell>
          <cell r="AL91">
            <v>1268.8800000000001</v>
          </cell>
          <cell r="AM91">
            <v>1306.2</v>
          </cell>
          <cell r="AN91">
            <v>1343.52</v>
          </cell>
          <cell r="AO91">
            <v>1380.8400000000001</v>
          </cell>
          <cell r="AP91">
            <v>1418.16</v>
          </cell>
          <cell r="AQ91">
            <v>1455.48</v>
          </cell>
          <cell r="AR91">
            <v>1492.8000000000002</v>
          </cell>
          <cell r="AS91">
            <v>1530.1200000000001</v>
          </cell>
          <cell r="AT91">
            <v>1567.44</v>
          </cell>
          <cell r="AU91">
            <v>1604.76</v>
          </cell>
          <cell r="AV91">
            <v>1642.0800000000002</v>
          </cell>
          <cell r="AW91">
            <v>1679.4</v>
          </cell>
          <cell r="AX91">
            <v>1716.72</v>
          </cell>
          <cell r="AY91">
            <v>1754.0400000000002</v>
          </cell>
          <cell r="AZ91">
            <v>1791.3600000000001</v>
          </cell>
          <cell r="BA91">
            <v>1828.68</v>
          </cell>
          <cell r="BB91">
            <v>1866</v>
          </cell>
        </row>
        <row r="92">
          <cell r="E92">
            <v>37.32</v>
          </cell>
          <cell r="F92">
            <v>74.64</v>
          </cell>
          <cell r="G92">
            <v>111.96000000000001</v>
          </cell>
          <cell r="H92">
            <v>149.28</v>
          </cell>
          <cell r="I92">
            <v>186.60000000000002</v>
          </cell>
          <cell r="J92">
            <v>223.92000000000002</v>
          </cell>
          <cell r="K92">
            <v>261.24</v>
          </cell>
          <cell r="L92">
            <v>298.56</v>
          </cell>
          <cell r="M92">
            <v>335.88</v>
          </cell>
          <cell r="N92">
            <v>373.20000000000005</v>
          </cell>
          <cell r="O92">
            <v>410.52000000000004</v>
          </cell>
          <cell r="P92">
            <v>447.84000000000003</v>
          </cell>
          <cell r="Q92">
            <v>485.16</v>
          </cell>
          <cell r="R92">
            <v>522.48</v>
          </cell>
          <cell r="S92">
            <v>559.80000000000007</v>
          </cell>
          <cell r="T92">
            <v>597.12</v>
          </cell>
          <cell r="U92">
            <v>634.44000000000005</v>
          </cell>
          <cell r="V92">
            <v>671.76</v>
          </cell>
          <cell r="W92">
            <v>709.08</v>
          </cell>
          <cell r="X92">
            <v>746.40000000000009</v>
          </cell>
          <cell r="Y92">
            <v>783.72</v>
          </cell>
          <cell r="Z92">
            <v>821.04000000000008</v>
          </cell>
          <cell r="AA92">
            <v>858.36</v>
          </cell>
          <cell r="AB92">
            <v>895.68000000000006</v>
          </cell>
          <cell r="AC92">
            <v>933</v>
          </cell>
          <cell r="AD92">
            <v>970.32</v>
          </cell>
          <cell r="AE92">
            <v>1007.6400000000001</v>
          </cell>
          <cell r="AF92">
            <v>1044.96</v>
          </cell>
          <cell r="AG92">
            <v>1082.28</v>
          </cell>
          <cell r="AH92">
            <v>1119.6000000000001</v>
          </cell>
          <cell r="AI92">
            <v>1156.92</v>
          </cell>
          <cell r="AJ92">
            <v>1194.24</v>
          </cell>
          <cell r="AK92">
            <v>1231.5600000000002</v>
          </cell>
          <cell r="AL92">
            <v>1268.8800000000001</v>
          </cell>
          <cell r="AM92">
            <v>1306.2</v>
          </cell>
          <cell r="AN92">
            <v>1343.52</v>
          </cell>
          <cell r="AO92">
            <v>1380.8400000000001</v>
          </cell>
          <cell r="AP92">
            <v>1418.16</v>
          </cell>
          <cell r="AQ92">
            <v>1455.48</v>
          </cell>
          <cell r="AR92">
            <v>1492.8000000000002</v>
          </cell>
          <cell r="AS92">
            <v>1530.1200000000001</v>
          </cell>
          <cell r="AT92">
            <v>1567.44</v>
          </cell>
          <cell r="AU92">
            <v>1604.76</v>
          </cell>
          <cell r="AV92">
            <v>1642.0800000000002</v>
          </cell>
          <cell r="AW92">
            <v>1679.4</v>
          </cell>
          <cell r="AX92">
            <v>1716.72</v>
          </cell>
          <cell r="AY92">
            <v>1754.0400000000002</v>
          </cell>
          <cell r="AZ92">
            <v>1791.3600000000001</v>
          </cell>
          <cell r="BA92">
            <v>1828.68</v>
          </cell>
          <cell r="BB92">
            <v>1866</v>
          </cell>
        </row>
        <row r="93">
          <cell r="E93">
            <v>37.32</v>
          </cell>
          <cell r="F93">
            <v>74.64</v>
          </cell>
          <cell r="G93">
            <v>111.96000000000001</v>
          </cell>
          <cell r="H93">
            <v>149.28</v>
          </cell>
          <cell r="I93">
            <v>186.60000000000002</v>
          </cell>
          <cell r="J93">
            <v>223.92000000000002</v>
          </cell>
          <cell r="K93">
            <v>261.24</v>
          </cell>
          <cell r="L93">
            <v>298.56</v>
          </cell>
          <cell r="M93">
            <v>335.88</v>
          </cell>
          <cell r="N93">
            <v>373.20000000000005</v>
          </cell>
          <cell r="O93">
            <v>410.52000000000004</v>
          </cell>
          <cell r="P93">
            <v>447.84000000000003</v>
          </cell>
          <cell r="Q93">
            <v>485.16</v>
          </cell>
          <cell r="R93">
            <v>522.48</v>
          </cell>
          <cell r="S93">
            <v>559.80000000000007</v>
          </cell>
          <cell r="T93">
            <v>597.12</v>
          </cell>
          <cell r="U93">
            <v>634.44000000000005</v>
          </cell>
          <cell r="V93">
            <v>671.76</v>
          </cell>
          <cell r="W93">
            <v>709.08</v>
          </cell>
          <cell r="X93">
            <v>746.40000000000009</v>
          </cell>
          <cell r="Y93">
            <v>783.72</v>
          </cell>
          <cell r="Z93">
            <v>821.04000000000008</v>
          </cell>
          <cell r="AA93">
            <v>858.36</v>
          </cell>
          <cell r="AB93">
            <v>895.68000000000006</v>
          </cell>
          <cell r="AC93">
            <v>933</v>
          </cell>
          <cell r="AD93">
            <v>970.32</v>
          </cell>
          <cell r="AE93">
            <v>1007.6400000000001</v>
          </cell>
          <cell r="AF93">
            <v>1044.96</v>
          </cell>
          <cell r="AG93">
            <v>1082.28</v>
          </cell>
          <cell r="AH93">
            <v>1119.6000000000001</v>
          </cell>
          <cell r="AI93">
            <v>1156.92</v>
          </cell>
          <cell r="AJ93">
            <v>1194.24</v>
          </cell>
          <cell r="AK93">
            <v>1231.5600000000002</v>
          </cell>
          <cell r="AL93">
            <v>1268.8800000000001</v>
          </cell>
          <cell r="AM93">
            <v>1306.2</v>
          </cell>
          <cell r="AN93">
            <v>1343.52</v>
          </cell>
          <cell r="AO93">
            <v>1380.8400000000001</v>
          </cell>
          <cell r="AP93">
            <v>1418.16</v>
          </cell>
          <cell r="AQ93">
            <v>1455.48</v>
          </cell>
          <cell r="AR93">
            <v>1492.8000000000002</v>
          </cell>
          <cell r="AS93">
            <v>1530.1200000000001</v>
          </cell>
          <cell r="AT93">
            <v>1567.44</v>
          </cell>
          <cell r="AU93">
            <v>1604.76</v>
          </cell>
          <cell r="AV93">
            <v>1642.0800000000002</v>
          </cell>
          <cell r="AW93">
            <v>1679.4</v>
          </cell>
          <cell r="AX93">
            <v>1716.72</v>
          </cell>
          <cell r="AY93">
            <v>1754.0400000000002</v>
          </cell>
          <cell r="AZ93">
            <v>1791.3600000000001</v>
          </cell>
          <cell r="BA93">
            <v>1828.68</v>
          </cell>
          <cell r="BB93">
            <v>1866</v>
          </cell>
        </row>
        <row r="94">
          <cell r="E94">
            <v>37.32</v>
          </cell>
          <cell r="F94">
            <v>74.64</v>
          </cell>
          <cell r="G94">
            <v>111.96000000000001</v>
          </cell>
          <cell r="H94">
            <v>149.28</v>
          </cell>
          <cell r="I94">
            <v>186.60000000000002</v>
          </cell>
          <cell r="J94">
            <v>223.92000000000002</v>
          </cell>
          <cell r="K94">
            <v>261.24</v>
          </cell>
          <cell r="L94">
            <v>298.56</v>
          </cell>
          <cell r="M94">
            <v>335.88</v>
          </cell>
          <cell r="N94">
            <v>373.20000000000005</v>
          </cell>
          <cell r="O94">
            <v>410.52000000000004</v>
          </cell>
          <cell r="P94">
            <v>447.84000000000003</v>
          </cell>
          <cell r="Q94">
            <v>485.16</v>
          </cell>
          <cell r="R94">
            <v>522.48</v>
          </cell>
          <cell r="S94">
            <v>559.80000000000007</v>
          </cell>
          <cell r="T94">
            <v>597.12</v>
          </cell>
          <cell r="U94">
            <v>634.44000000000005</v>
          </cell>
          <cell r="V94">
            <v>671.76</v>
          </cell>
          <cell r="W94">
            <v>709.08</v>
          </cell>
          <cell r="X94">
            <v>746.40000000000009</v>
          </cell>
          <cell r="Y94">
            <v>783.72</v>
          </cell>
          <cell r="Z94">
            <v>821.04000000000008</v>
          </cell>
          <cell r="AA94">
            <v>858.36</v>
          </cell>
          <cell r="AB94">
            <v>895.68000000000006</v>
          </cell>
          <cell r="AC94">
            <v>933</v>
          </cell>
          <cell r="AD94">
            <v>970.32</v>
          </cell>
          <cell r="AE94">
            <v>1007.6400000000001</v>
          </cell>
          <cell r="AF94">
            <v>1044.96</v>
          </cell>
          <cell r="AG94">
            <v>1082.28</v>
          </cell>
          <cell r="AH94">
            <v>1119.6000000000001</v>
          </cell>
          <cell r="AI94">
            <v>1156.92</v>
          </cell>
          <cell r="AJ94">
            <v>1194.24</v>
          </cell>
          <cell r="AK94">
            <v>1231.5600000000002</v>
          </cell>
          <cell r="AL94">
            <v>1268.8800000000001</v>
          </cell>
          <cell r="AM94">
            <v>1306.2</v>
          </cell>
          <cell r="AN94">
            <v>1343.52</v>
          </cell>
          <cell r="AO94">
            <v>1380.8400000000001</v>
          </cell>
          <cell r="AP94">
            <v>1418.16</v>
          </cell>
          <cell r="AQ94">
            <v>1455.48</v>
          </cell>
          <cell r="AR94">
            <v>1492.8000000000002</v>
          </cell>
          <cell r="AS94">
            <v>1530.1200000000001</v>
          </cell>
          <cell r="AT94">
            <v>1567.44</v>
          </cell>
          <cell r="AU94">
            <v>1604.76</v>
          </cell>
          <cell r="AV94">
            <v>1642.0800000000002</v>
          </cell>
          <cell r="AW94">
            <v>1679.4</v>
          </cell>
          <cell r="AX94">
            <v>1716.72</v>
          </cell>
          <cell r="AY94">
            <v>1754.0400000000002</v>
          </cell>
          <cell r="AZ94">
            <v>1791.3600000000001</v>
          </cell>
          <cell r="BA94">
            <v>1828.68</v>
          </cell>
          <cell r="BB94">
            <v>1866</v>
          </cell>
        </row>
        <row r="95">
          <cell r="E95">
            <v>37.32</v>
          </cell>
          <cell r="F95">
            <v>74.64</v>
          </cell>
          <cell r="G95">
            <v>111.96000000000001</v>
          </cell>
          <cell r="H95">
            <v>149.28</v>
          </cell>
          <cell r="I95">
            <v>186.60000000000002</v>
          </cell>
          <cell r="J95">
            <v>223.92000000000002</v>
          </cell>
          <cell r="K95">
            <v>261.24</v>
          </cell>
          <cell r="L95">
            <v>298.56</v>
          </cell>
          <cell r="M95">
            <v>335.88</v>
          </cell>
          <cell r="N95">
            <v>373.20000000000005</v>
          </cell>
          <cell r="O95">
            <v>410.52000000000004</v>
          </cell>
          <cell r="P95">
            <v>447.84000000000003</v>
          </cell>
          <cell r="Q95">
            <v>485.16</v>
          </cell>
          <cell r="R95">
            <v>522.48</v>
          </cell>
          <cell r="S95">
            <v>559.80000000000007</v>
          </cell>
          <cell r="T95">
            <v>597.12</v>
          </cell>
          <cell r="U95">
            <v>634.44000000000005</v>
          </cell>
          <cell r="V95">
            <v>671.76</v>
          </cell>
          <cell r="W95">
            <v>709.08</v>
          </cell>
          <cell r="X95">
            <v>746.40000000000009</v>
          </cell>
          <cell r="Y95">
            <v>783.72</v>
          </cell>
          <cell r="Z95">
            <v>821.04000000000008</v>
          </cell>
          <cell r="AA95">
            <v>858.36</v>
          </cell>
          <cell r="AB95">
            <v>895.68000000000006</v>
          </cell>
          <cell r="AC95">
            <v>933</v>
          </cell>
          <cell r="AD95">
            <v>970.32</v>
          </cell>
          <cell r="AE95">
            <v>1007.6400000000001</v>
          </cell>
          <cell r="AF95">
            <v>1044.96</v>
          </cell>
          <cell r="AG95">
            <v>1082.28</v>
          </cell>
          <cell r="AH95">
            <v>1119.6000000000001</v>
          </cell>
          <cell r="AI95">
            <v>1156.92</v>
          </cell>
          <cell r="AJ95">
            <v>1194.24</v>
          </cell>
          <cell r="AK95">
            <v>1231.5600000000002</v>
          </cell>
          <cell r="AL95">
            <v>1268.8800000000001</v>
          </cell>
          <cell r="AM95">
            <v>1306.2</v>
          </cell>
          <cell r="AN95">
            <v>1343.52</v>
          </cell>
          <cell r="AO95">
            <v>1380.8400000000001</v>
          </cell>
          <cell r="AP95">
            <v>1418.16</v>
          </cell>
          <cell r="AQ95">
            <v>1455.48</v>
          </cell>
          <cell r="AR95">
            <v>1492.8000000000002</v>
          </cell>
          <cell r="AS95">
            <v>1530.1200000000001</v>
          </cell>
          <cell r="AT95">
            <v>1567.44</v>
          </cell>
          <cell r="AU95">
            <v>1604.76</v>
          </cell>
          <cell r="AV95">
            <v>1642.0800000000002</v>
          </cell>
          <cell r="AW95">
            <v>1679.4</v>
          </cell>
          <cell r="AX95">
            <v>1716.72</v>
          </cell>
          <cell r="AY95">
            <v>1754.0400000000002</v>
          </cell>
          <cell r="AZ95">
            <v>1791.3600000000001</v>
          </cell>
          <cell r="BA95">
            <v>1828.68</v>
          </cell>
          <cell r="BB95">
            <v>1866</v>
          </cell>
        </row>
        <row r="96">
          <cell r="E96">
            <v>37.32</v>
          </cell>
          <cell r="F96">
            <v>74.64</v>
          </cell>
          <cell r="G96">
            <v>111.96000000000001</v>
          </cell>
          <cell r="H96">
            <v>149.28</v>
          </cell>
          <cell r="I96">
            <v>186.60000000000002</v>
          </cell>
          <cell r="J96">
            <v>223.92000000000002</v>
          </cell>
          <cell r="K96">
            <v>261.24</v>
          </cell>
          <cell r="L96">
            <v>298.56</v>
          </cell>
          <cell r="M96">
            <v>335.88</v>
          </cell>
          <cell r="N96">
            <v>373.20000000000005</v>
          </cell>
          <cell r="O96">
            <v>410.52000000000004</v>
          </cell>
          <cell r="P96">
            <v>447.84000000000003</v>
          </cell>
          <cell r="Q96">
            <v>485.16</v>
          </cell>
          <cell r="R96">
            <v>522.48</v>
          </cell>
          <cell r="S96">
            <v>559.80000000000007</v>
          </cell>
          <cell r="T96">
            <v>597.12</v>
          </cell>
          <cell r="U96">
            <v>634.44000000000005</v>
          </cell>
          <cell r="V96">
            <v>671.76</v>
          </cell>
          <cell r="W96">
            <v>709.08</v>
          </cell>
          <cell r="X96">
            <v>746.40000000000009</v>
          </cell>
          <cell r="Y96">
            <v>783.72</v>
          </cell>
          <cell r="Z96">
            <v>821.04000000000008</v>
          </cell>
          <cell r="AA96">
            <v>858.36</v>
          </cell>
          <cell r="AB96">
            <v>895.68000000000006</v>
          </cell>
          <cell r="AC96">
            <v>933</v>
          </cell>
          <cell r="AD96">
            <v>970.32</v>
          </cell>
          <cell r="AE96">
            <v>1007.6400000000001</v>
          </cell>
          <cell r="AF96">
            <v>1044.96</v>
          </cell>
          <cell r="AG96">
            <v>1082.28</v>
          </cell>
          <cell r="AH96">
            <v>1119.6000000000001</v>
          </cell>
          <cell r="AI96">
            <v>1156.92</v>
          </cell>
          <cell r="AJ96">
            <v>1194.24</v>
          </cell>
          <cell r="AK96">
            <v>1231.5600000000002</v>
          </cell>
          <cell r="AL96">
            <v>1268.8800000000001</v>
          </cell>
          <cell r="AM96">
            <v>1306.2</v>
          </cell>
          <cell r="AN96">
            <v>1343.52</v>
          </cell>
          <cell r="AO96">
            <v>1380.8400000000001</v>
          </cell>
          <cell r="AP96">
            <v>1418.16</v>
          </cell>
          <cell r="AQ96">
            <v>1455.48</v>
          </cell>
          <cell r="AR96">
            <v>1492.8000000000002</v>
          </cell>
          <cell r="AS96">
            <v>1530.1200000000001</v>
          </cell>
          <cell r="AT96">
            <v>1567.44</v>
          </cell>
          <cell r="AU96">
            <v>1604.76</v>
          </cell>
          <cell r="AV96">
            <v>1642.0800000000002</v>
          </cell>
          <cell r="AW96">
            <v>1679.4</v>
          </cell>
          <cell r="AX96">
            <v>1716.72</v>
          </cell>
          <cell r="AY96">
            <v>1754.0400000000002</v>
          </cell>
          <cell r="AZ96">
            <v>1791.3600000000001</v>
          </cell>
          <cell r="BA96">
            <v>1828.68</v>
          </cell>
          <cell r="BB96">
            <v>1866</v>
          </cell>
        </row>
        <row r="97">
          <cell r="E97">
            <v>37.32</v>
          </cell>
          <cell r="F97">
            <v>74.64</v>
          </cell>
          <cell r="G97">
            <v>111.96000000000001</v>
          </cell>
          <cell r="H97">
            <v>149.28</v>
          </cell>
          <cell r="I97">
            <v>186.60000000000002</v>
          </cell>
          <cell r="J97">
            <v>223.92000000000002</v>
          </cell>
          <cell r="K97">
            <v>261.24</v>
          </cell>
          <cell r="L97">
            <v>298.56</v>
          </cell>
          <cell r="M97">
            <v>335.88</v>
          </cell>
          <cell r="N97">
            <v>373.20000000000005</v>
          </cell>
          <cell r="O97">
            <v>410.52000000000004</v>
          </cell>
          <cell r="P97">
            <v>447.84000000000003</v>
          </cell>
          <cell r="Q97">
            <v>485.16</v>
          </cell>
          <cell r="R97">
            <v>522.48</v>
          </cell>
          <cell r="S97">
            <v>559.80000000000007</v>
          </cell>
          <cell r="T97">
            <v>597.12</v>
          </cell>
          <cell r="U97">
            <v>634.44000000000005</v>
          </cell>
          <cell r="V97">
            <v>671.76</v>
          </cell>
          <cell r="W97">
            <v>709.08</v>
          </cell>
          <cell r="X97">
            <v>746.40000000000009</v>
          </cell>
          <cell r="Y97">
            <v>783.72</v>
          </cell>
          <cell r="Z97">
            <v>821.04000000000008</v>
          </cell>
          <cell r="AA97">
            <v>858.36</v>
          </cell>
          <cell r="AB97">
            <v>895.68000000000006</v>
          </cell>
          <cell r="AC97">
            <v>933</v>
          </cell>
          <cell r="AD97">
            <v>970.32</v>
          </cell>
          <cell r="AE97">
            <v>1007.6400000000001</v>
          </cell>
          <cell r="AF97">
            <v>1044.96</v>
          </cell>
          <cell r="AG97">
            <v>1082.28</v>
          </cell>
          <cell r="AH97">
            <v>1119.6000000000001</v>
          </cell>
          <cell r="AI97">
            <v>1156.92</v>
          </cell>
          <cell r="AJ97">
            <v>1194.24</v>
          </cell>
          <cell r="AK97">
            <v>1231.5600000000002</v>
          </cell>
          <cell r="AL97">
            <v>1268.8800000000001</v>
          </cell>
          <cell r="AM97">
            <v>1306.2</v>
          </cell>
          <cell r="AN97">
            <v>1343.52</v>
          </cell>
          <cell r="AO97">
            <v>1380.8400000000001</v>
          </cell>
          <cell r="AP97">
            <v>1418.16</v>
          </cell>
          <cell r="AQ97">
            <v>1455.48</v>
          </cell>
          <cell r="AR97">
            <v>1492.8000000000002</v>
          </cell>
          <cell r="AS97">
            <v>1530.1200000000001</v>
          </cell>
          <cell r="AT97">
            <v>1567.44</v>
          </cell>
          <cell r="AU97">
            <v>1604.76</v>
          </cell>
          <cell r="AV97">
            <v>1642.0800000000002</v>
          </cell>
          <cell r="AW97">
            <v>1679.4</v>
          </cell>
          <cell r="AX97">
            <v>1716.72</v>
          </cell>
          <cell r="AY97">
            <v>1754.0400000000002</v>
          </cell>
          <cell r="AZ97">
            <v>1791.3600000000001</v>
          </cell>
          <cell r="BA97">
            <v>1828.68</v>
          </cell>
          <cell r="BB97">
            <v>1866</v>
          </cell>
        </row>
        <row r="98">
          <cell r="E98">
            <v>37.32</v>
          </cell>
          <cell r="F98">
            <v>74.64</v>
          </cell>
          <cell r="G98">
            <v>111.96000000000001</v>
          </cell>
          <cell r="H98">
            <v>149.28</v>
          </cell>
          <cell r="I98">
            <v>186.60000000000002</v>
          </cell>
          <cell r="J98">
            <v>223.92000000000002</v>
          </cell>
          <cell r="K98">
            <v>261.24</v>
          </cell>
          <cell r="L98">
            <v>298.56</v>
          </cell>
          <cell r="M98">
            <v>335.88</v>
          </cell>
          <cell r="N98">
            <v>373.20000000000005</v>
          </cell>
          <cell r="O98">
            <v>410.52000000000004</v>
          </cell>
          <cell r="P98">
            <v>447.84000000000003</v>
          </cell>
          <cell r="Q98">
            <v>485.16</v>
          </cell>
          <cell r="R98">
            <v>522.48</v>
          </cell>
          <cell r="S98">
            <v>559.80000000000007</v>
          </cell>
          <cell r="T98">
            <v>597.12</v>
          </cell>
          <cell r="U98">
            <v>634.44000000000005</v>
          </cell>
          <cell r="V98">
            <v>671.76</v>
          </cell>
          <cell r="W98">
            <v>709.08</v>
          </cell>
          <cell r="X98">
            <v>746.40000000000009</v>
          </cell>
          <cell r="Y98">
            <v>783.72</v>
          </cell>
          <cell r="Z98">
            <v>821.04000000000008</v>
          </cell>
          <cell r="AA98">
            <v>858.36</v>
          </cell>
          <cell r="AB98">
            <v>895.68000000000006</v>
          </cell>
          <cell r="AC98">
            <v>933</v>
          </cell>
          <cell r="AD98">
            <v>970.32</v>
          </cell>
          <cell r="AE98">
            <v>1007.6400000000001</v>
          </cell>
          <cell r="AF98">
            <v>1044.96</v>
          </cell>
          <cell r="AG98">
            <v>1082.28</v>
          </cell>
          <cell r="AH98">
            <v>1119.6000000000001</v>
          </cell>
          <cell r="AI98">
            <v>1156.92</v>
          </cell>
          <cell r="AJ98">
            <v>1194.24</v>
          </cell>
          <cell r="AK98">
            <v>1231.5600000000002</v>
          </cell>
          <cell r="AL98">
            <v>1268.8800000000001</v>
          </cell>
          <cell r="AM98">
            <v>1306.2</v>
          </cell>
          <cell r="AN98">
            <v>1343.52</v>
          </cell>
          <cell r="AO98">
            <v>1380.8400000000001</v>
          </cell>
          <cell r="AP98">
            <v>1418.16</v>
          </cell>
          <cell r="AQ98">
            <v>1455.48</v>
          </cell>
          <cell r="AR98">
            <v>1492.8000000000002</v>
          </cell>
          <cell r="AS98">
            <v>1530.1200000000001</v>
          </cell>
          <cell r="AT98">
            <v>1567.44</v>
          </cell>
          <cell r="AU98">
            <v>1604.76</v>
          </cell>
          <cell r="AV98">
            <v>1642.0800000000002</v>
          </cell>
          <cell r="AW98">
            <v>1679.4</v>
          </cell>
          <cell r="AX98">
            <v>1716.72</v>
          </cell>
          <cell r="AY98">
            <v>1754.0400000000002</v>
          </cell>
          <cell r="AZ98">
            <v>1791.3600000000001</v>
          </cell>
          <cell r="BA98">
            <v>1828.68</v>
          </cell>
          <cell r="BB98">
            <v>1866</v>
          </cell>
        </row>
        <row r="99">
          <cell r="E99">
            <v>37.32</v>
          </cell>
          <cell r="F99">
            <v>74.64</v>
          </cell>
          <cell r="G99">
            <v>111.96000000000001</v>
          </cell>
          <cell r="H99">
            <v>149.28</v>
          </cell>
          <cell r="I99">
            <v>186.60000000000002</v>
          </cell>
          <cell r="J99">
            <v>223.92000000000002</v>
          </cell>
          <cell r="K99">
            <v>261.24</v>
          </cell>
          <cell r="L99">
            <v>298.56</v>
          </cell>
          <cell r="M99">
            <v>335.88</v>
          </cell>
          <cell r="N99">
            <v>373.20000000000005</v>
          </cell>
          <cell r="O99">
            <v>410.52000000000004</v>
          </cell>
          <cell r="P99">
            <v>447.84000000000003</v>
          </cell>
          <cell r="Q99">
            <v>485.16</v>
          </cell>
          <cell r="R99">
            <v>522.48</v>
          </cell>
          <cell r="S99">
            <v>559.80000000000007</v>
          </cell>
          <cell r="T99">
            <v>597.12</v>
          </cell>
          <cell r="U99">
            <v>634.44000000000005</v>
          </cell>
          <cell r="V99">
            <v>671.76</v>
          </cell>
          <cell r="W99">
            <v>709.08</v>
          </cell>
          <cell r="X99">
            <v>746.40000000000009</v>
          </cell>
          <cell r="Y99">
            <v>783.72</v>
          </cell>
          <cell r="Z99">
            <v>821.04000000000008</v>
          </cell>
          <cell r="AA99">
            <v>858.36</v>
          </cell>
          <cell r="AB99">
            <v>895.68000000000006</v>
          </cell>
          <cell r="AC99">
            <v>933</v>
          </cell>
          <cell r="AD99">
            <v>970.32</v>
          </cell>
          <cell r="AE99">
            <v>1007.6400000000001</v>
          </cell>
          <cell r="AF99">
            <v>1044.96</v>
          </cell>
          <cell r="AG99">
            <v>1082.28</v>
          </cell>
          <cell r="AH99">
            <v>1119.6000000000001</v>
          </cell>
          <cell r="AI99">
            <v>1156.92</v>
          </cell>
          <cell r="AJ99">
            <v>1194.24</v>
          </cell>
          <cell r="AK99">
            <v>1231.5600000000002</v>
          </cell>
          <cell r="AL99">
            <v>1268.8800000000001</v>
          </cell>
          <cell r="AM99">
            <v>1306.2</v>
          </cell>
          <cell r="AN99">
            <v>1343.52</v>
          </cell>
          <cell r="AO99">
            <v>1380.8400000000001</v>
          </cell>
          <cell r="AP99">
            <v>1418.16</v>
          </cell>
          <cell r="AQ99">
            <v>1455.48</v>
          </cell>
          <cell r="AR99">
            <v>1492.8000000000002</v>
          </cell>
          <cell r="AS99">
            <v>1530.1200000000001</v>
          </cell>
          <cell r="AT99">
            <v>1567.44</v>
          </cell>
          <cell r="AU99">
            <v>1604.76</v>
          </cell>
          <cell r="AV99">
            <v>1642.0800000000002</v>
          </cell>
          <cell r="AW99">
            <v>1679.4</v>
          </cell>
          <cell r="AX99">
            <v>1716.72</v>
          </cell>
          <cell r="AY99">
            <v>1754.0400000000002</v>
          </cell>
          <cell r="AZ99">
            <v>1791.3600000000001</v>
          </cell>
          <cell r="BA99">
            <v>1828.68</v>
          </cell>
          <cell r="BB99">
            <v>1866</v>
          </cell>
        </row>
        <row r="100">
          <cell r="E100">
            <v>37.32</v>
          </cell>
          <cell r="F100">
            <v>74.64</v>
          </cell>
          <cell r="G100">
            <v>111.96000000000001</v>
          </cell>
          <cell r="H100">
            <v>149.28</v>
          </cell>
          <cell r="I100">
            <v>186.60000000000002</v>
          </cell>
          <cell r="J100">
            <v>223.92000000000002</v>
          </cell>
          <cell r="K100">
            <v>261.24</v>
          </cell>
          <cell r="L100">
            <v>298.56</v>
          </cell>
          <cell r="M100">
            <v>335.88</v>
          </cell>
          <cell r="N100">
            <v>373.20000000000005</v>
          </cell>
          <cell r="O100">
            <v>410.52000000000004</v>
          </cell>
          <cell r="P100">
            <v>447.84000000000003</v>
          </cell>
          <cell r="Q100">
            <v>485.16</v>
          </cell>
          <cell r="R100">
            <v>522.48</v>
          </cell>
          <cell r="S100">
            <v>559.80000000000007</v>
          </cell>
          <cell r="T100">
            <v>597.12</v>
          </cell>
          <cell r="U100">
            <v>634.44000000000005</v>
          </cell>
          <cell r="V100">
            <v>671.76</v>
          </cell>
          <cell r="W100">
            <v>709.08</v>
          </cell>
          <cell r="X100">
            <v>746.40000000000009</v>
          </cell>
          <cell r="Y100">
            <v>783.72</v>
          </cell>
          <cell r="Z100">
            <v>821.04000000000008</v>
          </cell>
          <cell r="AA100">
            <v>858.36</v>
          </cell>
          <cell r="AB100">
            <v>895.68000000000006</v>
          </cell>
          <cell r="AC100">
            <v>933</v>
          </cell>
          <cell r="AD100">
            <v>970.32</v>
          </cell>
          <cell r="AE100">
            <v>1007.6400000000001</v>
          </cell>
          <cell r="AF100">
            <v>1044.96</v>
          </cell>
          <cell r="AG100">
            <v>1082.28</v>
          </cell>
          <cell r="AH100">
            <v>1119.6000000000001</v>
          </cell>
          <cell r="AI100">
            <v>1156.92</v>
          </cell>
          <cell r="AJ100">
            <v>1194.24</v>
          </cell>
          <cell r="AK100">
            <v>1231.5600000000002</v>
          </cell>
          <cell r="AL100">
            <v>1268.8800000000001</v>
          </cell>
          <cell r="AM100">
            <v>1306.2</v>
          </cell>
          <cell r="AN100">
            <v>1343.52</v>
          </cell>
          <cell r="AO100">
            <v>1380.8400000000001</v>
          </cell>
          <cell r="AP100">
            <v>1418.16</v>
          </cell>
          <cell r="AQ100">
            <v>1455.48</v>
          </cell>
          <cell r="AR100">
            <v>1492.8000000000002</v>
          </cell>
          <cell r="AS100">
            <v>1530.1200000000001</v>
          </cell>
          <cell r="AT100">
            <v>1567.44</v>
          </cell>
          <cell r="AU100">
            <v>1604.76</v>
          </cell>
          <cell r="AV100">
            <v>1642.0800000000002</v>
          </cell>
          <cell r="AW100">
            <v>1679.4</v>
          </cell>
          <cell r="AX100">
            <v>1716.72</v>
          </cell>
          <cell r="AY100">
            <v>1754.0400000000002</v>
          </cell>
          <cell r="AZ100">
            <v>1791.3600000000001</v>
          </cell>
          <cell r="BA100">
            <v>1828.68</v>
          </cell>
          <cell r="BB100">
            <v>1866</v>
          </cell>
        </row>
        <row r="101">
          <cell r="E101">
            <v>37.32</v>
          </cell>
          <cell r="F101">
            <v>74.64</v>
          </cell>
          <cell r="G101">
            <v>111.96000000000001</v>
          </cell>
          <cell r="H101">
            <v>149.28</v>
          </cell>
          <cell r="I101">
            <v>186.60000000000002</v>
          </cell>
          <cell r="J101">
            <v>223.92000000000002</v>
          </cell>
          <cell r="K101">
            <v>261.24</v>
          </cell>
          <cell r="L101">
            <v>298.56</v>
          </cell>
          <cell r="M101">
            <v>335.88</v>
          </cell>
          <cell r="N101">
            <v>373.20000000000005</v>
          </cell>
          <cell r="O101">
            <v>410.52000000000004</v>
          </cell>
          <cell r="P101">
            <v>447.84000000000003</v>
          </cell>
          <cell r="Q101">
            <v>485.16</v>
          </cell>
          <cell r="R101">
            <v>522.48</v>
          </cell>
          <cell r="S101">
            <v>559.80000000000007</v>
          </cell>
          <cell r="T101">
            <v>597.12</v>
          </cell>
          <cell r="U101">
            <v>634.44000000000005</v>
          </cell>
          <cell r="V101">
            <v>671.76</v>
          </cell>
          <cell r="W101">
            <v>709.08</v>
          </cell>
          <cell r="X101">
            <v>746.40000000000009</v>
          </cell>
          <cell r="Y101">
            <v>783.72</v>
          </cell>
          <cell r="Z101">
            <v>821.04000000000008</v>
          </cell>
          <cell r="AA101">
            <v>858.36</v>
          </cell>
          <cell r="AB101">
            <v>895.68000000000006</v>
          </cell>
          <cell r="AC101">
            <v>933</v>
          </cell>
          <cell r="AD101">
            <v>970.32</v>
          </cell>
          <cell r="AE101">
            <v>1007.6400000000001</v>
          </cell>
          <cell r="AF101">
            <v>1044.96</v>
          </cell>
          <cell r="AG101">
            <v>1082.28</v>
          </cell>
          <cell r="AH101">
            <v>1119.6000000000001</v>
          </cell>
          <cell r="AI101">
            <v>1156.92</v>
          </cell>
          <cell r="AJ101">
            <v>1194.24</v>
          </cell>
          <cell r="AK101">
            <v>1231.5600000000002</v>
          </cell>
          <cell r="AL101">
            <v>1268.8800000000001</v>
          </cell>
          <cell r="AM101">
            <v>1306.2</v>
          </cell>
          <cell r="AN101">
            <v>1343.52</v>
          </cell>
          <cell r="AO101">
            <v>1380.8400000000001</v>
          </cell>
          <cell r="AP101">
            <v>1418.16</v>
          </cell>
          <cell r="AQ101">
            <v>1455.48</v>
          </cell>
          <cell r="AR101">
            <v>1492.8000000000002</v>
          </cell>
          <cell r="AS101">
            <v>1530.1200000000001</v>
          </cell>
          <cell r="AT101">
            <v>1567.44</v>
          </cell>
          <cell r="AU101">
            <v>1604.76</v>
          </cell>
          <cell r="AV101">
            <v>1642.0800000000002</v>
          </cell>
          <cell r="AW101">
            <v>1679.4</v>
          </cell>
          <cell r="AX101">
            <v>1716.72</v>
          </cell>
          <cell r="AY101">
            <v>1754.0400000000002</v>
          </cell>
          <cell r="AZ101">
            <v>1791.3600000000001</v>
          </cell>
          <cell r="BA101">
            <v>1828.68</v>
          </cell>
          <cell r="BB101">
            <v>1866</v>
          </cell>
        </row>
        <row r="102">
          <cell r="E102">
            <v>37.32</v>
          </cell>
          <cell r="F102">
            <v>74.64</v>
          </cell>
          <cell r="G102">
            <v>111.96000000000001</v>
          </cell>
          <cell r="H102">
            <v>149.28</v>
          </cell>
          <cell r="I102">
            <v>186.60000000000002</v>
          </cell>
          <cell r="J102">
            <v>223.92000000000002</v>
          </cell>
          <cell r="K102">
            <v>261.24</v>
          </cell>
          <cell r="L102">
            <v>298.56</v>
          </cell>
          <cell r="M102">
            <v>335.88</v>
          </cell>
          <cell r="N102">
            <v>373.20000000000005</v>
          </cell>
          <cell r="O102">
            <v>410.52000000000004</v>
          </cell>
          <cell r="P102">
            <v>447.84000000000003</v>
          </cell>
          <cell r="Q102">
            <v>485.16</v>
          </cell>
          <cell r="R102">
            <v>522.48</v>
          </cell>
          <cell r="S102">
            <v>559.80000000000007</v>
          </cell>
          <cell r="T102">
            <v>597.12</v>
          </cell>
          <cell r="U102">
            <v>634.44000000000005</v>
          </cell>
          <cell r="V102">
            <v>671.76</v>
          </cell>
          <cell r="W102">
            <v>709.08</v>
          </cell>
          <cell r="X102">
            <v>746.40000000000009</v>
          </cell>
          <cell r="Y102">
            <v>783.72</v>
          </cell>
          <cell r="Z102">
            <v>821.04000000000008</v>
          </cell>
          <cell r="AA102">
            <v>858.36</v>
          </cell>
          <cell r="AB102">
            <v>895.68000000000006</v>
          </cell>
          <cell r="AC102">
            <v>933</v>
          </cell>
          <cell r="AD102">
            <v>970.32</v>
          </cell>
          <cell r="AE102">
            <v>1007.6400000000001</v>
          </cell>
          <cell r="AF102">
            <v>1044.96</v>
          </cell>
          <cell r="AG102">
            <v>1082.28</v>
          </cell>
          <cell r="AH102">
            <v>1119.6000000000001</v>
          </cell>
          <cell r="AI102">
            <v>1156.92</v>
          </cell>
          <cell r="AJ102">
            <v>1194.24</v>
          </cell>
          <cell r="AK102">
            <v>1231.5600000000002</v>
          </cell>
          <cell r="AL102">
            <v>1268.8800000000001</v>
          </cell>
          <cell r="AM102">
            <v>1306.2</v>
          </cell>
          <cell r="AN102">
            <v>1343.52</v>
          </cell>
          <cell r="AO102">
            <v>1380.8400000000001</v>
          </cell>
          <cell r="AP102">
            <v>1418.16</v>
          </cell>
          <cell r="AQ102">
            <v>1455.48</v>
          </cell>
          <cell r="AR102">
            <v>1492.8000000000002</v>
          </cell>
          <cell r="AS102">
            <v>1530.1200000000001</v>
          </cell>
          <cell r="AT102">
            <v>1567.44</v>
          </cell>
          <cell r="AU102">
            <v>1604.76</v>
          </cell>
          <cell r="AV102">
            <v>1642.0800000000002</v>
          </cell>
          <cell r="AW102">
            <v>1679.4</v>
          </cell>
          <cell r="AX102">
            <v>1716.72</v>
          </cell>
          <cell r="AY102">
            <v>1754.0400000000002</v>
          </cell>
          <cell r="AZ102">
            <v>1791.3600000000001</v>
          </cell>
          <cell r="BA102">
            <v>1828.68</v>
          </cell>
          <cell r="BB102">
            <v>1866</v>
          </cell>
        </row>
        <row r="103">
          <cell r="E103">
            <v>37.32</v>
          </cell>
          <cell r="F103">
            <v>74.64</v>
          </cell>
          <cell r="G103">
            <v>111.96000000000001</v>
          </cell>
          <cell r="H103">
            <v>149.28</v>
          </cell>
          <cell r="I103">
            <v>186.60000000000002</v>
          </cell>
          <cell r="J103">
            <v>223.92000000000002</v>
          </cell>
          <cell r="K103">
            <v>261.24</v>
          </cell>
          <cell r="L103">
            <v>298.56</v>
          </cell>
          <cell r="M103">
            <v>335.88</v>
          </cell>
          <cell r="N103">
            <v>373.20000000000005</v>
          </cell>
          <cell r="O103">
            <v>410.52000000000004</v>
          </cell>
          <cell r="P103">
            <v>447.84000000000003</v>
          </cell>
          <cell r="Q103">
            <v>485.16</v>
          </cell>
          <cell r="R103">
            <v>522.48</v>
          </cell>
          <cell r="S103">
            <v>559.80000000000007</v>
          </cell>
          <cell r="T103">
            <v>597.12</v>
          </cell>
          <cell r="U103">
            <v>634.44000000000005</v>
          </cell>
          <cell r="V103">
            <v>671.76</v>
          </cell>
          <cell r="W103">
            <v>709.08</v>
          </cell>
          <cell r="X103">
            <v>746.40000000000009</v>
          </cell>
          <cell r="Y103">
            <v>783.72</v>
          </cell>
          <cell r="Z103">
            <v>821.04000000000008</v>
          </cell>
          <cell r="AA103">
            <v>858.36</v>
          </cell>
          <cell r="AB103">
            <v>895.68000000000006</v>
          </cell>
          <cell r="AC103">
            <v>933</v>
          </cell>
          <cell r="AD103">
            <v>970.32</v>
          </cell>
          <cell r="AE103">
            <v>1007.6400000000001</v>
          </cell>
          <cell r="AF103">
            <v>1044.96</v>
          </cell>
          <cell r="AG103">
            <v>1082.28</v>
          </cell>
          <cell r="AH103">
            <v>1119.6000000000001</v>
          </cell>
          <cell r="AI103">
            <v>1156.92</v>
          </cell>
          <cell r="AJ103">
            <v>1194.24</v>
          </cell>
          <cell r="AK103">
            <v>1231.5600000000002</v>
          </cell>
          <cell r="AL103">
            <v>1268.8800000000001</v>
          </cell>
          <cell r="AM103">
            <v>1306.2</v>
          </cell>
          <cell r="AN103">
            <v>1343.52</v>
          </cell>
          <cell r="AO103">
            <v>1380.8400000000001</v>
          </cell>
          <cell r="AP103">
            <v>1418.16</v>
          </cell>
          <cell r="AQ103">
            <v>1455.48</v>
          </cell>
          <cell r="AR103">
            <v>1492.8000000000002</v>
          </cell>
          <cell r="AS103">
            <v>1530.1200000000001</v>
          </cell>
          <cell r="AT103">
            <v>1567.44</v>
          </cell>
          <cell r="AU103">
            <v>1604.76</v>
          </cell>
          <cell r="AV103">
            <v>1642.0800000000002</v>
          </cell>
          <cell r="AW103">
            <v>1679.4</v>
          </cell>
          <cell r="AX103">
            <v>1716.72</v>
          </cell>
          <cell r="AY103">
            <v>1754.0400000000002</v>
          </cell>
          <cell r="AZ103">
            <v>1791.3600000000001</v>
          </cell>
          <cell r="BA103">
            <v>1828.68</v>
          </cell>
          <cell r="BB103">
            <v>1866</v>
          </cell>
        </row>
        <row r="104">
          <cell r="E104">
            <v>37.32</v>
          </cell>
          <cell r="F104">
            <v>74.64</v>
          </cell>
          <cell r="G104">
            <v>111.96000000000001</v>
          </cell>
          <cell r="H104">
            <v>149.28</v>
          </cell>
          <cell r="I104">
            <v>186.60000000000002</v>
          </cell>
          <cell r="J104">
            <v>223.92000000000002</v>
          </cell>
          <cell r="K104">
            <v>261.24</v>
          </cell>
          <cell r="L104">
            <v>298.56</v>
          </cell>
          <cell r="M104">
            <v>335.88</v>
          </cell>
          <cell r="N104">
            <v>373.20000000000005</v>
          </cell>
          <cell r="O104">
            <v>410.52000000000004</v>
          </cell>
          <cell r="P104">
            <v>447.84000000000003</v>
          </cell>
          <cell r="Q104">
            <v>485.16</v>
          </cell>
          <cell r="R104">
            <v>522.48</v>
          </cell>
          <cell r="S104">
            <v>559.80000000000007</v>
          </cell>
          <cell r="T104">
            <v>597.12</v>
          </cell>
          <cell r="U104">
            <v>634.44000000000005</v>
          </cell>
          <cell r="V104">
            <v>671.76</v>
          </cell>
          <cell r="W104">
            <v>709.08</v>
          </cell>
          <cell r="X104">
            <v>746.40000000000009</v>
          </cell>
          <cell r="Y104">
            <v>783.72</v>
          </cell>
          <cell r="Z104">
            <v>821.04000000000008</v>
          </cell>
          <cell r="AA104">
            <v>858.36</v>
          </cell>
          <cell r="AB104">
            <v>895.68000000000006</v>
          </cell>
          <cell r="AC104">
            <v>933</v>
          </cell>
          <cell r="AD104">
            <v>970.32</v>
          </cell>
          <cell r="AE104">
            <v>1007.6400000000001</v>
          </cell>
          <cell r="AF104">
            <v>1044.96</v>
          </cell>
          <cell r="AG104">
            <v>1082.28</v>
          </cell>
          <cell r="AH104">
            <v>1119.6000000000001</v>
          </cell>
          <cell r="AI104">
            <v>1156.92</v>
          </cell>
          <cell r="AJ104">
            <v>1194.24</v>
          </cell>
          <cell r="AK104">
            <v>1231.5600000000002</v>
          </cell>
          <cell r="AL104">
            <v>1268.8800000000001</v>
          </cell>
          <cell r="AM104">
            <v>1306.2</v>
          </cell>
          <cell r="AN104">
            <v>1343.52</v>
          </cell>
          <cell r="AO104">
            <v>1380.8400000000001</v>
          </cell>
          <cell r="AP104">
            <v>1418.16</v>
          </cell>
          <cell r="AQ104">
            <v>1455.48</v>
          </cell>
          <cell r="AR104">
            <v>1492.8000000000002</v>
          </cell>
          <cell r="AS104">
            <v>1530.1200000000001</v>
          </cell>
          <cell r="AT104">
            <v>1567.44</v>
          </cell>
          <cell r="AU104">
            <v>1604.76</v>
          </cell>
          <cell r="AV104">
            <v>1642.0800000000002</v>
          </cell>
          <cell r="AW104">
            <v>1679.4</v>
          </cell>
          <cell r="AX104">
            <v>1716.72</v>
          </cell>
          <cell r="AY104">
            <v>1754.0400000000002</v>
          </cell>
          <cell r="AZ104">
            <v>1791.3600000000001</v>
          </cell>
          <cell r="BA104">
            <v>1828.68</v>
          </cell>
          <cell r="BB104">
            <v>1866</v>
          </cell>
        </row>
        <row r="105">
          <cell r="E105">
            <v>0</v>
          </cell>
          <cell r="F105">
            <v>0</v>
          </cell>
          <cell r="G105">
            <v>0</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0</v>
          </cell>
          <cell r="BA105">
            <v>0</v>
          </cell>
          <cell r="BB105">
            <v>0</v>
          </cell>
        </row>
      </sheetData>
      <sheetData sheetId="6">
        <row r="20">
          <cell r="E20">
            <v>0.13</v>
          </cell>
          <cell r="F20">
            <v>0.26</v>
          </cell>
          <cell r="G20">
            <v>0.38999999999999996</v>
          </cell>
          <cell r="H20">
            <v>0.52</v>
          </cell>
          <cell r="I20">
            <v>0.65</v>
          </cell>
          <cell r="J20">
            <v>0.77999999999999992</v>
          </cell>
          <cell r="K20">
            <v>0.90999999999999992</v>
          </cell>
          <cell r="L20">
            <v>1.04</v>
          </cell>
          <cell r="M20">
            <v>1.17</v>
          </cell>
          <cell r="N20">
            <v>1.3</v>
          </cell>
          <cell r="O20">
            <v>1.43</v>
          </cell>
          <cell r="P20">
            <v>1.5599999999999998</v>
          </cell>
          <cell r="Q20">
            <v>1.69</v>
          </cell>
          <cell r="R20">
            <v>1.8199999999999998</v>
          </cell>
          <cell r="S20">
            <v>1.95</v>
          </cell>
          <cell r="T20">
            <v>2.08</v>
          </cell>
          <cell r="U20">
            <v>2.21</v>
          </cell>
          <cell r="V20">
            <v>2.34</v>
          </cell>
          <cell r="W20">
            <v>2.4699999999999998</v>
          </cell>
          <cell r="X20">
            <v>2.6</v>
          </cell>
          <cell r="Y20">
            <v>2.73</v>
          </cell>
          <cell r="Z20">
            <v>2.86</v>
          </cell>
          <cell r="AA20">
            <v>2.9899999999999998</v>
          </cell>
          <cell r="AB20">
            <v>3.1199999999999997</v>
          </cell>
          <cell r="AC20">
            <v>3.25</v>
          </cell>
          <cell r="AD20">
            <v>3.38</v>
          </cell>
          <cell r="AE20">
            <v>3.51</v>
          </cell>
          <cell r="AF20">
            <v>3.6399999999999997</v>
          </cell>
          <cell r="AG20">
            <v>3.77</v>
          </cell>
          <cell r="AH20">
            <v>3.9</v>
          </cell>
          <cell r="AI20">
            <v>4.03</v>
          </cell>
          <cell r="AJ20">
            <v>4.16</v>
          </cell>
          <cell r="AK20">
            <v>4.29</v>
          </cell>
          <cell r="AL20">
            <v>4.42</v>
          </cell>
          <cell r="AM20">
            <v>4.55</v>
          </cell>
          <cell r="AN20">
            <v>4.68</v>
          </cell>
          <cell r="AO20">
            <v>4.8099999999999996</v>
          </cell>
          <cell r="AP20">
            <v>4.9399999999999995</v>
          </cell>
          <cell r="AQ20">
            <v>5.0699999999999994</v>
          </cell>
          <cell r="AR20">
            <v>5.2</v>
          </cell>
          <cell r="AS20">
            <v>5.33</v>
          </cell>
          <cell r="AT20">
            <v>5.46</v>
          </cell>
          <cell r="AU20">
            <v>5.59</v>
          </cell>
          <cell r="AV20">
            <v>5.72</v>
          </cell>
          <cell r="AW20">
            <v>5.85</v>
          </cell>
          <cell r="AX20">
            <v>5.9799999999999995</v>
          </cell>
          <cell r="AY20">
            <v>6.1099999999999994</v>
          </cell>
          <cell r="AZ20">
            <v>6.2399999999999993</v>
          </cell>
          <cell r="BA20">
            <v>6.37</v>
          </cell>
          <cell r="BB20">
            <v>6.5</v>
          </cell>
        </row>
        <row r="21">
          <cell r="E21">
            <v>0.13</v>
          </cell>
          <cell r="F21">
            <v>0.26</v>
          </cell>
          <cell r="G21">
            <v>0.38999999999999996</v>
          </cell>
          <cell r="H21">
            <v>0.52</v>
          </cell>
          <cell r="I21">
            <v>0.65</v>
          </cell>
          <cell r="J21">
            <v>0.77999999999999992</v>
          </cell>
          <cell r="K21">
            <v>0.90999999999999992</v>
          </cell>
          <cell r="L21">
            <v>1.04</v>
          </cell>
          <cell r="M21">
            <v>1.17</v>
          </cell>
          <cell r="N21">
            <v>1.3</v>
          </cell>
          <cell r="O21">
            <v>1.43</v>
          </cell>
          <cell r="P21">
            <v>1.5599999999999998</v>
          </cell>
          <cell r="Q21">
            <v>1.69</v>
          </cell>
          <cell r="R21">
            <v>1.8199999999999998</v>
          </cell>
          <cell r="S21">
            <v>1.95</v>
          </cell>
          <cell r="T21">
            <v>2.08</v>
          </cell>
          <cell r="U21">
            <v>2.21</v>
          </cell>
          <cell r="V21">
            <v>2.34</v>
          </cell>
          <cell r="W21">
            <v>2.4699999999999998</v>
          </cell>
          <cell r="X21">
            <v>2.6</v>
          </cell>
          <cell r="Y21">
            <v>2.73</v>
          </cell>
          <cell r="Z21">
            <v>2.86</v>
          </cell>
          <cell r="AA21">
            <v>2.9899999999999998</v>
          </cell>
          <cell r="AB21">
            <v>3.1199999999999997</v>
          </cell>
          <cell r="AC21">
            <v>3.25</v>
          </cell>
          <cell r="AD21">
            <v>3.38</v>
          </cell>
          <cell r="AE21">
            <v>3.51</v>
          </cell>
          <cell r="AF21">
            <v>3.6399999999999997</v>
          </cell>
          <cell r="AG21">
            <v>3.77</v>
          </cell>
          <cell r="AH21">
            <v>3.9</v>
          </cell>
          <cell r="AI21">
            <v>4.03</v>
          </cell>
          <cell r="AJ21">
            <v>4.16</v>
          </cell>
          <cell r="AK21">
            <v>4.29</v>
          </cell>
          <cell r="AL21">
            <v>4.42</v>
          </cell>
          <cell r="AM21">
            <v>4.55</v>
          </cell>
          <cell r="AN21">
            <v>4.68</v>
          </cell>
          <cell r="AO21">
            <v>4.8099999999999996</v>
          </cell>
          <cell r="AP21">
            <v>4.9399999999999995</v>
          </cell>
          <cell r="AQ21">
            <v>5.0699999999999994</v>
          </cell>
          <cell r="AR21">
            <v>5.2</v>
          </cell>
          <cell r="AS21">
            <v>5.33</v>
          </cell>
          <cell r="AT21">
            <v>5.46</v>
          </cell>
          <cell r="AU21">
            <v>5.59</v>
          </cell>
          <cell r="AV21">
            <v>5.72</v>
          </cell>
          <cell r="AW21">
            <v>5.85</v>
          </cell>
          <cell r="AX21">
            <v>5.9799999999999995</v>
          </cell>
          <cell r="AY21">
            <v>6.1099999999999994</v>
          </cell>
          <cell r="AZ21">
            <v>6.2399999999999993</v>
          </cell>
          <cell r="BA21">
            <v>6.37</v>
          </cell>
          <cell r="BB21">
            <v>6.5</v>
          </cell>
        </row>
        <row r="22">
          <cell r="E22">
            <v>0.13</v>
          </cell>
          <cell r="F22">
            <v>0.26</v>
          </cell>
          <cell r="G22">
            <v>0.38999999999999996</v>
          </cell>
          <cell r="H22">
            <v>0.52</v>
          </cell>
          <cell r="I22">
            <v>0.65</v>
          </cell>
          <cell r="J22">
            <v>0.77999999999999992</v>
          </cell>
          <cell r="K22">
            <v>0.90999999999999992</v>
          </cell>
          <cell r="L22">
            <v>1.04</v>
          </cell>
          <cell r="M22">
            <v>1.17</v>
          </cell>
          <cell r="N22">
            <v>1.3</v>
          </cell>
          <cell r="O22">
            <v>1.43</v>
          </cell>
          <cell r="P22">
            <v>1.5599999999999998</v>
          </cell>
          <cell r="Q22">
            <v>1.69</v>
          </cell>
          <cell r="R22">
            <v>1.8199999999999998</v>
          </cell>
          <cell r="S22">
            <v>1.95</v>
          </cell>
          <cell r="T22">
            <v>2.08</v>
          </cell>
          <cell r="U22">
            <v>2.21</v>
          </cell>
          <cell r="V22">
            <v>2.34</v>
          </cell>
          <cell r="W22">
            <v>2.4699999999999998</v>
          </cell>
          <cell r="X22">
            <v>2.6</v>
          </cell>
          <cell r="Y22">
            <v>2.73</v>
          </cell>
          <cell r="Z22">
            <v>2.86</v>
          </cell>
          <cell r="AA22">
            <v>2.9899999999999998</v>
          </cell>
          <cell r="AB22">
            <v>3.1199999999999997</v>
          </cell>
          <cell r="AC22">
            <v>3.25</v>
          </cell>
          <cell r="AD22">
            <v>3.38</v>
          </cell>
          <cell r="AE22">
            <v>3.51</v>
          </cell>
          <cell r="AF22">
            <v>3.6399999999999997</v>
          </cell>
          <cell r="AG22">
            <v>3.77</v>
          </cell>
          <cell r="AH22">
            <v>3.9</v>
          </cell>
          <cell r="AI22">
            <v>4.03</v>
          </cell>
          <cell r="AJ22">
            <v>4.16</v>
          </cell>
          <cell r="AK22">
            <v>4.29</v>
          </cell>
          <cell r="AL22">
            <v>4.42</v>
          </cell>
          <cell r="AM22">
            <v>4.55</v>
          </cell>
          <cell r="AN22">
            <v>4.68</v>
          </cell>
          <cell r="AO22">
            <v>4.8099999999999996</v>
          </cell>
          <cell r="AP22">
            <v>4.9399999999999995</v>
          </cell>
          <cell r="AQ22">
            <v>5.0699999999999994</v>
          </cell>
          <cell r="AR22">
            <v>5.2</v>
          </cell>
          <cell r="AS22">
            <v>5.33</v>
          </cell>
          <cell r="AT22">
            <v>5.46</v>
          </cell>
          <cell r="AU22">
            <v>5.59</v>
          </cell>
          <cell r="AV22">
            <v>5.72</v>
          </cell>
          <cell r="AW22">
            <v>5.85</v>
          </cell>
          <cell r="AX22">
            <v>5.9799999999999995</v>
          </cell>
          <cell r="AY22">
            <v>6.1099999999999994</v>
          </cell>
          <cell r="AZ22">
            <v>6.2399999999999993</v>
          </cell>
          <cell r="BA22">
            <v>6.37</v>
          </cell>
          <cell r="BB22">
            <v>6.5</v>
          </cell>
        </row>
        <row r="23">
          <cell r="E23">
            <v>0.13</v>
          </cell>
          <cell r="F23">
            <v>0.26</v>
          </cell>
          <cell r="G23">
            <v>0.38999999999999996</v>
          </cell>
          <cell r="H23">
            <v>0.52</v>
          </cell>
          <cell r="I23">
            <v>0.65</v>
          </cell>
          <cell r="J23">
            <v>0.77999999999999992</v>
          </cell>
          <cell r="K23">
            <v>0.90999999999999992</v>
          </cell>
          <cell r="L23">
            <v>1.04</v>
          </cell>
          <cell r="M23">
            <v>1.17</v>
          </cell>
          <cell r="N23">
            <v>1.3</v>
          </cell>
          <cell r="O23">
            <v>1.43</v>
          </cell>
          <cell r="P23">
            <v>1.5599999999999998</v>
          </cell>
          <cell r="Q23">
            <v>1.69</v>
          </cell>
          <cell r="R23">
            <v>1.8199999999999998</v>
          </cell>
          <cell r="S23">
            <v>1.95</v>
          </cell>
          <cell r="T23">
            <v>2.08</v>
          </cell>
          <cell r="U23">
            <v>2.21</v>
          </cell>
          <cell r="V23">
            <v>2.34</v>
          </cell>
          <cell r="W23">
            <v>2.4699999999999998</v>
          </cell>
          <cell r="X23">
            <v>2.6</v>
          </cell>
          <cell r="Y23">
            <v>2.73</v>
          </cell>
          <cell r="Z23">
            <v>2.86</v>
          </cell>
          <cell r="AA23">
            <v>2.9899999999999998</v>
          </cell>
          <cell r="AB23">
            <v>3.1199999999999997</v>
          </cell>
          <cell r="AC23">
            <v>3.25</v>
          </cell>
          <cell r="AD23">
            <v>3.38</v>
          </cell>
          <cell r="AE23">
            <v>3.51</v>
          </cell>
          <cell r="AF23">
            <v>3.6399999999999997</v>
          </cell>
          <cell r="AG23">
            <v>3.77</v>
          </cell>
          <cell r="AH23">
            <v>3.9</v>
          </cell>
          <cell r="AI23">
            <v>4.03</v>
          </cell>
          <cell r="AJ23">
            <v>4.16</v>
          </cell>
          <cell r="AK23">
            <v>4.29</v>
          </cell>
          <cell r="AL23">
            <v>4.42</v>
          </cell>
          <cell r="AM23">
            <v>4.55</v>
          </cell>
          <cell r="AN23">
            <v>4.68</v>
          </cell>
          <cell r="AO23">
            <v>4.8099999999999996</v>
          </cell>
          <cell r="AP23">
            <v>4.9399999999999995</v>
          </cell>
          <cell r="AQ23">
            <v>5.0699999999999994</v>
          </cell>
          <cell r="AR23">
            <v>5.2</v>
          </cell>
          <cell r="AS23">
            <v>5.33</v>
          </cell>
          <cell r="AT23">
            <v>5.46</v>
          </cell>
          <cell r="AU23">
            <v>5.59</v>
          </cell>
          <cell r="AV23">
            <v>5.72</v>
          </cell>
          <cell r="AW23">
            <v>5.85</v>
          </cell>
          <cell r="AX23">
            <v>5.9799999999999995</v>
          </cell>
          <cell r="AY23">
            <v>6.1099999999999994</v>
          </cell>
          <cell r="AZ23">
            <v>6.2399999999999993</v>
          </cell>
          <cell r="BA23">
            <v>6.37</v>
          </cell>
          <cell r="BB23">
            <v>6.5</v>
          </cell>
        </row>
        <row r="24">
          <cell r="E24">
            <v>0.13</v>
          </cell>
          <cell r="F24">
            <v>0.26</v>
          </cell>
          <cell r="G24">
            <v>0.38999999999999996</v>
          </cell>
          <cell r="H24">
            <v>0.52</v>
          </cell>
          <cell r="I24">
            <v>0.65</v>
          </cell>
          <cell r="J24">
            <v>0.77999999999999992</v>
          </cell>
          <cell r="K24">
            <v>0.90999999999999992</v>
          </cell>
          <cell r="L24">
            <v>1.04</v>
          </cell>
          <cell r="M24">
            <v>1.17</v>
          </cell>
          <cell r="N24">
            <v>1.3</v>
          </cell>
          <cell r="O24">
            <v>1.43</v>
          </cell>
          <cell r="P24">
            <v>1.5599999999999998</v>
          </cell>
          <cell r="Q24">
            <v>1.69</v>
          </cell>
          <cell r="R24">
            <v>1.8199999999999998</v>
          </cell>
          <cell r="S24">
            <v>1.95</v>
          </cell>
          <cell r="T24">
            <v>2.08</v>
          </cell>
          <cell r="U24">
            <v>2.21</v>
          </cell>
          <cell r="V24">
            <v>2.34</v>
          </cell>
          <cell r="W24">
            <v>2.4699999999999998</v>
          </cell>
          <cell r="X24">
            <v>2.6</v>
          </cell>
          <cell r="Y24">
            <v>2.73</v>
          </cell>
          <cell r="Z24">
            <v>2.86</v>
          </cell>
          <cell r="AA24">
            <v>2.9899999999999998</v>
          </cell>
          <cell r="AB24">
            <v>3.1199999999999997</v>
          </cell>
          <cell r="AC24">
            <v>3.25</v>
          </cell>
          <cell r="AD24">
            <v>3.38</v>
          </cell>
          <cell r="AE24">
            <v>3.51</v>
          </cell>
          <cell r="AF24">
            <v>3.6399999999999997</v>
          </cell>
          <cell r="AG24">
            <v>3.77</v>
          </cell>
          <cell r="AH24">
            <v>3.9</v>
          </cell>
          <cell r="AI24">
            <v>4.03</v>
          </cell>
          <cell r="AJ24">
            <v>4.16</v>
          </cell>
          <cell r="AK24">
            <v>4.29</v>
          </cell>
          <cell r="AL24">
            <v>4.42</v>
          </cell>
          <cell r="AM24">
            <v>4.55</v>
          </cell>
          <cell r="AN24">
            <v>4.68</v>
          </cell>
          <cell r="AO24">
            <v>4.8099999999999996</v>
          </cell>
          <cell r="AP24">
            <v>4.9399999999999995</v>
          </cell>
          <cell r="AQ24">
            <v>5.0699999999999994</v>
          </cell>
          <cell r="AR24">
            <v>5.2</v>
          </cell>
          <cell r="AS24">
            <v>5.33</v>
          </cell>
          <cell r="AT24">
            <v>5.46</v>
          </cell>
          <cell r="AU24">
            <v>5.59</v>
          </cell>
          <cell r="AV24">
            <v>5.72</v>
          </cell>
          <cell r="AW24">
            <v>5.85</v>
          </cell>
          <cell r="AX24">
            <v>5.9799999999999995</v>
          </cell>
          <cell r="AY24">
            <v>6.1099999999999994</v>
          </cell>
          <cell r="AZ24">
            <v>6.2399999999999993</v>
          </cell>
          <cell r="BA24">
            <v>6.37</v>
          </cell>
          <cell r="BB24">
            <v>6.5</v>
          </cell>
        </row>
        <row r="25">
          <cell r="E25">
            <v>0.19</v>
          </cell>
          <cell r="F25">
            <v>0.38</v>
          </cell>
          <cell r="G25">
            <v>0.56999999999999995</v>
          </cell>
          <cell r="H25">
            <v>0.76</v>
          </cell>
          <cell r="I25">
            <v>0.95</v>
          </cell>
          <cell r="J25">
            <v>1.1399999999999999</v>
          </cell>
          <cell r="K25">
            <v>1.33</v>
          </cell>
          <cell r="L25">
            <v>1.52</v>
          </cell>
          <cell r="M25">
            <v>1.71</v>
          </cell>
          <cell r="N25">
            <v>1.9</v>
          </cell>
          <cell r="O25">
            <v>2.09</v>
          </cell>
          <cell r="P25">
            <v>2.2799999999999998</v>
          </cell>
          <cell r="Q25">
            <v>2.4699999999999998</v>
          </cell>
          <cell r="R25">
            <v>2.66</v>
          </cell>
          <cell r="S25">
            <v>2.85</v>
          </cell>
          <cell r="T25">
            <v>3.04</v>
          </cell>
          <cell r="U25">
            <v>3.23</v>
          </cell>
          <cell r="V25">
            <v>3.42</v>
          </cell>
          <cell r="W25">
            <v>3.61</v>
          </cell>
          <cell r="X25">
            <v>3.8</v>
          </cell>
          <cell r="Y25">
            <v>3.9899999999999998</v>
          </cell>
          <cell r="Z25">
            <v>4.18</v>
          </cell>
          <cell r="AA25">
            <v>4.37</v>
          </cell>
          <cell r="AB25">
            <v>4.5599999999999996</v>
          </cell>
          <cell r="AC25">
            <v>4.75</v>
          </cell>
          <cell r="AD25">
            <v>4.9399999999999995</v>
          </cell>
          <cell r="AE25">
            <v>5.13</v>
          </cell>
          <cell r="AF25">
            <v>5.32</v>
          </cell>
          <cell r="AG25">
            <v>5.51</v>
          </cell>
          <cell r="AH25">
            <v>5.7</v>
          </cell>
          <cell r="AI25">
            <v>5.89</v>
          </cell>
          <cell r="AJ25">
            <v>6.08</v>
          </cell>
          <cell r="AK25">
            <v>6.27</v>
          </cell>
          <cell r="AL25">
            <v>6.46</v>
          </cell>
          <cell r="AM25">
            <v>6.6499999999999995</v>
          </cell>
          <cell r="AN25">
            <v>6.84</v>
          </cell>
          <cell r="AO25">
            <v>7.03</v>
          </cell>
          <cell r="AP25">
            <v>7.22</v>
          </cell>
          <cell r="AQ25">
            <v>7.41</v>
          </cell>
          <cell r="AR25">
            <v>7.6</v>
          </cell>
          <cell r="AS25">
            <v>7.79</v>
          </cell>
          <cell r="AT25">
            <v>7.9799999999999995</v>
          </cell>
          <cell r="AU25">
            <v>8.17</v>
          </cell>
          <cell r="AV25">
            <v>8.36</v>
          </cell>
          <cell r="AW25">
            <v>8.5499999999999989</v>
          </cell>
          <cell r="AX25">
            <v>8.74</v>
          </cell>
          <cell r="AY25">
            <v>8.93</v>
          </cell>
          <cell r="AZ25">
            <v>9.1199999999999992</v>
          </cell>
          <cell r="BA25">
            <v>9.31</v>
          </cell>
          <cell r="BB25">
            <v>9.5</v>
          </cell>
        </row>
        <row r="26">
          <cell r="E26">
            <v>0.19</v>
          </cell>
          <cell r="F26">
            <v>0.38</v>
          </cell>
          <cell r="G26">
            <v>0.56999999999999995</v>
          </cell>
          <cell r="H26">
            <v>0.76</v>
          </cell>
          <cell r="I26">
            <v>0.95</v>
          </cell>
          <cell r="J26">
            <v>1.1399999999999999</v>
          </cell>
          <cell r="K26">
            <v>1.33</v>
          </cell>
          <cell r="L26">
            <v>1.52</v>
          </cell>
          <cell r="M26">
            <v>1.71</v>
          </cell>
          <cell r="N26">
            <v>1.9</v>
          </cell>
          <cell r="O26">
            <v>2.09</v>
          </cell>
          <cell r="P26">
            <v>2.2799999999999998</v>
          </cell>
          <cell r="Q26">
            <v>2.4699999999999998</v>
          </cell>
          <cell r="R26">
            <v>2.66</v>
          </cell>
          <cell r="S26">
            <v>2.85</v>
          </cell>
          <cell r="T26">
            <v>3.04</v>
          </cell>
          <cell r="U26">
            <v>3.23</v>
          </cell>
          <cell r="V26">
            <v>3.42</v>
          </cell>
          <cell r="W26">
            <v>3.61</v>
          </cell>
          <cell r="X26">
            <v>3.8</v>
          </cell>
          <cell r="Y26">
            <v>3.9899999999999998</v>
          </cell>
          <cell r="Z26">
            <v>4.18</v>
          </cell>
          <cell r="AA26">
            <v>4.37</v>
          </cell>
          <cell r="AB26">
            <v>4.5599999999999996</v>
          </cell>
          <cell r="AC26">
            <v>4.75</v>
          </cell>
          <cell r="AD26">
            <v>4.9399999999999995</v>
          </cell>
          <cell r="AE26">
            <v>5.13</v>
          </cell>
          <cell r="AF26">
            <v>5.32</v>
          </cell>
          <cell r="AG26">
            <v>5.51</v>
          </cell>
          <cell r="AH26">
            <v>5.7</v>
          </cell>
          <cell r="AI26">
            <v>5.89</v>
          </cell>
          <cell r="AJ26">
            <v>6.08</v>
          </cell>
          <cell r="AK26">
            <v>6.27</v>
          </cell>
          <cell r="AL26">
            <v>6.46</v>
          </cell>
          <cell r="AM26">
            <v>6.6499999999999995</v>
          </cell>
          <cell r="AN26">
            <v>6.84</v>
          </cell>
          <cell r="AO26">
            <v>7.03</v>
          </cell>
          <cell r="AP26">
            <v>7.22</v>
          </cell>
          <cell r="AQ26">
            <v>7.41</v>
          </cell>
          <cell r="AR26">
            <v>7.6</v>
          </cell>
          <cell r="AS26">
            <v>7.79</v>
          </cell>
          <cell r="AT26">
            <v>7.9799999999999995</v>
          </cell>
          <cell r="AU26">
            <v>8.17</v>
          </cell>
          <cell r="AV26">
            <v>8.36</v>
          </cell>
          <cell r="AW26">
            <v>8.5499999999999989</v>
          </cell>
          <cell r="AX26">
            <v>8.74</v>
          </cell>
          <cell r="AY26">
            <v>8.93</v>
          </cell>
          <cell r="AZ26">
            <v>9.1199999999999992</v>
          </cell>
          <cell r="BA26">
            <v>9.31</v>
          </cell>
          <cell r="BB26">
            <v>9.5</v>
          </cell>
        </row>
        <row r="27">
          <cell r="E27">
            <v>0.19</v>
          </cell>
          <cell r="F27">
            <v>0.38</v>
          </cell>
          <cell r="G27">
            <v>0.56999999999999995</v>
          </cell>
          <cell r="H27">
            <v>0.76</v>
          </cell>
          <cell r="I27">
            <v>0.95</v>
          </cell>
          <cell r="J27">
            <v>1.1399999999999999</v>
          </cell>
          <cell r="K27">
            <v>1.33</v>
          </cell>
          <cell r="L27">
            <v>1.52</v>
          </cell>
          <cell r="M27">
            <v>1.71</v>
          </cell>
          <cell r="N27">
            <v>1.9</v>
          </cell>
          <cell r="O27">
            <v>2.09</v>
          </cell>
          <cell r="P27">
            <v>2.2799999999999998</v>
          </cell>
          <cell r="Q27">
            <v>2.4699999999999998</v>
          </cell>
          <cell r="R27">
            <v>2.66</v>
          </cell>
          <cell r="S27">
            <v>2.85</v>
          </cell>
          <cell r="T27">
            <v>3.04</v>
          </cell>
          <cell r="U27">
            <v>3.23</v>
          </cell>
          <cell r="V27">
            <v>3.42</v>
          </cell>
          <cell r="W27">
            <v>3.61</v>
          </cell>
          <cell r="X27">
            <v>3.8</v>
          </cell>
          <cell r="Y27">
            <v>3.9899999999999998</v>
          </cell>
          <cell r="Z27">
            <v>4.18</v>
          </cell>
          <cell r="AA27">
            <v>4.37</v>
          </cell>
          <cell r="AB27">
            <v>4.5599999999999996</v>
          </cell>
          <cell r="AC27">
            <v>4.75</v>
          </cell>
          <cell r="AD27">
            <v>4.9399999999999995</v>
          </cell>
          <cell r="AE27">
            <v>5.13</v>
          </cell>
          <cell r="AF27">
            <v>5.32</v>
          </cell>
          <cell r="AG27">
            <v>5.51</v>
          </cell>
          <cell r="AH27">
            <v>5.7</v>
          </cell>
          <cell r="AI27">
            <v>5.89</v>
          </cell>
          <cell r="AJ27">
            <v>6.08</v>
          </cell>
          <cell r="AK27">
            <v>6.27</v>
          </cell>
          <cell r="AL27">
            <v>6.46</v>
          </cell>
          <cell r="AM27">
            <v>6.6499999999999995</v>
          </cell>
          <cell r="AN27">
            <v>6.84</v>
          </cell>
          <cell r="AO27">
            <v>7.03</v>
          </cell>
          <cell r="AP27">
            <v>7.22</v>
          </cell>
          <cell r="AQ27">
            <v>7.41</v>
          </cell>
          <cell r="AR27">
            <v>7.6</v>
          </cell>
          <cell r="AS27">
            <v>7.79</v>
          </cell>
          <cell r="AT27">
            <v>7.9799999999999995</v>
          </cell>
          <cell r="AU27">
            <v>8.17</v>
          </cell>
          <cell r="AV27">
            <v>8.36</v>
          </cell>
          <cell r="AW27">
            <v>8.5499999999999989</v>
          </cell>
          <cell r="AX27">
            <v>8.74</v>
          </cell>
          <cell r="AY27">
            <v>8.93</v>
          </cell>
          <cell r="AZ27">
            <v>9.1199999999999992</v>
          </cell>
          <cell r="BA27">
            <v>9.31</v>
          </cell>
          <cell r="BB27">
            <v>9.5</v>
          </cell>
        </row>
        <row r="28">
          <cell r="E28">
            <v>0.19</v>
          </cell>
          <cell r="F28">
            <v>0.38</v>
          </cell>
          <cell r="G28">
            <v>0.56999999999999995</v>
          </cell>
          <cell r="H28">
            <v>0.76</v>
          </cell>
          <cell r="I28">
            <v>0.95</v>
          </cell>
          <cell r="J28">
            <v>1.1399999999999999</v>
          </cell>
          <cell r="K28">
            <v>1.33</v>
          </cell>
          <cell r="L28">
            <v>1.52</v>
          </cell>
          <cell r="M28">
            <v>1.71</v>
          </cell>
          <cell r="N28">
            <v>1.9</v>
          </cell>
          <cell r="O28">
            <v>2.09</v>
          </cell>
          <cell r="P28">
            <v>2.2799999999999998</v>
          </cell>
          <cell r="Q28">
            <v>2.4699999999999998</v>
          </cell>
          <cell r="R28">
            <v>2.66</v>
          </cell>
          <cell r="S28">
            <v>2.85</v>
          </cell>
          <cell r="T28">
            <v>3.04</v>
          </cell>
          <cell r="U28">
            <v>3.23</v>
          </cell>
          <cell r="V28">
            <v>3.42</v>
          </cell>
          <cell r="W28">
            <v>3.61</v>
          </cell>
          <cell r="X28">
            <v>3.8</v>
          </cell>
          <cell r="Y28">
            <v>3.9899999999999998</v>
          </cell>
          <cell r="Z28">
            <v>4.18</v>
          </cell>
          <cell r="AA28">
            <v>4.37</v>
          </cell>
          <cell r="AB28">
            <v>4.5599999999999996</v>
          </cell>
          <cell r="AC28">
            <v>4.75</v>
          </cell>
          <cell r="AD28">
            <v>4.9399999999999995</v>
          </cell>
          <cell r="AE28">
            <v>5.13</v>
          </cell>
          <cell r="AF28">
            <v>5.32</v>
          </cell>
          <cell r="AG28">
            <v>5.51</v>
          </cell>
          <cell r="AH28">
            <v>5.7</v>
          </cell>
          <cell r="AI28">
            <v>5.89</v>
          </cell>
          <cell r="AJ28">
            <v>6.08</v>
          </cell>
          <cell r="AK28">
            <v>6.27</v>
          </cell>
          <cell r="AL28">
            <v>6.46</v>
          </cell>
          <cell r="AM28">
            <v>6.6499999999999995</v>
          </cell>
          <cell r="AN28">
            <v>6.84</v>
          </cell>
          <cell r="AO28">
            <v>7.03</v>
          </cell>
          <cell r="AP28">
            <v>7.22</v>
          </cell>
          <cell r="AQ28">
            <v>7.41</v>
          </cell>
          <cell r="AR28">
            <v>7.6</v>
          </cell>
          <cell r="AS28">
            <v>7.79</v>
          </cell>
          <cell r="AT28">
            <v>7.9799999999999995</v>
          </cell>
          <cell r="AU28">
            <v>8.17</v>
          </cell>
          <cell r="AV28">
            <v>8.36</v>
          </cell>
          <cell r="AW28">
            <v>8.5499999999999989</v>
          </cell>
          <cell r="AX28">
            <v>8.74</v>
          </cell>
          <cell r="AY28">
            <v>8.93</v>
          </cell>
          <cell r="AZ28">
            <v>9.1199999999999992</v>
          </cell>
          <cell r="BA28">
            <v>9.31</v>
          </cell>
          <cell r="BB28">
            <v>9.5</v>
          </cell>
        </row>
        <row r="29">
          <cell r="E29">
            <v>0.19</v>
          </cell>
          <cell r="F29">
            <v>0.38</v>
          </cell>
          <cell r="G29">
            <v>0.56999999999999995</v>
          </cell>
          <cell r="H29">
            <v>0.76</v>
          </cell>
          <cell r="I29">
            <v>0.95</v>
          </cell>
          <cell r="J29">
            <v>1.1399999999999999</v>
          </cell>
          <cell r="K29">
            <v>1.33</v>
          </cell>
          <cell r="L29">
            <v>1.52</v>
          </cell>
          <cell r="M29">
            <v>1.71</v>
          </cell>
          <cell r="N29">
            <v>1.9</v>
          </cell>
          <cell r="O29">
            <v>2.09</v>
          </cell>
          <cell r="P29">
            <v>2.2799999999999998</v>
          </cell>
          <cell r="Q29">
            <v>2.4699999999999998</v>
          </cell>
          <cell r="R29">
            <v>2.66</v>
          </cell>
          <cell r="S29">
            <v>2.85</v>
          </cell>
          <cell r="T29">
            <v>3.04</v>
          </cell>
          <cell r="U29">
            <v>3.23</v>
          </cell>
          <cell r="V29">
            <v>3.42</v>
          </cell>
          <cell r="W29">
            <v>3.61</v>
          </cell>
          <cell r="X29">
            <v>3.8</v>
          </cell>
          <cell r="Y29">
            <v>3.9899999999999998</v>
          </cell>
          <cell r="Z29">
            <v>4.18</v>
          </cell>
          <cell r="AA29">
            <v>4.37</v>
          </cell>
          <cell r="AB29">
            <v>4.5599999999999996</v>
          </cell>
          <cell r="AC29">
            <v>4.75</v>
          </cell>
          <cell r="AD29">
            <v>4.9399999999999995</v>
          </cell>
          <cell r="AE29">
            <v>5.13</v>
          </cell>
          <cell r="AF29">
            <v>5.32</v>
          </cell>
          <cell r="AG29">
            <v>5.51</v>
          </cell>
          <cell r="AH29">
            <v>5.7</v>
          </cell>
          <cell r="AI29">
            <v>5.89</v>
          </cell>
          <cell r="AJ29">
            <v>6.08</v>
          </cell>
          <cell r="AK29">
            <v>6.27</v>
          </cell>
          <cell r="AL29">
            <v>6.46</v>
          </cell>
          <cell r="AM29">
            <v>6.6499999999999995</v>
          </cell>
          <cell r="AN29">
            <v>6.84</v>
          </cell>
          <cell r="AO29">
            <v>7.03</v>
          </cell>
          <cell r="AP29">
            <v>7.22</v>
          </cell>
          <cell r="AQ29">
            <v>7.41</v>
          </cell>
          <cell r="AR29">
            <v>7.6</v>
          </cell>
          <cell r="AS29">
            <v>7.79</v>
          </cell>
          <cell r="AT29">
            <v>7.9799999999999995</v>
          </cell>
          <cell r="AU29">
            <v>8.17</v>
          </cell>
          <cell r="AV29">
            <v>8.36</v>
          </cell>
          <cell r="AW29">
            <v>8.5499999999999989</v>
          </cell>
          <cell r="AX29">
            <v>8.74</v>
          </cell>
          <cell r="AY29">
            <v>8.93</v>
          </cell>
          <cell r="AZ29">
            <v>9.1199999999999992</v>
          </cell>
          <cell r="BA29">
            <v>9.31</v>
          </cell>
          <cell r="BB29">
            <v>9.5</v>
          </cell>
        </row>
        <row r="30">
          <cell r="E30">
            <v>0.22499999999999998</v>
          </cell>
          <cell r="F30">
            <v>0.44999999999999996</v>
          </cell>
          <cell r="G30">
            <v>0.67499999999999993</v>
          </cell>
          <cell r="H30">
            <v>0.89999999999999991</v>
          </cell>
          <cell r="I30">
            <v>1.125</v>
          </cell>
          <cell r="J30">
            <v>1.3499999999999999</v>
          </cell>
          <cell r="K30">
            <v>1.575</v>
          </cell>
          <cell r="L30">
            <v>1.7999999999999998</v>
          </cell>
          <cell r="M30">
            <v>2.0249999999999999</v>
          </cell>
          <cell r="N30">
            <v>2.25</v>
          </cell>
          <cell r="O30">
            <v>2.4750000000000001</v>
          </cell>
          <cell r="P30">
            <v>2.6999999999999997</v>
          </cell>
          <cell r="Q30">
            <v>2.9249999999999998</v>
          </cell>
          <cell r="R30">
            <v>3.15</v>
          </cell>
          <cell r="S30">
            <v>3.375</v>
          </cell>
          <cell r="T30">
            <v>3.5999999999999996</v>
          </cell>
          <cell r="U30">
            <v>3.8249999999999997</v>
          </cell>
          <cell r="V30">
            <v>4.05</v>
          </cell>
          <cell r="W30">
            <v>4.2749999999999995</v>
          </cell>
          <cell r="X30">
            <v>4.5</v>
          </cell>
          <cell r="Y30">
            <v>4.7249999999999996</v>
          </cell>
          <cell r="Z30">
            <v>4.95</v>
          </cell>
          <cell r="AA30">
            <v>5.1749999999999998</v>
          </cell>
          <cell r="AB30">
            <v>5.3999999999999995</v>
          </cell>
          <cell r="AC30">
            <v>5.625</v>
          </cell>
          <cell r="AD30">
            <v>5.85</v>
          </cell>
          <cell r="AE30">
            <v>6.0750000000000002</v>
          </cell>
          <cell r="AF30">
            <v>6.3</v>
          </cell>
          <cell r="AG30">
            <v>6.5249999999999995</v>
          </cell>
          <cell r="AH30">
            <v>6.75</v>
          </cell>
          <cell r="AI30">
            <v>6.9749999999999996</v>
          </cell>
          <cell r="AJ30">
            <v>7.1999999999999993</v>
          </cell>
          <cell r="AK30">
            <v>7.4249999999999998</v>
          </cell>
          <cell r="AL30">
            <v>7.6499999999999995</v>
          </cell>
          <cell r="AM30">
            <v>7.875</v>
          </cell>
          <cell r="AN30">
            <v>8.1</v>
          </cell>
          <cell r="AO30">
            <v>8.3249999999999993</v>
          </cell>
          <cell r="AP30">
            <v>8.5499999999999989</v>
          </cell>
          <cell r="AQ30">
            <v>8.7750000000000004</v>
          </cell>
          <cell r="AR30">
            <v>9</v>
          </cell>
          <cell r="AS30">
            <v>9.2249999999999996</v>
          </cell>
          <cell r="AT30">
            <v>9.4499999999999993</v>
          </cell>
          <cell r="AU30">
            <v>9.6749999999999989</v>
          </cell>
          <cell r="AV30">
            <v>9.9</v>
          </cell>
          <cell r="AW30">
            <v>10.125</v>
          </cell>
          <cell r="AX30">
            <v>10.35</v>
          </cell>
          <cell r="AY30">
            <v>10.574999999999999</v>
          </cell>
          <cell r="AZ30">
            <v>10.799999999999999</v>
          </cell>
          <cell r="BA30">
            <v>11.025</v>
          </cell>
          <cell r="BB30">
            <v>11.25</v>
          </cell>
        </row>
        <row r="31">
          <cell r="E31">
            <v>0.22499999999999998</v>
          </cell>
          <cell r="F31">
            <v>0.44999999999999996</v>
          </cell>
          <cell r="G31">
            <v>0.67499999999999993</v>
          </cell>
          <cell r="H31">
            <v>0.89999999999999991</v>
          </cell>
          <cell r="I31">
            <v>1.125</v>
          </cell>
          <cell r="J31">
            <v>1.3499999999999999</v>
          </cell>
          <cell r="K31">
            <v>1.575</v>
          </cell>
          <cell r="L31">
            <v>1.7999999999999998</v>
          </cell>
          <cell r="M31">
            <v>2.0249999999999999</v>
          </cell>
          <cell r="N31">
            <v>2.25</v>
          </cell>
          <cell r="O31">
            <v>2.4750000000000001</v>
          </cell>
          <cell r="P31">
            <v>2.6999999999999997</v>
          </cell>
          <cell r="Q31">
            <v>2.9249999999999998</v>
          </cell>
          <cell r="R31">
            <v>3.15</v>
          </cell>
          <cell r="S31">
            <v>3.375</v>
          </cell>
          <cell r="T31">
            <v>3.5999999999999996</v>
          </cell>
          <cell r="U31">
            <v>3.8249999999999997</v>
          </cell>
          <cell r="V31">
            <v>4.05</v>
          </cell>
          <cell r="W31">
            <v>4.2749999999999995</v>
          </cell>
          <cell r="X31">
            <v>4.5</v>
          </cell>
          <cell r="Y31">
            <v>4.7249999999999996</v>
          </cell>
          <cell r="Z31">
            <v>4.95</v>
          </cell>
          <cell r="AA31">
            <v>5.1749999999999998</v>
          </cell>
          <cell r="AB31">
            <v>5.3999999999999995</v>
          </cell>
          <cell r="AC31">
            <v>5.625</v>
          </cell>
          <cell r="AD31">
            <v>5.85</v>
          </cell>
          <cell r="AE31">
            <v>6.0750000000000002</v>
          </cell>
          <cell r="AF31">
            <v>6.3</v>
          </cell>
          <cell r="AG31">
            <v>6.5249999999999995</v>
          </cell>
          <cell r="AH31">
            <v>6.75</v>
          </cell>
          <cell r="AI31">
            <v>6.9749999999999996</v>
          </cell>
          <cell r="AJ31">
            <v>7.1999999999999993</v>
          </cell>
          <cell r="AK31">
            <v>7.4249999999999998</v>
          </cell>
          <cell r="AL31">
            <v>7.6499999999999995</v>
          </cell>
          <cell r="AM31">
            <v>7.875</v>
          </cell>
          <cell r="AN31">
            <v>8.1</v>
          </cell>
          <cell r="AO31">
            <v>8.3249999999999993</v>
          </cell>
          <cell r="AP31">
            <v>8.5499999999999989</v>
          </cell>
          <cell r="AQ31">
            <v>8.7750000000000004</v>
          </cell>
          <cell r="AR31">
            <v>9</v>
          </cell>
          <cell r="AS31">
            <v>9.2249999999999996</v>
          </cell>
          <cell r="AT31">
            <v>9.4499999999999993</v>
          </cell>
          <cell r="AU31">
            <v>9.6749999999999989</v>
          </cell>
          <cell r="AV31">
            <v>9.9</v>
          </cell>
          <cell r="AW31">
            <v>10.125</v>
          </cell>
          <cell r="AX31">
            <v>10.35</v>
          </cell>
          <cell r="AY31">
            <v>10.574999999999999</v>
          </cell>
          <cell r="AZ31">
            <v>10.799999999999999</v>
          </cell>
          <cell r="BA31">
            <v>11.025</v>
          </cell>
          <cell r="BB31">
            <v>11.25</v>
          </cell>
        </row>
        <row r="32">
          <cell r="E32">
            <v>0.22499999999999998</v>
          </cell>
          <cell r="F32">
            <v>0.44999999999999996</v>
          </cell>
          <cell r="G32">
            <v>0.67499999999999993</v>
          </cell>
          <cell r="H32">
            <v>0.89999999999999991</v>
          </cell>
          <cell r="I32">
            <v>1.125</v>
          </cell>
          <cell r="J32">
            <v>1.3499999999999999</v>
          </cell>
          <cell r="K32">
            <v>1.575</v>
          </cell>
          <cell r="L32">
            <v>1.7999999999999998</v>
          </cell>
          <cell r="M32">
            <v>2.0249999999999999</v>
          </cell>
          <cell r="N32">
            <v>2.25</v>
          </cell>
          <cell r="O32">
            <v>2.4750000000000001</v>
          </cell>
          <cell r="P32">
            <v>2.6999999999999997</v>
          </cell>
          <cell r="Q32">
            <v>2.9249999999999998</v>
          </cell>
          <cell r="R32">
            <v>3.15</v>
          </cell>
          <cell r="S32">
            <v>3.375</v>
          </cell>
          <cell r="T32">
            <v>3.5999999999999996</v>
          </cell>
          <cell r="U32">
            <v>3.8249999999999997</v>
          </cell>
          <cell r="V32">
            <v>4.05</v>
          </cell>
          <cell r="W32">
            <v>4.2749999999999995</v>
          </cell>
          <cell r="X32">
            <v>4.5</v>
          </cell>
          <cell r="Y32">
            <v>4.7249999999999996</v>
          </cell>
          <cell r="Z32">
            <v>4.95</v>
          </cell>
          <cell r="AA32">
            <v>5.1749999999999998</v>
          </cell>
          <cell r="AB32">
            <v>5.3999999999999995</v>
          </cell>
          <cell r="AC32">
            <v>5.625</v>
          </cell>
          <cell r="AD32">
            <v>5.85</v>
          </cell>
          <cell r="AE32">
            <v>6.0750000000000002</v>
          </cell>
          <cell r="AF32">
            <v>6.3</v>
          </cell>
          <cell r="AG32">
            <v>6.5249999999999995</v>
          </cell>
          <cell r="AH32">
            <v>6.75</v>
          </cell>
          <cell r="AI32">
            <v>6.9749999999999996</v>
          </cell>
          <cell r="AJ32">
            <v>7.1999999999999993</v>
          </cell>
          <cell r="AK32">
            <v>7.4249999999999998</v>
          </cell>
          <cell r="AL32">
            <v>7.6499999999999995</v>
          </cell>
          <cell r="AM32">
            <v>7.875</v>
          </cell>
          <cell r="AN32">
            <v>8.1</v>
          </cell>
          <cell r="AO32">
            <v>8.3249999999999993</v>
          </cell>
          <cell r="AP32">
            <v>8.5499999999999989</v>
          </cell>
          <cell r="AQ32">
            <v>8.7750000000000004</v>
          </cell>
          <cell r="AR32">
            <v>9</v>
          </cell>
          <cell r="AS32">
            <v>9.2249999999999996</v>
          </cell>
          <cell r="AT32">
            <v>9.4499999999999993</v>
          </cell>
          <cell r="AU32">
            <v>9.6749999999999989</v>
          </cell>
          <cell r="AV32">
            <v>9.9</v>
          </cell>
          <cell r="AW32">
            <v>10.125</v>
          </cell>
          <cell r="AX32">
            <v>10.35</v>
          </cell>
          <cell r="AY32">
            <v>10.574999999999999</v>
          </cell>
          <cell r="AZ32">
            <v>10.799999999999999</v>
          </cell>
          <cell r="BA32">
            <v>11.025</v>
          </cell>
          <cell r="BB32">
            <v>11.25</v>
          </cell>
        </row>
        <row r="33">
          <cell r="E33">
            <v>0.22499999999999998</v>
          </cell>
          <cell r="F33">
            <v>0.44999999999999996</v>
          </cell>
          <cell r="G33">
            <v>0.67499999999999993</v>
          </cell>
          <cell r="H33">
            <v>0.89999999999999991</v>
          </cell>
          <cell r="I33">
            <v>1.125</v>
          </cell>
          <cell r="J33">
            <v>1.3499999999999999</v>
          </cell>
          <cell r="K33">
            <v>1.575</v>
          </cell>
          <cell r="L33">
            <v>1.7999999999999998</v>
          </cell>
          <cell r="M33">
            <v>2.0249999999999999</v>
          </cell>
          <cell r="N33">
            <v>2.25</v>
          </cell>
          <cell r="O33">
            <v>2.4750000000000001</v>
          </cell>
          <cell r="P33">
            <v>2.6999999999999997</v>
          </cell>
          <cell r="Q33">
            <v>2.9249999999999998</v>
          </cell>
          <cell r="R33">
            <v>3.15</v>
          </cell>
          <cell r="S33">
            <v>3.375</v>
          </cell>
          <cell r="T33">
            <v>3.5999999999999996</v>
          </cell>
          <cell r="U33">
            <v>3.8249999999999997</v>
          </cell>
          <cell r="V33">
            <v>4.05</v>
          </cell>
          <cell r="W33">
            <v>4.2749999999999995</v>
          </cell>
          <cell r="X33">
            <v>4.5</v>
          </cell>
          <cell r="Y33">
            <v>4.7249999999999996</v>
          </cell>
          <cell r="Z33">
            <v>4.95</v>
          </cell>
          <cell r="AA33">
            <v>5.1749999999999998</v>
          </cell>
          <cell r="AB33">
            <v>5.3999999999999995</v>
          </cell>
          <cell r="AC33">
            <v>5.625</v>
          </cell>
          <cell r="AD33">
            <v>5.85</v>
          </cell>
          <cell r="AE33">
            <v>6.0750000000000002</v>
          </cell>
          <cell r="AF33">
            <v>6.3</v>
          </cell>
          <cell r="AG33">
            <v>6.5249999999999995</v>
          </cell>
          <cell r="AH33">
            <v>6.75</v>
          </cell>
          <cell r="AI33">
            <v>6.9749999999999996</v>
          </cell>
          <cell r="AJ33">
            <v>7.1999999999999993</v>
          </cell>
          <cell r="AK33">
            <v>7.4249999999999998</v>
          </cell>
          <cell r="AL33">
            <v>7.6499999999999995</v>
          </cell>
          <cell r="AM33">
            <v>7.875</v>
          </cell>
          <cell r="AN33">
            <v>8.1</v>
          </cell>
          <cell r="AO33">
            <v>8.3249999999999993</v>
          </cell>
          <cell r="AP33">
            <v>8.5499999999999989</v>
          </cell>
          <cell r="AQ33">
            <v>8.7750000000000004</v>
          </cell>
          <cell r="AR33">
            <v>9</v>
          </cell>
          <cell r="AS33">
            <v>9.2249999999999996</v>
          </cell>
          <cell r="AT33">
            <v>9.4499999999999993</v>
          </cell>
          <cell r="AU33">
            <v>9.6749999999999989</v>
          </cell>
          <cell r="AV33">
            <v>9.9</v>
          </cell>
          <cell r="AW33">
            <v>10.125</v>
          </cell>
          <cell r="AX33">
            <v>10.35</v>
          </cell>
          <cell r="AY33">
            <v>10.574999999999999</v>
          </cell>
          <cell r="AZ33">
            <v>10.799999999999999</v>
          </cell>
          <cell r="BA33">
            <v>11.025</v>
          </cell>
          <cell r="BB33">
            <v>11.25</v>
          </cell>
        </row>
        <row r="34">
          <cell r="E34">
            <v>0.22499999999999998</v>
          </cell>
          <cell r="F34">
            <v>0.44999999999999996</v>
          </cell>
          <cell r="G34">
            <v>0.67499999999999993</v>
          </cell>
          <cell r="H34">
            <v>0.89999999999999991</v>
          </cell>
          <cell r="I34">
            <v>1.125</v>
          </cell>
          <cell r="J34">
            <v>1.3499999999999999</v>
          </cell>
          <cell r="K34">
            <v>1.575</v>
          </cell>
          <cell r="L34">
            <v>1.7999999999999998</v>
          </cell>
          <cell r="M34">
            <v>2.0249999999999999</v>
          </cell>
          <cell r="N34">
            <v>2.25</v>
          </cell>
          <cell r="O34">
            <v>2.4750000000000001</v>
          </cell>
          <cell r="P34">
            <v>2.6999999999999997</v>
          </cell>
          <cell r="Q34">
            <v>2.9249999999999998</v>
          </cell>
          <cell r="R34">
            <v>3.15</v>
          </cell>
          <cell r="S34">
            <v>3.375</v>
          </cell>
          <cell r="T34">
            <v>3.5999999999999996</v>
          </cell>
          <cell r="U34">
            <v>3.8249999999999997</v>
          </cell>
          <cell r="V34">
            <v>4.05</v>
          </cell>
          <cell r="W34">
            <v>4.2749999999999995</v>
          </cell>
          <cell r="X34">
            <v>4.5</v>
          </cell>
          <cell r="Y34">
            <v>4.7249999999999996</v>
          </cell>
          <cell r="Z34">
            <v>4.95</v>
          </cell>
          <cell r="AA34">
            <v>5.1749999999999998</v>
          </cell>
          <cell r="AB34">
            <v>5.3999999999999995</v>
          </cell>
          <cell r="AC34">
            <v>5.625</v>
          </cell>
          <cell r="AD34">
            <v>5.85</v>
          </cell>
          <cell r="AE34">
            <v>6.0750000000000002</v>
          </cell>
          <cell r="AF34">
            <v>6.3</v>
          </cell>
          <cell r="AG34">
            <v>6.5249999999999995</v>
          </cell>
          <cell r="AH34">
            <v>6.75</v>
          </cell>
          <cell r="AI34">
            <v>6.9749999999999996</v>
          </cell>
          <cell r="AJ34">
            <v>7.1999999999999993</v>
          </cell>
          <cell r="AK34">
            <v>7.4249999999999998</v>
          </cell>
          <cell r="AL34">
            <v>7.6499999999999995</v>
          </cell>
          <cell r="AM34">
            <v>7.875</v>
          </cell>
          <cell r="AN34">
            <v>8.1</v>
          </cell>
          <cell r="AO34">
            <v>8.3249999999999993</v>
          </cell>
          <cell r="AP34">
            <v>8.5499999999999989</v>
          </cell>
          <cell r="AQ34">
            <v>8.7750000000000004</v>
          </cell>
          <cell r="AR34">
            <v>9</v>
          </cell>
          <cell r="AS34">
            <v>9.2249999999999996</v>
          </cell>
          <cell r="AT34">
            <v>9.4499999999999993</v>
          </cell>
          <cell r="AU34">
            <v>9.6749999999999989</v>
          </cell>
          <cell r="AV34">
            <v>9.9</v>
          </cell>
          <cell r="AW34">
            <v>10.125</v>
          </cell>
          <cell r="AX34">
            <v>10.35</v>
          </cell>
          <cell r="AY34">
            <v>10.574999999999999</v>
          </cell>
          <cell r="AZ34">
            <v>10.799999999999999</v>
          </cell>
          <cell r="BA34">
            <v>11.025</v>
          </cell>
          <cell r="BB34">
            <v>11.25</v>
          </cell>
        </row>
        <row r="35">
          <cell r="E35">
            <v>0.31</v>
          </cell>
          <cell r="F35">
            <v>0.62</v>
          </cell>
          <cell r="G35">
            <v>0.92999999999999994</v>
          </cell>
          <cell r="H35">
            <v>1.24</v>
          </cell>
          <cell r="I35">
            <v>1.55</v>
          </cell>
          <cell r="J35">
            <v>1.8599999999999999</v>
          </cell>
          <cell r="K35">
            <v>2.17</v>
          </cell>
          <cell r="L35">
            <v>2.48</v>
          </cell>
          <cell r="M35">
            <v>2.79</v>
          </cell>
          <cell r="N35">
            <v>3.1</v>
          </cell>
          <cell r="O35">
            <v>3.41</v>
          </cell>
          <cell r="P35">
            <v>3.7199999999999998</v>
          </cell>
          <cell r="Q35">
            <v>4.03</v>
          </cell>
          <cell r="R35">
            <v>4.34</v>
          </cell>
          <cell r="S35">
            <v>4.6500000000000004</v>
          </cell>
          <cell r="T35">
            <v>4.96</v>
          </cell>
          <cell r="U35">
            <v>5.27</v>
          </cell>
          <cell r="V35">
            <v>5.58</v>
          </cell>
          <cell r="W35">
            <v>5.89</v>
          </cell>
          <cell r="X35">
            <v>6.2</v>
          </cell>
          <cell r="Y35">
            <v>6.51</v>
          </cell>
          <cell r="Z35">
            <v>6.82</v>
          </cell>
          <cell r="AA35">
            <v>7.13</v>
          </cell>
          <cell r="AB35">
            <v>7.4399999999999995</v>
          </cell>
          <cell r="AC35">
            <v>7.75</v>
          </cell>
          <cell r="AD35">
            <v>8.06</v>
          </cell>
          <cell r="AE35">
            <v>8.3699999999999992</v>
          </cell>
          <cell r="AF35">
            <v>8.68</v>
          </cell>
          <cell r="AG35">
            <v>8.99</v>
          </cell>
          <cell r="AH35">
            <v>9.3000000000000007</v>
          </cell>
          <cell r="AI35">
            <v>9.61</v>
          </cell>
          <cell r="AJ35">
            <v>9.92</v>
          </cell>
          <cell r="AK35">
            <v>10.23</v>
          </cell>
          <cell r="AL35">
            <v>10.54</v>
          </cell>
          <cell r="AM35">
            <v>10.85</v>
          </cell>
          <cell r="AN35">
            <v>11.16</v>
          </cell>
          <cell r="AO35">
            <v>11.47</v>
          </cell>
          <cell r="AP35">
            <v>11.78</v>
          </cell>
          <cell r="AQ35">
            <v>12.09</v>
          </cell>
          <cell r="AR35">
            <v>12.4</v>
          </cell>
          <cell r="AS35">
            <v>12.709999999999999</v>
          </cell>
          <cell r="AT35">
            <v>13.02</v>
          </cell>
          <cell r="AU35">
            <v>13.33</v>
          </cell>
          <cell r="AV35">
            <v>13.64</v>
          </cell>
          <cell r="AW35">
            <v>13.95</v>
          </cell>
          <cell r="AX35">
            <v>14.26</v>
          </cell>
          <cell r="AY35">
            <v>14.57</v>
          </cell>
          <cell r="AZ35">
            <v>14.879999999999999</v>
          </cell>
          <cell r="BA35">
            <v>15.19</v>
          </cell>
          <cell r="BB35">
            <v>15.5</v>
          </cell>
        </row>
        <row r="36">
          <cell r="E36">
            <v>0.31</v>
          </cell>
          <cell r="F36">
            <v>0.62</v>
          </cell>
          <cell r="G36">
            <v>0.92999999999999994</v>
          </cell>
          <cell r="H36">
            <v>1.24</v>
          </cell>
          <cell r="I36">
            <v>1.55</v>
          </cell>
          <cell r="J36">
            <v>1.8599999999999999</v>
          </cell>
          <cell r="K36">
            <v>2.17</v>
          </cell>
          <cell r="L36">
            <v>2.48</v>
          </cell>
          <cell r="M36">
            <v>2.79</v>
          </cell>
          <cell r="N36">
            <v>3.1</v>
          </cell>
          <cell r="O36">
            <v>3.41</v>
          </cell>
          <cell r="P36">
            <v>3.7199999999999998</v>
          </cell>
          <cell r="Q36">
            <v>4.03</v>
          </cell>
          <cell r="R36">
            <v>4.34</v>
          </cell>
          <cell r="S36">
            <v>4.6500000000000004</v>
          </cell>
          <cell r="T36">
            <v>4.96</v>
          </cell>
          <cell r="U36">
            <v>5.27</v>
          </cell>
          <cell r="V36">
            <v>5.58</v>
          </cell>
          <cell r="W36">
            <v>5.89</v>
          </cell>
          <cell r="X36">
            <v>6.2</v>
          </cell>
          <cell r="Y36">
            <v>6.51</v>
          </cell>
          <cell r="Z36">
            <v>6.82</v>
          </cell>
          <cell r="AA36">
            <v>7.13</v>
          </cell>
          <cell r="AB36">
            <v>7.4399999999999995</v>
          </cell>
          <cell r="AC36">
            <v>7.75</v>
          </cell>
          <cell r="AD36">
            <v>8.06</v>
          </cell>
          <cell r="AE36">
            <v>8.3699999999999992</v>
          </cell>
          <cell r="AF36">
            <v>8.68</v>
          </cell>
          <cell r="AG36">
            <v>8.99</v>
          </cell>
          <cell r="AH36">
            <v>9.3000000000000007</v>
          </cell>
          <cell r="AI36">
            <v>9.61</v>
          </cell>
          <cell r="AJ36">
            <v>9.92</v>
          </cell>
          <cell r="AK36">
            <v>10.23</v>
          </cell>
          <cell r="AL36">
            <v>10.54</v>
          </cell>
          <cell r="AM36">
            <v>10.85</v>
          </cell>
          <cell r="AN36">
            <v>11.16</v>
          </cell>
          <cell r="AO36">
            <v>11.47</v>
          </cell>
          <cell r="AP36">
            <v>11.78</v>
          </cell>
          <cell r="AQ36">
            <v>12.09</v>
          </cell>
          <cell r="AR36">
            <v>12.4</v>
          </cell>
          <cell r="AS36">
            <v>12.709999999999999</v>
          </cell>
          <cell r="AT36">
            <v>13.02</v>
          </cell>
          <cell r="AU36">
            <v>13.33</v>
          </cell>
          <cell r="AV36">
            <v>13.64</v>
          </cell>
          <cell r="AW36">
            <v>13.95</v>
          </cell>
          <cell r="AX36">
            <v>14.26</v>
          </cell>
          <cell r="AY36">
            <v>14.57</v>
          </cell>
          <cell r="AZ36">
            <v>14.879999999999999</v>
          </cell>
          <cell r="BA36">
            <v>15.19</v>
          </cell>
          <cell r="BB36">
            <v>15.5</v>
          </cell>
        </row>
        <row r="37">
          <cell r="E37">
            <v>0.31</v>
          </cell>
          <cell r="F37">
            <v>0.62</v>
          </cell>
          <cell r="G37">
            <v>0.92999999999999994</v>
          </cell>
          <cell r="H37">
            <v>1.24</v>
          </cell>
          <cell r="I37">
            <v>1.55</v>
          </cell>
          <cell r="J37">
            <v>1.8599999999999999</v>
          </cell>
          <cell r="K37">
            <v>2.17</v>
          </cell>
          <cell r="L37">
            <v>2.48</v>
          </cell>
          <cell r="M37">
            <v>2.79</v>
          </cell>
          <cell r="N37">
            <v>3.1</v>
          </cell>
          <cell r="O37">
            <v>3.41</v>
          </cell>
          <cell r="P37">
            <v>3.7199999999999998</v>
          </cell>
          <cell r="Q37">
            <v>4.03</v>
          </cell>
          <cell r="R37">
            <v>4.34</v>
          </cell>
          <cell r="S37">
            <v>4.6500000000000004</v>
          </cell>
          <cell r="T37">
            <v>4.96</v>
          </cell>
          <cell r="U37">
            <v>5.27</v>
          </cell>
          <cell r="V37">
            <v>5.58</v>
          </cell>
          <cell r="W37">
            <v>5.89</v>
          </cell>
          <cell r="X37">
            <v>6.2</v>
          </cell>
          <cell r="Y37">
            <v>6.51</v>
          </cell>
          <cell r="Z37">
            <v>6.82</v>
          </cell>
          <cell r="AA37">
            <v>7.13</v>
          </cell>
          <cell r="AB37">
            <v>7.4399999999999995</v>
          </cell>
          <cell r="AC37">
            <v>7.75</v>
          </cell>
          <cell r="AD37">
            <v>8.06</v>
          </cell>
          <cell r="AE37">
            <v>8.3699999999999992</v>
          </cell>
          <cell r="AF37">
            <v>8.68</v>
          </cell>
          <cell r="AG37">
            <v>8.99</v>
          </cell>
          <cell r="AH37">
            <v>9.3000000000000007</v>
          </cell>
          <cell r="AI37">
            <v>9.61</v>
          </cell>
          <cell r="AJ37">
            <v>9.92</v>
          </cell>
          <cell r="AK37">
            <v>10.23</v>
          </cell>
          <cell r="AL37">
            <v>10.54</v>
          </cell>
          <cell r="AM37">
            <v>10.85</v>
          </cell>
          <cell r="AN37">
            <v>11.16</v>
          </cell>
          <cell r="AO37">
            <v>11.47</v>
          </cell>
          <cell r="AP37">
            <v>11.78</v>
          </cell>
          <cell r="AQ37">
            <v>12.09</v>
          </cell>
          <cell r="AR37">
            <v>12.4</v>
          </cell>
          <cell r="AS37">
            <v>12.709999999999999</v>
          </cell>
          <cell r="AT37">
            <v>13.02</v>
          </cell>
          <cell r="AU37">
            <v>13.33</v>
          </cell>
          <cell r="AV37">
            <v>13.64</v>
          </cell>
          <cell r="AW37">
            <v>13.95</v>
          </cell>
          <cell r="AX37">
            <v>14.26</v>
          </cell>
          <cell r="AY37">
            <v>14.57</v>
          </cell>
          <cell r="AZ37">
            <v>14.879999999999999</v>
          </cell>
          <cell r="BA37">
            <v>15.19</v>
          </cell>
          <cell r="BB37">
            <v>15.5</v>
          </cell>
        </row>
        <row r="38">
          <cell r="E38">
            <v>0.31</v>
          </cell>
          <cell r="F38">
            <v>0.62</v>
          </cell>
          <cell r="G38">
            <v>0.92999999999999994</v>
          </cell>
          <cell r="H38">
            <v>1.24</v>
          </cell>
          <cell r="I38">
            <v>1.55</v>
          </cell>
          <cell r="J38">
            <v>1.8599999999999999</v>
          </cell>
          <cell r="K38">
            <v>2.17</v>
          </cell>
          <cell r="L38">
            <v>2.48</v>
          </cell>
          <cell r="M38">
            <v>2.79</v>
          </cell>
          <cell r="N38">
            <v>3.1</v>
          </cell>
          <cell r="O38">
            <v>3.41</v>
          </cell>
          <cell r="P38">
            <v>3.7199999999999998</v>
          </cell>
          <cell r="Q38">
            <v>4.03</v>
          </cell>
          <cell r="R38">
            <v>4.34</v>
          </cell>
          <cell r="S38">
            <v>4.6500000000000004</v>
          </cell>
          <cell r="T38">
            <v>4.96</v>
          </cell>
          <cell r="U38">
            <v>5.27</v>
          </cell>
          <cell r="V38">
            <v>5.58</v>
          </cell>
          <cell r="W38">
            <v>5.89</v>
          </cell>
          <cell r="X38">
            <v>6.2</v>
          </cell>
          <cell r="Y38">
            <v>6.51</v>
          </cell>
          <cell r="Z38">
            <v>6.82</v>
          </cell>
          <cell r="AA38">
            <v>7.13</v>
          </cell>
          <cell r="AB38">
            <v>7.4399999999999995</v>
          </cell>
          <cell r="AC38">
            <v>7.75</v>
          </cell>
          <cell r="AD38">
            <v>8.06</v>
          </cell>
          <cell r="AE38">
            <v>8.3699999999999992</v>
          </cell>
          <cell r="AF38">
            <v>8.68</v>
          </cell>
          <cell r="AG38">
            <v>8.99</v>
          </cell>
          <cell r="AH38">
            <v>9.3000000000000007</v>
          </cell>
          <cell r="AI38">
            <v>9.61</v>
          </cell>
          <cell r="AJ38">
            <v>9.92</v>
          </cell>
          <cell r="AK38">
            <v>10.23</v>
          </cell>
          <cell r="AL38">
            <v>10.54</v>
          </cell>
          <cell r="AM38">
            <v>10.85</v>
          </cell>
          <cell r="AN38">
            <v>11.16</v>
          </cell>
          <cell r="AO38">
            <v>11.47</v>
          </cell>
          <cell r="AP38">
            <v>11.78</v>
          </cell>
          <cell r="AQ38">
            <v>12.09</v>
          </cell>
          <cell r="AR38">
            <v>12.4</v>
          </cell>
          <cell r="AS38">
            <v>12.709999999999999</v>
          </cell>
          <cell r="AT38">
            <v>13.02</v>
          </cell>
          <cell r="AU38">
            <v>13.33</v>
          </cell>
          <cell r="AV38">
            <v>13.64</v>
          </cell>
          <cell r="AW38">
            <v>13.95</v>
          </cell>
          <cell r="AX38">
            <v>14.26</v>
          </cell>
          <cell r="AY38">
            <v>14.57</v>
          </cell>
          <cell r="AZ38">
            <v>14.879999999999999</v>
          </cell>
          <cell r="BA38">
            <v>15.19</v>
          </cell>
          <cell r="BB38">
            <v>15.5</v>
          </cell>
        </row>
        <row r="39">
          <cell r="E39">
            <v>0.31</v>
          </cell>
          <cell r="F39">
            <v>0.62</v>
          </cell>
          <cell r="G39">
            <v>0.92999999999999994</v>
          </cell>
          <cell r="H39">
            <v>1.24</v>
          </cell>
          <cell r="I39">
            <v>1.55</v>
          </cell>
          <cell r="J39">
            <v>1.8599999999999999</v>
          </cell>
          <cell r="K39">
            <v>2.17</v>
          </cell>
          <cell r="L39">
            <v>2.48</v>
          </cell>
          <cell r="M39">
            <v>2.79</v>
          </cell>
          <cell r="N39">
            <v>3.1</v>
          </cell>
          <cell r="O39">
            <v>3.41</v>
          </cell>
          <cell r="P39">
            <v>3.7199999999999998</v>
          </cell>
          <cell r="Q39">
            <v>4.03</v>
          </cell>
          <cell r="R39">
            <v>4.34</v>
          </cell>
          <cell r="S39">
            <v>4.6500000000000004</v>
          </cell>
          <cell r="T39">
            <v>4.96</v>
          </cell>
          <cell r="U39">
            <v>5.27</v>
          </cell>
          <cell r="V39">
            <v>5.58</v>
          </cell>
          <cell r="W39">
            <v>5.89</v>
          </cell>
          <cell r="X39">
            <v>6.2</v>
          </cell>
          <cell r="Y39">
            <v>6.51</v>
          </cell>
          <cell r="Z39">
            <v>6.82</v>
          </cell>
          <cell r="AA39">
            <v>7.13</v>
          </cell>
          <cell r="AB39">
            <v>7.4399999999999995</v>
          </cell>
          <cell r="AC39">
            <v>7.75</v>
          </cell>
          <cell r="AD39">
            <v>8.06</v>
          </cell>
          <cell r="AE39">
            <v>8.3699999999999992</v>
          </cell>
          <cell r="AF39">
            <v>8.68</v>
          </cell>
          <cell r="AG39">
            <v>8.99</v>
          </cell>
          <cell r="AH39">
            <v>9.3000000000000007</v>
          </cell>
          <cell r="AI39">
            <v>9.61</v>
          </cell>
          <cell r="AJ39">
            <v>9.92</v>
          </cell>
          <cell r="AK39">
            <v>10.23</v>
          </cell>
          <cell r="AL39">
            <v>10.54</v>
          </cell>
          <cell r="AM39">
            <v>10.85</v>
          </cell>
          <cell r="AN39">
            <v>11.16</v>
          </cell>
          <cell r="AO39">
            <v>11.47</v>
          </cell>
          <cell r="AP39">
            <v>11.78</v>
          </cell>
          <cell r="AQ39">
            <v>12.09</v>
          </cell>
          <cell r="AR39">
            <v>12.4</v>
          </cell>
          <cell r="AS39">
            <v>12.709999999999999</v>
          </cell>
          <cell r="AT39">
            <v>13.02</v>
          </cell>
          <cell r="AU39">
            <v>13.33</v>
          </cell>
          <cell r="AV39">
            <v>13.64</v>
          </cell>
          <cell r="AW39">
            <v>13.95</v>
          </cell>
          <cell r="AX39">
            <v>14.26</v>
          </cell>
          <cell r="AY39">
            <v>14.57</v>
          </cell>
          <cell r="AZ39">
            <v>14.879999999999999</v>
          </cell>
          <cell r="BA39">
            <v>15.19</v>
          </cell>
          <cell r="BB39">
            <v>15.5</v>
          </cell>
        </row>
        <row r="40">
          <cell r="E40">
            <v>0.41500000000000004</v>
          </cell>
          <cell r="F40">
            <v>0.83000000000000007</v>
          </cell>
          <cell r="G40">
            <v>1.2450000000000001</v>
          </cell>
          <cell r="H40">
            <v>1.6600000000000001</v>
          </cell>
          <cell r="I40">
            <v>2.0750000000000002</v>
          </cell>
          <cell r="J40">
            <v>2.4900000000000002</v>
          </cell>
          <cell r="K40">
            <v>2.9050000000000002</v>
          </cell>
          <cell r="L40">
            <v>3.3200000000000003</v>
          </cell>
          <cell r="M40">
            <v>3.7350000000000003</v>
          </cell>
          <cell r="N40">
            <v>4.1500000000000004</v>
          </cell>
          <cell r="O40">
            <v>4.5650000000000004</v>
          </cell>
          <cell r="P40">
            <v>4.9800000000000004</v>
          </cell>
          <cell r="Q40">
            <v>5.3950000000000005</v>
          </cell>
          <cell r="R40">
            <v>5.8100000000000005</v>
          </cell>
          <cell r="S40">
            <v>6.2250000000000005</v>
          </cell>
          <cell r="T40">
            <v>6.6400000000000006</v>
          </cell>
          <cell r="U40">
            <v>7.0550000000000006</v>
          </cell>
          <cell r="V40">
            <v>7.4700000000000006</v>
          </cell>
          <cell r="W40">
            <v>7.8850000000000007</v>
          </cell>
          <cell r="X40">
            <v>8.3000000000000007</v>
          </cell>
          <cell r="Y40">
            <v>8.7149999999999999</v>
          </cell>
          <cell r="Z40">
            <v>9.1300000000000008</v>
          </cell>
          <cell r="AA40">
            <v>9.5449999999999999</v>
          </cell>
          <cell r="AB40">
            <v>9.9600000000000009</v>
          </cell>
          <cell r="AC40">
            <v>10.375</v>
          </cell>
          <cell r="AD40">
            <v>10.790000000000001</v>
          </cell>
          <cell r="AE40">
            <v>11.205</v>
          </cell>
          <cell r="AF40">
            <v>11.620000000000001</v>
          </cell>
          <cell r="AG40">
            <v>12.035</v>
          </cell>
          <cell r="AH40">
            <v>12.450000000000001</v>
          </cell>
          <cell r="AI40">
            <v>12.865</v>
          </cell>
          <cell r="AJ40">
            <v>13.280000000000001</v>
          </cell>
          <cell r="AK40">
            <v>13.695</v>
          </cell>
          <cell r="AL40">
            <v>14.110000000000001</v>
          </cell>
          <cell r="AM40">
            <v>14.525</v>
          </cell>
          <cell r="AN40">
            <v>14.940000000000001</v>
          </cell>
          <cell r="AO40">
            <v>15.355</v>
          </cell>
          <cell r="AP40">
            <v>15.770000000000001</v>
          </cell>
          <cell r="AQ40">
            <v>16.185000000000002</v>
          </cell>
          <cell r="AR40">
            <v>16.600000000000001</v>
          </cell>
          <cell r="AS40">
            <v>17.015000000000001</v>
          </cell>
          <cell r="AT40">
            <v>17.43</v>
          </cell>
          <cell r="AU40">
            <v>17.845000000000002</v>
          </cell>
          <cell r="AV40">
            <v>18.260000000000002</v>
          </cell>
          <cell r="AW40">
            <v>18.675000000000001</v>
          </cell>
          <cell r="AX40">
            <v>19.09</v>
          </cell>
          <cell r="AY40">
            <v>19.505000000000003</v>
          </cell>
          <cell r="AZ40">
            <v>19.920000000000002</v>
          </cell>
          <cell r="BA40">
            <v>20.335000000000001</v>
          </cell>
          <cell r="BB40">
            <v>20.75</v>
          </cell>
        </row>
        <row r="41">
          <cell r="E41">
            <v>0.41500000000000004</v>
          </cell>
          <cell r="F41">
            <v>0.83000000000000007</v>
          </cell>
          <cell r="G41">
            <v>1.2450000000000001</v>
          </cell>
          <cell r="H41">
            <v>1.6600000000000001</v>
          </cell>
          <cell r="I41">
            <v>2.0750000000000002</v>
          </cell>
          <cell r="J41">
            <v>2.4900000000000002</v>
          </cell>
          <cell r="K41">
            <v>2.9050000000000002</v>
          </cell>
          <cell r="L41">
            <v>3.3200000000000003</v>
          </cell>
          <cell r="M41">
            <v>3.7350000000000003</v>
          </cell>
          <cell r="N41">
            <v>4.1500000000000004</v>
          </cell>
          <cell r="O41">
            <v>4.5650000000000004</v>
          </cell>
          <cell r="P41">
            <v>4.9800000000000004</v>
          </cell>
          <cell r="Q41">
            <v>5.3950000000000005</v>
          </cell>
          <cell r="R41">
            <v>5.8100000000000005</v>
          </cell>
          <cell r="S41">
            <v>6.2250000000000005</v>
          </cell>
          <cell r="T41">
            <v>6.6400000000000006</v>
          </cell>
          <cell r="U41">
            <v>7.0550000000000006</v>
          </cell>
          <cell r="V41">
            <v>7.4700000000000006</v>
          </cell>
          <cell r="W41">
            <v>7.8850000000000007</v>
          </cell>
          <cell r="X41">
            <v>8.3000000000000007</v>
          </cell>
          <cell r="Y41">
            <v>8.7149999999999999</v>
          </cell>
          <cell r="Z41">
            <v>9.1300000000000008</v>
          </cell>
          <cell r="AA41">
            <v>9.5449999999999999</v>
          </cell>
          <cell r="AB41">
            <v>9.9600000000000009</v>
          </cell>
          <cell r="AC41">
            <v>10.375</v>
          </cell>
          <cell r="AD41">
            <v>10.790000000000001</v>
          </cell>
          <cell r="AE41">
            <v>11.205</v>
          </cell>
          <cell r="AF41">
            <v>11.620000000000001</v>
          </cell>
          <cell r="AG41">
            <v>12.035</v>
          </cell>
          <cell r="AH41">
            <v>12.450000000000001</v>
          </cell>
          <cell r="AI41">
            <v>12.865</v>
          </cell>
          <cell r="AJ41">
            <v>13.280000000000001</v>
          </cell>
          <cell r="AK41">
            <v>13.695</v>
          </cell>
          <cell r="AL41">
            <v>14.110000000000001</v>
          </cell>
          <cell r="AM41">
            <v>14.525</v>
          </cell>
          <cell r="AN41">
            <v>14.940000000000001</v>
          </cell>
          <cell r="AO41">
            <v>15.355</v>
          </cell>
          <cell r="AP41">
            <v>15.770000000000001</v>
          </cell>
          <cell r="AQ41">
            <v>16.185000000000002</v>
          </cell>
          <cell r="AR41">
            <v>16.600000000000001</v>
          </cell>
          <cell r="AS41">
            <v>17.015000000000001</v>
          </cell>
          <cell r="AT41">
            <v>17.43</v>
          </cell>
          <cell r="AU41">
            <v>17.845000000000002</v>
          </cell>
          <cell r="AV41">
            <v>18.260000000000002</v>
          </cell>
          <cell r="AW41">
            <v>18.675000000000001</v>
          </cell>
          <cell r="AX41">
            <v>19.09</v>
          </cell>
          <cell r="AY41">
            <v>19.505000000000003</v>
          </cell>
          <cell r="AZ41">
            <v>19.920000000000002</v>
          </cell>
          <cell r="BA41">
            <v>20.335000000000001</v>
          </cell>
          <cell r="BB41">
            <v>20.75</v>
          </cell>
        </row>
        <row r="42">
          <cell r="E42">
            <v>0.41500000000000004</v>
          </cell>
          <cell r="F42">
            <v>0.83000000000000007</v>
          </cell>
          <cell r="G42">
            <v>1.2450000000000001</v>
          </cell>
          <cell r="H42">
            <v>1.6600000000000001</v>
          </cell>
          <cell r="I42">
            <v>2.0750000000000002</v>
          </cell>
          <cell r="J42">
            <v>2.4900000000000002</v>
          </cell>
          <cell r="K42">
            <v>2.9050000000000002</v>
          </cell>
          <cell r="L42">
            <v>3.3200000000000003</v>
          </cell>
          <cell r="M42">
            <v>3.7350000000000003</v>
          </cell>
          <cell r="N42">
            <v>4.1500000000000004</v>
          </cell>
          <cell r="O42">
            <v>4.5650000000000004</v>
          </cell>
          <cell r="P42">
            <v>4.9800000000000004</v>
          </cell>
          <cell r="Q42">
            <v>5.3950000000000005</v>
          </cell>
          <cell r="R42">
            <v>5.8100000000000005</v>
          </cell>
          <cell r="S42">
            <v>6.2250000000000005</v>
          </cell>
          <cell r="T42">
            <v>6.6400000000000006</v>
          </cell>
          <cell r="U42">
            <v>7.0550000000000006</v>
          </cell>
          <cell r="V42">
            <v>7.4700000000000006</v>
          </cell>
          <cell r="W42">
            <v>7.8850000000000007</v>
          </cell>
          <cell r="X42">
            <v>8.3000000000000007</v>
          </cell>
          <cell r="Y42">
            <v>8.7149999999999999</v>
          </cell>
          <cell r="Z42">
            <v>9.1300000000000008</v>
          </cell>
          <cell r="AA42">
            <v>9.5449999999999999</v>
          </cell>
          <cell r="AB42">
            <v>9.9600000000000009</v>
          </cell>
          <cell r="AC42">
            <v>10.375</v>
          </cell>
          <cell r="AD42">
            <v>10.790000000000001</v>
          </cell>
          <cell r="AE42">
            <v>11.205</v>
          </cell>
          <cell r="AF42">
            <v>11.620000000000001</v>
          </cell>
          <cell r="AG42">
            <v>12.035</v>
          </cell>
          <cell r="AH42">
            <v>12.450000000000001</v>
          </cell>
          <cell r="AI42">
            <v>12.865</v>
          </cell>
          <cell r="AJ42">
            <v>13.280000000000001</v>
          </cell>
          <cell r="AK42">
            <v>13.695</v>
          </cell>
          <cell r="AL42">
            <v>14.110000000000001</v>
          </cell>
          <cell r="AM42">
            <v>14.525</v>
          </cell>
          <cell r="AN42">
            <v>14.940000000000001</v>
          </cell>
          <cell r="AO42">
            <v>15.355</v>
          </cell>
          <cell r="AP42">
            <v>15.770000000000001</v>
          </cell>
          <cell r="AQ42">
            <v>16.185000000000002</v>
          </cell>
          <cell r="AR42">
            <v>16.600000000000001</v>
          </cell>
          <cell r="AS42">
            <v>17.015000000000001</v>
          </cell>
          <cell r="AT42">
            <v>17.43</v>
          </cell>
          <cell r="AU42">
            <v>17.845000000000002</v>
          </cell>
          <cell r="AV42">
            <v>18.260000000000002</v>
          </cell>
          <cell r="AW42">
            <v>18.675000000000001</v>
          </cell>
          <cell r="AX42">
            <v>19.09</v>
          </cell>
          <cell r="AY42">
            <v>19.505000000000003</v>
          </cell>
          <cell r="AZ42">
            <v>19.920000000000002</v>
          </cell>
          <cell r="BA42">
            <v>20.335000000000001</v>
          </cell>
          <cell r="BB42">
            <v>20.75</v>
          </cell>
        </row>
        <row r="43">
          <cell r="E43">
            <v>0.41500000000000004</v>
          </cell>
          <cell r="F43">
            <v>0.83000000000000007</v>
          </cell>
          <cell r="G43">
            <v>1.2450000000000001</v>
          </cell>
          <cell r="H43">
            <v>1.6600000000000001</v>
          </cell>
          <cell r="I43">
            <v>2.0750000000000002</v>
          </cell>
          <cell r="J43">
            <v>2.4900000000000002</v>
          </cell>
          <cell r="K43">
            <v>2.9050000000000002</v>
          </cell>
          <cell r="L43">
            <v>3.3200000000000003</v>
          </cell>
          <cell r="M43">
            <v>3.7350000000000003</v>
          </cell>
          <cell r="N43">
            <v>4.1500000000000004</v>
          </cell>
          <cell r="O43">
            <v>4.5650000000000004</v>
          </cell>
          <cell r="P43">
            <v>4.9800000000000004</v>
          </cell>
          <cell r="Q43">
            <v>5.3950000000000005</v>
          </cell>
          <cell r="R43">
            <v>5.8100000000000005</v>
          </cell>
          <cell r="S43">
            <v>6.2250000000000005</v>
          </cell>
          <cell r="T43">
            <v>6.6400000000000006</v>
          </cell>
          <cell r="U43">
            <v>7.0550000000000006</v>
          </cell>
          <cell r="V43">
            <v>7.4700000000000006</v>
          </cell>
          <cell r="W43">
            <v>7.8850000000000007</v>
          </cell>
          <cell r="X43">
            <v>8.3000000000000007</v>
          </cell>
          <cell r="Y43">
            <v>8.7149999999999999</v>
          </cell>
          <cell r="Z43">
            <v>9.1300000000000008</v>
          </cell>
          <cell r="AA43">
            <v>9.5449999999999999</v>
          </cell>
          <cell r="AB43">
            <v>9.9600000000000009</v>
          </cell>
          <cell r="AC43">
            <v>10.375</v>
          </cell>
          <cell r="AD43">
            <v>10.790000000000001</v>
          </cell>
          <cell r="AE43">
            <v>11.205</v>
          </cell>
          <cell r="AF43">
            <v>11.620000000000001</v>
          </cell>
          <cell r="AG43">
            <v>12.035</v>
          </cell>
          <cell r="AH43">
            <v>12.450000000000001</v>
          </cell>
          <cell r="AI43">
            <v>12.865</v>
          </cell>
          <cell r="AJ43">
            <v>13.280000000000001</v>
          </cell>
          <cell r="AK43">
            <v>13.695</v>
          </cell>
          <cell r="AL43">
            <v>14.110000000000001</v>
          </cell>
          <cell r="AM43">
            <v>14.525</v>
          </cell>
          <cell r="AN43">
            <v>14.940000000000001</v>
          </cell>
          <cell r="AO43">
            <v>15.355</v>
          </cell>
          <cell r="AP43">
            <v>15.770000000000001</v>
          </cell>
          <cell r="AQ43">
            <v>16.185000000000002</v>
          </cell>
          <cell r="AR43">
            <v>16.600000000000001</v>
          </cell>
          <cell r="AS43">
            <v>17.015000000000001</v>
          </cell>
          <cell r="AT43">
            <v>17.43</v>
          </cell>
          <cell r="AU43">
            <v>17.845000000000002</v>
          </cell>
          <cell r="AV43">
            <v>18.260000000000002</v>
          </cell>
          <cell r="AW43">
            <v>18.675000000000001</v>
          </cell>
          <cell r="AX43">
            <v>19.09</v>
          </cell>
          <cell r="AY43">
            <v>19.505000000000003</v>
          </cell>
          <cell r="AZ43">
            <v>19.920000000000002</v>
          </cell>
          <cell r="BA43">
            <v>20.335000000000001</v>
          </cell>
          <cell r="BB43">
            <v>20.75</v>
          </cell>
        </row>
        <row r="44">
          <cell r="E44">
            <v>0.41500000000000004</v>
          </cell>
          <cell r="F44">
            <v>0.83000000000000007</v>
          </cell>
          <cell r="G44">
            <v>1.2450000000000001</v>
          </cell>
          <cell r="H44">
            <v>1.6600000000000001</v>
          </cell>
          <cell r="I44">
            <v>2.0750000000000002</v>
          </cell>
          <cell r="J44">
            <v>2.4900000000000002</v>
          </cell>
          <cell r="K44">
            <v>2.9050000000000002</v>
          </cell>
          <cell r="L44">
            <v>3.3200000000000003</v>
          </cell>
          <cell r="M44">
            <v>3.7350000000000003</v>
          </cell>
          <cell r="N44">
            <v>4.1500000000000004</v>
          </cell>
          <cell r="O44">
            <v>4.5650000000000004</v>
          </cell>
          <cell r="P44">
            <v>4.9800000000000004</v>
          </cell>
          <cell r="Q44">
            <v>5.3950000000000005</v>
          </cell>
          <cell r="R44">
            <v>5.8100000000000005</v>
          </cell>
          <cell r="S44">
            <v>6.2250000000000005</v>
          </cell>
          <cell r="T44">
            <v>6.6400000000000006</v>
          </cell>
          <cell r="U44">
            <v>7.0550000000000006</v>
          </cell>
          <cell r="V44">
            <v>7.4700000000000006</v>
          </cell>
          <cell r="W44">
            <v>7.8850000000000007</v>
          </cell>
          <cell r="X44">
            <v>8.3000000000000007</v>
          </cell>
          <cell r="Y44">
            <v>8.7149999999999999</v>
          </cell>
          <cell r="Z44">
            <v>9.1300000000000008</v>
          </cell>
          <cell r="AA44">
            <v>9.5449999999999999</v>
          </cell>
          <cell r="AB44">
            <v>9.9600000000000009</v>
          </cell>
          <cell r="AC44">
            <v>10.375</v>
          </cell>
          <cell r="AD44">
            <v>10.790000000000001</v>
          </cell>
          <cell r="AE44">
            <v>11.205</v>
          </cell>
          <cell r="AF44">
            <v>11.620000000000001</v>
          </cell>
          <cell r="AG44">
            <v>12.035</v>
          </cell>
          <cell r="AH44">
            <v>12.450000000000001</v>
          </cell>
          <cell r="AI44">
            <v>12.865</v>
          </cell>
          <cell r="AJ44">
            <v>13.280000000000001</v>
          </cell>
          <cell r="AK44">
            <v>13.695</v>
          </cell>
          <cell r="AL44">
            <v>14.110000000000001</v>
          </cell>
          <cell r="AM44">
            <v>14.525</v>
          </cell>
          <cell r="AN44">
            <v>14.940000000000001</v>
          </cell>
          <cell r="AO44">
            <v>15.355</v>
          </cell>
          <cell r="AP44">
            <v>15.770000000000001</v>
          </cell>
          <cell r="AQ44">
            <v>16.185000000000002</v>
          </cell>
          <cell r="AR44">
            <v>16.600000000000001</v>
          </cell>
          <cell r="AS44">
            <v>17.015000000000001</v>
          </cell>
          <cell r="AT44">
            <v>17.43</v>
          </cell>
          <cell r="AU44">
            <v>17.845000000000002</v>
          </cell>
          <cell r="AV44">
            <v>18.260000000000002</v>
          </cell>
          <cell r="AW44">
            <v>18.675000000000001</v>
          </cell>
          <cell r="AX44">
            <v>19.09</v>
          </cell>
          <cell r="AY44">
            <v>19.505000000000003</v>
          </cell>
          <cell r="AZ44">
            <v>19.920000000000002</v>
          </cell>
          <cell r="BA44">
            <v>20.335000000000001</v>
          </cell>
          <cell r="BB44">
            <v>20.75</v>
          </cell>
        </row>
        <row r="45">
          <cell r="E45">
            <v>0.69500000000000006</v>
          </cell>
          <cell r="F45">
            <v>1.3900000000000001</v>
          </cell>
          <cell r="G45">
            <v>2.085</v>
          </cell>
          <cell r="H45">
            <v>2.7800000000000002</v>
          </cell>
          <cell r="I45">
            <v>3.4750000000000005</v>
          </cell>
          <cell r="J45">
            <v>4.17</v>
          </cell>
          <cell r="K45">
            <v>4.8650000000000002</v>
          </cell>
          <cell r="L45">
            <v>5.5600000000000005</v>
          </cell>
          <cell r="M45">
            <v>6.2550000000000008</v>
          </cell>
          <cell r="N45">
            <v>6.9500000000000011</v>
          </cell>
          <cell r="O45">
            <v>7.6450000000000005</v>
          </cell>
          <cell r="P45">
            <v>8.34</v>
          </cell>
          <cell r="Q45">
            <v>9.0350000000000001</v>
          </cell>
          <cell r="R45">
            <v>9.73</v>
          </cell>
          <cell r="S45">
            <v>10.425000000000001</v>
          </cell>
          <cell r="T45">
            <v>11.120000000000001</v>
          </cell>
          <cell r="U45">
            <v>11.815000000000001</v>
          </cell>
          <cell r="V45">
            <v>12.510000000000002</v>
          </cell>
          <cell r="W45">
            <v>13.205000000000002</v>
          </cell>
          <cell r="X45">
            <v>13.900000000000002</v>
          </cell>
          <cell r="Y45">
            <v>14.595000000000001</v>
          </cell>
          <cell r="Z45">
            <v>15.290000000000001</v>
          </cell>
          <cell r="AA45">
            <v>15.985000000000001</v>
          </cell>
          <cell r="AB45">
            <v>16.68</v>
          </cell>
          <cell r="AC45">
            <v>17.375</v>
          </cell>
          <cell r="AD45">
            <v>18.07</v>
          </cell>
          <cell r="AE45">
            <v>18.765000000000001</v>
          </cell>
          <cell r="AF45">
            <v>19.46</v>
          </cell>
          <cell r="AG45">
            <v>20.155000000000001</v>
          </cell>
          <cell r="AH45">
            <v>20.85</v>
          </cell>
          <cell r="AI45">
            <v>21.545000000000002</v>
          </cell>
          <cell r="AJ45">
            <v>22.240000000000002</v>
          </cell>
          <cell r="AK45">
            <v>22.935000000000002</v>
          </cell>
          <cell r="AL45">
            <v>23.630000000000003</v>
          </cell>
          <cell r="AM45">
            <v>24.325000000000003</v>
          </cell>
          <cell r="AN45">
            <v>25.020000000000003</v>
          </cell>
          <cell r="AO45">
            <v>25.715000000000003</v>
          </cell>
          <cell r="AP45">
            <v>26.410000000000004</v>
          </cell>
          <cell r="AQ45">
            <v>27.105000000000004</v>
          </cell>
          <cell r="AR45">
            <v>27.800000000000004</v>
          </cell>
          <cell r="AS45">
            <v>28.495000000000001</v>
          </cell>
          <cell r="AT45">
            <v>29.19</v>
          </cell>
          <cell r="AU45">
            <v>29.885000000000002</v>
          </cell>
          <cell r="AV45">
            <v>30.580000000000002</v>
          </cell>
          <cell r="AW45">
            <v>31.275000000000002</v>
          </cell>
          <cell r="AX45">
            <v>31.970000000000002</v>
          </cell>
          <cell r="AY45">
            <v>32.665000000000006</v>
          </cell>
          <cell r="AZ45">
            <v>33.36</v>
          </cell>
          <cell r="BA45">
            <v>34.055</v>
          </cell>
          <cell r="BB45">
            <v>34.75</v>
          </cell>
        </row>
        <row r="46">
          <cell r="E46">
            <v>0.69500000000000006</v>
          </cell>
          <cell r="F46">
            <v>1.3900000000000001</v>
          </cell>
          <cell r="G46">
            <v>2.085</v>
          </cell>
          <cell r="H46">
            <v>2.7800000000000002</v>
          </cell>
          <cell r="I46">
            <v>3.4750000000000005</v>
          </cell>
          <cell r="J46">
            <v>4.17</v>
          </cell>
          <cell r="K46">
            <v>4.8650000000000002</v>
          </cell>
          <cell r="L46">
            <v>5.5600000000000005</v>
          </cell>
          <cell r="M46">
            <v>6.2550000000000008</v>
          </cell>
          <cell r="N46">
            <v>6.9500000000000011</v>
          </cell>
          <cell r="O46">
            <v>7.6450000000000005</v>
          </cell>
          <cell r="P46">
            <v>8.34</v>
          </cell>
          <cell r="Q46">
            <v>9.0350000000000001</v>
          </cell>
          <cell r="R46">
            <v>9.73</v>
          </cell>
          <cell r="S46">
            <v>10.425000000000001</v>
          </cell>
          <cell r="T46">
            <v>11.120000000000001</v>
          </cell>
          <cell r="U46">
            <v>11.815000000000001</v>
          </cell>
          <cell r="V46">
            <v>12.510000000000002</v>
          </cell>
          <cell r="W46">
            <v>13.205000000000002</v>
          </cell>
          <cell r="X46">
            <v>13.900000000000002</v>
          </cell>
          <cell r="Y46">
            <v>14.595000000000001</v>
          </cell>
          <cell r="Z46">
            <v>15.290000000000001</v>
          </cell>
          <cell r="AA46">
            <v>15.985000000000001</v>
          </cell>
          <cell r="AB46">
            <v>16.68</v>
          </cell>
          <cell r="AC46">
            <v>17.375</v>
          </cell>
          <cell r="AD46">
            <v>18.07</v>
          </cell>
          <cell r="AE46">
            <v>18.765000000000001</v>
          </cell>
          <cell r="AF46">
            <v>19.46</v>
          </cell>
          <cell r="AG46">
            <v>20.155000000000001</v>
          </cell>
          <cell r="AH46">
            <v>20.85</v>
          </cell>
          <cell r="AI46">
            <v>21.545000000000002</v>
          </cell>
          <cell r="AJ46">
            <v>22.240000000000002</v>
          </cell>
          <cell r="AK46">
            <v>22.935000000000002</v>
          </cell>
          <cell r="AL46">
            <v>23.630000000000003</v>
          </cell>
          <cell r="AM46">
            <v>24.325000000000003</v>
          </cell>
          <cell r="AN46">
            <v>25.020000000000003</v>
          </cell>
          <cell r="AO46">
            <v>25.715000000000003</v>
          </cell>
          <cell r="AP46">
            <v>26.410000000000004</v>
          </cell>
          <cell r="AQ46">
            <v>27.105000000000004</v>
          </cell>
          <cell r="AR46">
            <v>27.800000000000004</v>
          </cell>
          <cell r="AS46">
            <v>28.495000000000001</v>
          </cell>
          <cell r="AT46">
            <v>29.19</v>
          </cell>
          <cell r="AU46">
            <v>29.885000000000002</v>
          </cell>
          <cell r="AV46">
            <v>30.580000000000002</v>
          </cell>
          <cell r="AW46">
            <v>31.275000000000002</v>
          </cell>
          <cell r="AX46">
            <v>31.970000000000002</v>
          </cell>
          <cell r="AY46">
            <v>32.665000000000006</v>
          </cell>
          <cell r="AZ46">
            <v>33.36</v>
          </cell>
          <cell r="BA46">
            <v>34.055</v>
          </cell>
          <cell r="BB46">
            <v>34.75</v>
          </cell>
        </row>
        <row r="47">
          <cell r="E47">
            <v>0.69500000000000006</v>
          </cell>
          <cell r="F47">
            <v>1.3900000000000001</v>
          </cell>
          <cell r="G47">
            <v>2.085</v>
          </cell>
          <cell r="H47">
            <v>2.7800000000000002</v>
          </cell>
          <cell r="I47">
            <v>3.4750000000000005</v>
          </cell>
          <cell r="J47">
            <v>4.17</v>
          </cell>
          <cell r="K47">
            <v>4.8650000000000002</v>
          </cell>
          <cell r="L47">
            <v>5.5600000000000005</v>
          </cell>
          <cell r="M47">
            <v>6.2550000000000008</v>
          </cell>
          <cell r="N47">
            <v>6.9500000000000011</v>
          </cell>
          <cell r="O47">
            <v>7.6450000000000005</v>
          </cell>
          <cell r="P47">
            <v>8.34</v>
          </cell>
          <cell r="Q47">
            <v>9.0350000000000001</v>
          </cell>
          <cell r="R47">
            <v>9.73</v>
          </cell>
          <cell r="S47">
            <v>10.425000000000001</v>
          </cell>
          <cell r="T47">
            <v>11.120000000000001</v>
          </cell>
          <cell r="U47">
            <v>11.815000000000001</v>
          </cell>
          <cell r="V47">
            <v>12.510000000000002</v>
          </cell>
          <cell r="W47">
            <v>13.205000000000002</v>
          </cell>
          <cell r="X47">
            <v>13.900000000000002</v>
          </cell>
          <cell r="Y47">
            <v>14.595000000000001</v>
          </cell>
          <cell r="Z47">
            <v>15.290000000000001</v>
          </cell>
          <cell r="AA47">
            <v>15.985000000000001</v>
          </cell>
          <cell r="AB47">
            <v>16.68</v>
          </cell>
          <cell r="AC47">
            <v>17.375</v>
          </cell>
          <cell r="AD47">
            <v>18.07</v>
          </cell>
          <cell r="AE47">
            <v>18.765000000000001</v>
          </cell>
          <cell r="AF47">
            <v>19.46</v>
          </cell>
          <cell r="AG47">
            <v>20.155000000000001</v>
          </cell>
          <cell r="AH47">
            <v>20.85</v>
          </cell>
          <cell r="AI47">
            <v>21.545000000000002</v>
          </cell>
          <cell r="AJ47">
            <v>22.240000000000002</v>
          </cell>
          <cell r="AK47">
            <v>22.935000000000002</v>
          </cell>
          <cell r="AL47">
            <v>23.630000000000003</v>
          </cell>
          <cell r="AM47">
            <v>24.325000000000003</v>
          </cell>
          <cell r="AN47">
            <v>25.020000000000003</v>
          </cell>
          <cell r="AO47">
            <v>25.715000000000003</v>
          </cell>
          <cell r="AP47">
            <v>26.410000000000004</v>
          </cell>
          <cell r="AQ47">
            <v>27.105000000000004</v>
          </cell>
          <cell r="AR47">
            <v>27.800000000000004</v>
          </cell>
          <cell r="AS47">
            <v>28.495000000000001</v>
          </cell>
          <cell r="AT47">
            <v>29.19</v>
          </cell>
          <cell r="AU47">
            <v>29.885000000000002</v>
          </cell>
          <cell r="AV47">
            <v>30.580000000000002</v>
          </cell>
          <cell r="AW47">
            <v>31.275000000000002</v>
          </cell>
          <cell r="AX47">
            <v>31.970000000000002</v>
          </cell>
          <cell r="AY47">
            <v>32.665000000000006</v>
          </cell>
          <cell r="AZ47">
            <v>33.36</v>
          </cell>
          <cell r="BA47">
            <v>34.055</v>
          </cell>
          <cell r="BB47">
            <v>34.75</v>
          </cell>
        </row>
        <row r="48">
          <cell r="E48">
            <v>0.69500000000000006</v>
          </cell>
          <cell r="F48">
            <v>1.3900000000000001</v>
          </cell>
          <cell r="G48">
            <v>2.085</v>
          </cell>
          <cell r="H48">
            <v>2.7800000000000002</v>
          </cell>
          <cell r="I48">
            <v>3.4750000000000005</v>
          </cell>
          <cell r="J48">
            <v>4.17</v>
          </cell>
          <cell r="K48">
            <v>4.8650000000000002</v>
          </cell>
          <cell r="L48">
            <v>5.5600000000000005</v>
          </cell>
          <cell r="M48">
            <v>6.2550000000000008</v>
          </cell>
          <cell r="N48">
            <v>6.9500000000000011</v>
          </cell>
          <cell r="O48">
            <v>7.6450000000000005</v>
          </cell>
          <cell r="P48">
            <v>8.34</v>
          </cell>
          <cell r="Q48">
            <v>9.0350000000000001</v>
          </cell>
          <cell r="R48">
            <v>9.73</v>
          </cell>
          <cell r="S48">
            <v>10.425000000000001</v>
          </cell>
          <cell r="T48">
            <v>11.120000000000001</v>
          </cell>
          <cell r="U48">
            <v>11.815000000000001</v>
          </cell>
          <cell r="V48">
            <v>12.510000000000002</v>
          </cell>
          <cell r="W48">
            <v>13.205000000000002</v>
          </cell>
          <cell r="X48">
            <v>13.900000000000002</v>
          </cell>
          <cell r="Y48">
            <v>14.595000000000001</v>
          </cell>
          <cell r="Z48">
            <v>15.290000000000001</v>
          </cell>
          <cell r="AA48">
            <v>15.985000000000001</v>
          </cell>
          <cell r="AB48">
            <v>16.68</v>
          </cell>
          <cell r="AC48">
            <v>17.375</v>
          </cell>
          <cell r="AD48">
            <v>18.07</v>
          </cell>
          <cell r="AE48">
            <v>18.765000000000001</v>
          </cell>
          <cell r="AF48">
            <v>19.46</v>
          </cell>
          <cell r="AG48">
            <v>20.155000000000001</v>
          </cell>
          <cell r="AH48">
            <v>20.85</v>
          </cell>
          <cell r="AI48">
            <v>21.545000000000002</v>
          </cell>
          <cell r="AJ48">
            <v>22.240000000000002</v>
          </cell>
          <cell r="AK48">
            <v>22.935000000000002</v>
          </cell>
          <cell r="AL48">
            <v>23.630000000000003</v>
          </cell>
          <cell r="AM48">
            <v>24.325000000000003</v>
          </cell>
          <cell r="AN48">
            <v>25.020000000000003</v>
          </cell>
          <cell r="AO48">
            <v>25.715000000000003</v>
          </cell>
          <cell r="AP48">
            <v>26.410000000000004</v>
          </cell>
          <cell r="AQ48">
            <v>27.105000000000004</v>
          </cell>
          <cell r="AR48">
            <v>27.800000000000004</v>
          </cell>
          <cell r="AS48">
            <v>28.495000000000001</v>
          </cell>
          <cell r="AT48">
            <v>29.19</v>
          </cell>
          <cell r="AU48">
            <v>29.885000000000002</v>
          </cell>
          <cell r="AV48">
            <v>30.580000000000002</v>
          </cell>
          <cell r="AW48">
            <v>31.275000000000002</v>
          </cell>
          <cell r="AX48">
            <v>31.970000000000002</v>
          </cell>
          <cell r="AY48">
            <v>32.665000000000006</v>
          </cell>
          <cell r="AZ48">
            <v>33.36</v>
          </cell>
          <cell r="BA48">
            <v>34.055</v>
          </cell>
          <cell r="BB48">
            <v>34.75</v>
          </cell>
        </row>
        <row r="49">
          <cell r="E49">
            <v>0.69500000000000006</v>
          </cell>
          <cell r="F49">
            <v>1.3900000000000001</v>
          </cell>
          <cell r="G49">
            <v>2.085</v>
          </cell>
          <cell r="H49">
            <v>2.7800000000000002</v>
          </cell>
          <cell r="I49">
            <v>3.4750000000000005</v>
          </cell>
          <cell r="J49">
            <v>4.17</v>
          </cell>
          <cell r="K49">
            <v>4.8650000000000002</v>
          </cell>
          <cell r="L49">
            <v>5.5600000000000005</v>
          </cell>
          <cell r="M49">
            <v>6.2550000000000008</v>
          </cell>
          <cell r="N49">
            <v>6.9500000000000011</v>
          </cell>
          <cell r="O49">
            <v>7.6450000000000005</v>
          </cell>
          <cell r="P49">
            <v>8.34</v>
          </cell>
          <cell r="Q49">
            <v>9.0350000000000001</v>
          </cell>
          <cell r="R49">
            <v>9.73</v>
          </cell>
          <cell r="S49">
            <v>10.425000000000001</v>
          </cell>
          <cell r="T49">
            <v>11.120000000000001</v>
          </cell>
          <cell r="U49">
            <v>11.815000000000001</v>
          </cell>
          <cell r="V49">
            <v>12.510000000000002</v>
          </cell>
          <cell r="W49">
            <v>13.205000000000002</v>
          </cell>
          <cell r="X49">
            <v>13.900000000000002</v>
          </cell>
          <cell r="Y49">
            <v>14.595000000000001</v>
          </cell>
          <cell r="Z49">
            <v>15.290000000000001</v>
          </cell>
          <cell r="AA49">
            <v>15.985000000000001</v>
          </cell>
          <cell r="AB49">
            <v>16.68</v>
          </cell>
          <cell r="AC49">
            <v>17.375</v>
          </cell>
          <cell r="AD49">
            <v>18.07</v>
          </cell>
          <cell r="AE49">
            <v>18.765000000000001</v>
          </cell>
          <cell r="AF49">
            <v>19.46</v>
          </cell>
          <cell r="AG49">
            <v>20.155000000000001</v>
          </cell>
          <cell r="AH49">
            <v>20.85</v>
          </cell>
          <cell r="AI49">
            <v>21.545000000000002</v>
          </cell>
          <cell r="AJ49">
            <v>22.240000000000002</v>
          </cell>
          <cell r="AK49">
            <v>22.935000000000002</v>
          </cell>
          <cell r="AL49">
            <v>23.630000000000003</v>
          </cell>
          <cell r="AM49">
            <v>24.325000000000003</v>
          </cell>
          <cell r="AN49">
            <v>25.020000000000003</v>
          </cell>
          <cell r="AO49">
            <v>25.715000000000003</v>
          </cell>
          <cell r="AP49">
            <v>26.410000000000004</v>
          </cell>
          <cell r="AQ49">
            <v>27.105000000000004</v>
          </cell>
          <cell r="AR49">
            <v>27.800000000000004</v>
          </cell>
          <cell r="AS49">
            <v>28.495000000000001</v>
          </cell>
          <cell r="AT49">
            <v>29.19</v>
          </cell>
          <cell r="AU49">
            <v>29.885000000000002</v>
          </cell>
          <cell r="AV49">
            <v>30.580000000000002</v>
          </cell>
          <cell r="AW49">
            <v>31.275000000000002</v>
          </cell>
          <cell r="AX49">
            <v>31.970000000000002</v>
          </cell>
          <cell r="AY49">
            <v>32.665000000000006</v>
          </cell>
          <cell r="AZ49">
            <v>33.36</v>
          </cell>
          <cell r="BA49">
            <v>34.055</v>
          </cell>
          <cell r="BB49">
            <v>34.75</v>
          </cell>
        </row>
        <row r="50">
          <cell r="E50">
            <v>0.96</v>
          </cell>
          <cell r="F50">
            <v>1.92</v>
          </cell>
          <cell r="G50">
            <v>2.88</v>
          </cell>
          <cell r="H50">
            <v>3.84</v>
          </cell>
          <cell r="I50">
            <v>4.8</v>
          </cell>
          <cell r="J50">
            <v>5.76</v>
          </cell>
          <cell r="K50">
            <v>6.72</v>
          </cell>
          <cell r="L50">
            <v>7.68</v>
          </cell>
          <cell r="M50">
            <v>8.64</v>
          </cell>
          <cell r="N50">
            <v>9.6</v>
          </cell>
          <cell r="O50">
            <v>10.56</v>
          </cell>
          <cell r="P50">
            <v>11.52</v>
          </cell>
          <cell r="Q50">
            <v>12.48</v>
          </cell>
          <cell r="R50">
            <v>13.44</v>
          </cell>
          <cell r="S50">
            <v>14.4</v>
          </cell>
          <cell r="T50">
            <v>15.36</v>
          </cell>
          <cell r="U50">
            <v>16.32</v>
          </cell>
          <cell r="V50">
            <v>17.28</v>
          </cell>
          <cell r="W50">
            <v>18.240000000000002</v>
          </cell>
          <cell r="X50">
            <v>19.2</v>
          </cell>
          <cell r="Y50">
            <v>20.16</v>
          </cell>
          <cell r="Z50">
            <v>21.12</v>
          </cell>
          <cell r="AA50">
            <v>22.080000000000002</v>
          </cell>
          <cell r="AB50">
            <v>23.04</v>
          </cell>
          <cell r="AC50">
            <v>24</v>
          </cell>
          <cell r="AD50">
            <v>24.96</v>
          </cell>
          <cell r="AE50">
            <v>25.92</v>
          </cell>
          <cell r="AF50">
            <v>26.88</v>
          </cell>
          <cell r="AG50">
            <v>27.84</v>
          </cell>
          <cell r="AH50">
            <v>28.8</v>
          </cell>
          <cell r="AI50">
            <v>29.76</v>
          </cell>
          <cell r="AJ50">
            <v>30.72</v>
          </cell>
          <cell r="AK50">
            <v>31.68</v>
          </cell>
          <cell r="AL50">
            <v>32.64</v>
          </cell>
          <cell r="AM50">
            <v>33.6</v>
          </cell>
          <cell r="AN50">
            <v>34.56</v>
          </cell>
          <cell r="AO50">
            <v>35.520000000000003</v>
          </cell>
          <cell r="AP50">
            <v>36.480000000000004</v>
          </cell>
          <cell r="AQ50">
            <v>37.44</v>
          </cell>
          <cell r="AR50">
            <v>38.4</v>
          </cell>
          <cell r="AS50">
            <v>39.36</v>
          </cell>
          <cell r="AT50">
            <v>40.32</v>
          </cell>
          <cell r="AU50">
            <v>41.28</v>
          </cell>
          <cell r="AV50">
            <v>42.24</v>
          </cell>
          <cell r="AW50">
            <v>43.2</v>
          </cell>
          <cell r="AX50">
            <v>44.160000000000004</v>
          </cell>
          <cell r="AY50">
            <v>45.12</v>
          </cell>
          <cell r="AZ50">
            <v>46.08</v>
          </cell>
          <cell r="BA50">
            <v>47.04</v>
          </cell>
          <cell r="BB50">
            <v>48</v>
          </cell>
        </row>
        <row r="51">
          <cell r="E51">
            <v>0.96</v>
          </cell>
          <cell r="F51">
            <v>1.92</v>
          </cell>
          <cell r="G51">
            <v>2.88</v>
          </cell>
          <cell r="H51">
            <v>3.84</v>
          </cell>
          <cell r="I51">
            <v>4.8</v>
          </cell>
          <cell r="J51">
            <v>5.76</v>
          </cell>
          <cell r="K51">
            <v>6.72</v>
          </cell>
          <cell r="L51">
            <v>7.68</v>
          </cell>
          <cell r="M51">
            <v>8.64</v>
          </cell>
          <cell r="N51">
            <v>9.6</v>
          </cell>
          <cell r="O51">
            <v>10.56</v>
          </cell>
          <cell r="P51">
            <v>11.52</v>
          </cell>
          <cell r="Q51">
            <v>12.48</v>
          </cell>
          <cell r="R51">
            <v>13.44</v>
          </cell>
          <cell r="S51">
            <v>14.4</v>
          </cell>
          <cell r="T51">
            <v>15.36</v>
          </cell>
          <cell r="U51">
            <v>16.32</v>
          </cell>
          <cell r="V51">
            <v>17.28</v>
          </cell>
          <cell r="W51">
            <v>18.240000000000002</v>
          </cell>
          <cell r="X51">
            <v>19.2</v>
          </cell>
          <cell r="Y51">
            <v>20.16</v>
          </cell>
          <cell r="Z51">
            <v>21.12</v>
          </cell>
          <cell r="AA51">
            <v>22.080000000000002</v>
          </cell>
          <cell r="AB51">
            <v>23.04</v>
          </cell>
          <cell r="AC51">
            <v>24</v>
          </cell>
          <cell r="AD51">
            <v>24.96</v>
          </cell>
          <cell r="AE51">
            <v>25.92</v>
          </cell>
          <cell r="AF51">
            <v>26.88</v>
          </cell>
          <cell r="AG51">
            <v>27.84</v>
          </cell>
          <cell r="AH51">
            <v>28.8</v>
          </cell>
          <cell r="AI51">
            <v>29.76</v>
          </cell>
          <cell r="AJ51">
            <v>30.72</v>
          </cell>
          <cell r="AK51">
            <v>31.68</v>
          </cell>
          <cell r="AL51">
            <v>32.64</v>
          </cell>
          <cell r="AM51">
            <v>33.6</v>
          </cell>
          <cell r="AN51">
            <v>34.56</v>
          </cell>
          <cell r="AO51">
            <v>35.520000000000003</v>
          </cell>
          <cell r="AP51">
            <v>36.480000000000004</v>
          </cell>
          <cell r="AQ51">
            <v>37.44</v>
          </cell>
          <cell r="AR51">
            <v>38.4</v>
          </cell>
          <cell r="AS51">
            <v>39.36</v>
          </cell>
          <cell r="AT51">
            <v>40.32</v>
          </cell>
          <cell r="AU51">
            <v>41.28</v>
          </cell>
          <cell r="AV51">
            <v>42.24</v>
          </cell>
          <cell r="AW51">
            <v>43.2</v>
          </cell>
          <cell r="AX51">
            <v>44.160000000000004</v>
          </cell>
          <cell r="AY51">
            <v>45.12</v>
          </cell>
          <cell r="AZ51">
            <v>46.08</v>
          </cell>
          <cell r="BA51">
            <v>47.04</v>
          </cell>
          <cell r="BB51">
            <v>48</v>
          </cell>
        </row>
        <row r="52">
          <cell r="E52">
            <v>0.96</v>
          </cell>
          <cell r="F52">
            <v>1.92</v>
          </cell>
          <cell r="G52">
            <v>2.88</v>
          </cell>
          <cell r="H52">
            <v>3.84</v>
          </cell>
          <cell r="I52">
            <v>4.8</v>
          </cell>
          <cell r="J52">
            <v>5.76</v>
          </cell>
          <cell r="K52">
            <v>6.72</v>
          </cell>
          <cell r="L52">
            <v>7.68</v>
          </cell>
          <cell r="M52">
            <v>8.64</v>
          </cell>
          <cell r="N52">
            <v>9.6</v>
          </cell>
          <cell r="O52">
            <v>10.56</v>
          </cell>
          <cell r="P52">
            <v>11.52</v>
          </cell>
          <cell r="Q52">
            <v>12.48</v>
          </cell>
          <cell r="R52">
            <v>13.44</v>
          </cell>
          <cell r="S52">
            <v>14.4</v>
          </cell>
          <cell r="T52">
            <v>15.36</v>
          </cell>
          <cell r="U52">
            <v>16.32</v>
          </cell>
          <cell r="V52">
            <v>17.28</v>
          </cell>
          <cell r="W52">
            <v>18.240000000000002</v>
          </cell>
          <cell r="X52">
            <v>19.2</v>
          </cell>
          <cell r="Y52">
            <v>20.16</v>
          </cell>
          <cell r="Z52">
            <v>21.12</v>
          </cell>
          <cell r="AA52">
            <v>22.080000000000002</v>
          </cell>
          <cell r="AB52">
            <v>23.04</v>
          </cell>
          <cell r="AC52">
            <v>24</v>
          </cell>
          <cell r="AD52">
            <v>24.96</v>
          </cell>
          <cell r="AE52">
            <v>25.92</v>
          </cell>
          <cell r="AF52">
            <v>26.88</v>
          </cell>
          <cell r="AG52">
            <v>27.84</v>
          </cell>
          <cell r="AH52">
            <v>28.8</v>
          </cell>
          <cell r="AI52">
            <v>29.76</v>
          </cell>
          <cell r="AJ52">
            <v>30.72</v>
          </cell>
          <cell r="AK52">
            <v>31.68</v>
          </cell>
          <cell r="AL52">
            <v>32.64</v>
          </cell>
          <cell r="AM52">
            <v>33.6</v>
          </cell>
          <cell r="AN52">
            <v>34.56</v>
          </cell>
          <cell r="AO52">
            <v>35.520000000000003</v>
          </cell>
          <cell r="AP52">
            <v>36.480000000000004</v>
          </cell>
          <cell r="AQ52">
            <v>37.44</v>
          </cell>
          <cell r="AR52">
            <v>38.4</v>
          </cell>
          <cell r="AS52">
            <v>39.36</v>
          </cell>
          <cell r="AT52">
            <v>40.32</v>
          </cell>
          <cell r="AU52">
            <v>41.28</v>
          </cell>
          <cell r="AV52">
            <v>42.24</v>
          </cell>
          <cell r="AW52">
            <v>43.2</v>
          </cell>
          <cell r="AX52">
            <v>44.160000000000004</v>
          </cell>
          <cell r="AY52">
            <v>45.12</v>
          </cell>
          <cell r="AZ52">
            <v>46.08</v>
          </cell>
          <cell r="BA52">
            <v>47.04</v>
          </cell>
          <cell r="BB52">
            <v>48</v>
          </cell>
        </row>
        <row r="53">
          <cell r="E53">
            <v>0.96</v>
          </cell>
          <cell r="F53">
            <v>1.92</v>
          </cell>
          <cell r="G53">
            <v>2.88</v>
          </cell>
          <cell r="H53">
            <v>3.84</v>
          </cell>
          <cell r="I53">
            <v>4.8</v>
          </cell>
          <cell r="J53">
            <v>5.76</v>
          </cell>
          <cell r="K53">
            <v>6.72</v>
          </cell>
          <cell r="L53">
            <v>7.68</v>
          </cell>
          <cell r="M53">
            <v>8.64</v>
          </cell>
          <cell r="N53">
            <v>9.6</v>
          </cell>
          <cell r="O53">
            <v>10.56</v>
          </cell>
          <cell r="P53">
            <v>11.52</v>
          </cell>
          <cell r="Q53">
            <v>12.48</v>
          </cell>
          <cell r="R53">
            <v>13.44</v>
          </cell>
          <cell r="S53">
            <v>14.4</v>
          </cell>
          <cell r="T53">
            <v>15.36</v>
          </cell>
          <cell r="U53">
            <v>16.32</v>
          </cell>
          <cell r="V53">
            <v>17.28</v>
          </cell>
          <cell r="W53">
            <v>18.240000000000002</v>
          </cell>
          <cell r="X53">
            <v>19.2</v>
          </cell>
          <cell r="Y53">
            <v>20.16</v>
          </cell>
          <cell r="Z53">
            <v>21.12</v>
          </cell>
          <cell r="AA53">
            <v>22.080000000000002</v>
          </cell>
          <cell r="AB53">
            <v>23.04</v>
          </cell>
          <cell r="AC53">
            <v>24</v>
          </cell>
          <cell r="AD53">
            <v>24.96</v>
          </cell>
          <cell r="AE53">
            <v>25.92</v>
          </cell>
          <cell r="AF53">
            <v>26.88</v>
          </cell>
          <cell r="AG53">
            <v>27.84</v>
          </cell>
          <cell r="AH53">
            <v>28.8</v>
          </cell>
          <cell r="AI53">
            <v>29.76</v>
          </cell>
          <cell r="AJ53">
            <v>30.72</v>
          </cell>
          <cell r="AK53">
            <v>31.68</v>
          </cell>
          <cell r="AL53">
            <v>32.64</v>
          </cell>
          <cell r="AM53">
            <v>33.6</v>
          </cell>
          <cell r="AN53">
            <v>34.56</v>
          </cell>
          <cell r="AO53">
            <v>35.520000000000003</v>
          </cell>
          <cell r="AP53">
            <v>36.480000000000004</v>
          </cell>
          <cell r="AQ53">
            <v>37.44</v>
          </cell>
          <cell r="AR53">
            <v>38.4</v>
          </cell>
          <cell r="AS53">
            <v>39.36</v>
          </cell>
          <cell r="AT53">
            <v>40.32</v>
          </cell>
          <cell r="AU53">
            <v>41.28</v>
          </cell>
          <cell r="AV53">
            <v>42.24</v>
          </cell>
          <cell r="AW53">
            <v>43.2</v>
          </cell>
          <cell r="AX53">
            <v>44.160000000000004</v>
          </cell>
          <cell r="AY53">
            <v>45.12</v>
          </cell>
          <cell r="AZ53">
            <v>46.08</v>
          </cell>
          <cell r="BA53">
            <v>47.04</v>
          </cell>
          <cell r="BB53">
            <v>48</v>
          </cell>
        </row>
        <row r="54">
          <cell r="E54">
            <v>0.96</v>
          </cell>
          <cell r="F54">
            <v>1.92</v>
          </cell>
          <cell r="G54">
            <v>2.88</v>
          </cell>
          <cell r="H54">
            <v>3.84</v>
          </cell>
          <cell r="I54">
            <v>4.8</v>
          </cell>
          <cell r="J54">
            <v>5.76</v>
          </cell>
          <cell r="K54">
            <v>6.72</v>
          </cell>
          <cell r="L54">
            <v>7.68</v>
          </cell>
          <cell r="M54">
            <v>8.64</v>
          </cell>
          <cell r="N54">
            <v>9.6</v>
          </cell>
          <cell r="O54">
            <v>10.56</v>
          </cell>
          <cell r="P54">
            <v>11.52</v>
          </cell>
          <cell r="Q54">
            <v>12.48</v>
          </cell>
          <cell r="R54">
            <v>13.44</v>
          </cell>
          <cell r="S54">
            <v>14.4</v>
          </cell>
          <cell r="T54">
            <v>15.36</v>
          </cell>
          <cell r="U54">
            <v>16.32</v>
          </cell>
          <cell r="V54">
            <v>17.28</v>
          </cell>
          <cell r="W54">
            <v>18.240000000000002</v>
          </cell>
          <cell r="X54">
            <v>19.2</v>
          </cell>
          <cell r="Y54">
            <v>20.16</v>
          </cell>
          <cell r="Z54">
            <v>21.12</v>
          </cell>
          <cell r="AA54">
            <v>22.080000000000002</v>
          </cell>
          <cell r="AB54">
            <v>23.04</v>
          </cell>
          <cell r="AC54">
            <v>24</v>
          </cell>
          <cell r="AD54">
            <v>24.96</v>
          </cell>
          <cell r="AE54">
            <v>25.92</v>
          </cell>
          <cell r="AF54">
            <v>26.88</v>
          </cell>
          <cell r="AG54">
            <v>27.84</v>
          </cell>
          <cell r="AH54">
            <v>28.8</v>
          </cell>
          <cell r="AI54">
            <v>29.76</v>
          </cell>
          <cell r="AJ54">
            <v>30.72</v>
          </cell>
          <cell r="AK54">
            <v>31.68</v>
          </cell>
          <cell r="AL54">
            <v>32.64</v>
          </cell>
          <cell r="AM54">
            <v>33.6</v>
          </cell>
          <cell r="AN54">
            <v>34.56</v>
          </cell>
          <cell r="AO54">
            <v>35.520000000000003</v>
          </cell>
          <cell r="AP54">
            <v>36.480000000000004</v>
          </cell>
          <cell r="AQ54">
            <v>37.44</v>
          </cell>
          <cell r="AR54">
            <v>38.4</v>
          </cell>
          <cell r="AS54">
            <v>39.36</v>
          </cell>
          <cell r="AT54">
            <v>40.32</v>
          </cell>
          <cell r="AU54">
            <v>41.28</v>
          </cell>
          <cell r="AV54">
            <v>42.24</v>
          </cell>
          <cell r="AW54">
            <v>43.2</v>
          </cell>
          <cell r="AX54">
            <v>44.160000000000004</v>
          </cell>
          <cell r="AY54">
            <v>45.12</v>
          </cell>
          <cell r="AZ54">
            <v>46.08</v>
          </cell>
          <cell r="BA54">
            <v>47.04</v>
          </cell>
          <cell r="BB54">
            <v>48</v>
          </cell>
        </row>
        <row r="55">
          <cell r="E55">
            <v>1.75</v>
          </cell>
          <cell r="F55">
            <v>3.5</v>
          </cell>
          <cell r="G55">
            <v>5.25</v>
          </cell>
          <cell r="H55">
            <v>7</v>
          </cell>
          <cell r="I55">
            <v>8.75</v>
          </cell>
          <cell r="J55">
            <v>10.5</v>
          </cell>
          <cell r="K55">
            <v>12.25</v>
          </cell>
          <cell r="L55">
            <v>14</v>
          </cell>
          <cell r="M55">
            <v>15.749999999999998</v>
          </cell>
          <cell r="N55">
            <v>17.5</v>
          </cell>
          <cell r="O55">
            <v>19.25</v>
          </cell>
          <cell r="P55">
            <v>21</v>
          </cell>
          <cell r="Q55">
            <v>22.75</v>
          </cell>
          <cell r="R55">
            <v>24.5</v>
          </cell>
          <cell r="S55">
            <v>26.25</v>
          </cell>
          <cell r="T55">
            <v>28</v>
          </cell>
          <cell r="U55">
            <v>29.749999999999996</v>
          </cell>
          <cell r="V55">
            <v>31.499999999999996</v>
          </cell>
          <cell r="W55">
            <v>33.25</v>
          </cell>
          <cell r="X55">
            <v>35</v>
          </cell>
          <cell r="Y55">
            <v>36.75</v>
          </cell>
          <cell r="Z55">
            <v>38.5</v>
          </cell>
          <cell r="AA55">
            <v>40.25</v>
          </cell>
          <cell r="AB55">
            <v>42</v>
          </cell>
          <cell r="AC55">
            <v>43.75</v>
          </cell>
          <cell r="AD55">
            <v>45.5</v>
          </cell>
          <cell r="AE55">
            <v>47.25</v>
          </cell>
          <cell r="AF55">
            <v>49</v>
          </cell>
          <cell r="AG55">
            <v>50.75</v>
          </cell>
          <cell r="AH55">
            <v>52.5</v>
          </cell>
          <cell r="AI55">
            <v>54.25</v>
          </cell>
          <cell r="AJ55">
            <v>56</v>
          </cell>
          <cell r="AK55">
            <v>57.749999999999993</v>
          </cell>
          <cell r="AL55">
            <v>59.499999999999993</v>
          </cell>
          <cell r="AM55">
            <v>61.249999999999993</v>
          </cell>
          <cell r="AN55">
            <v>62.999999999999993</v>
          </cell>
          <cell r="AO55">
            <v>64.75</v>
          </cell>
          <cell r="AP55">
            <v>66.5</v>
          </cell>
          <cell r="AQ55">
            <v>68.25</v>
          </cell>
          <cell r="AR55">
            <v>70</v>
          </cell>
          <cell r="AS55">
            <v>71.75</v>
          </cell>
          <cell r="AT55">
            <v>73.5</v>
          </cell>
          <cell r="AU55">
            <v>75.25</v>
          </cell>
          <cell r="AV55">
            <v>77</v>
          </cell>
          <cell r="AW55">
            <v>78.75</v>
          </cell>
          <cell r="AX55">
            <v>80.5</v>
          </cell>
          <cell r="AY55">
            <v>82.25</v>
          </cell>
          <cell r="AZ55">
            <v>84</v>
          </cell>
          <cell r="BA55">
            <v>85.75</v>
          </cell>
          <cell r="BB55">
            <v>87.5</v>
          </cell>
        </row>
        <row r="56">
          <cell r="E56">
            <v>1.75</v>
          </cell>
          <cell r="F56">
            <v>3.5</v>
          </cell>
          <cell r="G56">
            <v>5.25</v>
          </cell>
          <cell r="H56">
            <v>7</v>
          </cell>
          <cell r="I56">
            <v>8.75</v>
          </cell>
          <cell r="J56">
            <v>10.5</v>
          </cell>
          <cell r="K56">
            <v>12.25</v>
          </cell>
          <cell r="L56">
            <v>14</v>
          </cell>
          <cell r="M56">
            <v>15.749999999999998</v>
          </cell>
          <cell r="N56">
            <v>17.5</v>
          </cell>
          <cell r="O56">
            <v>19.25</v>
          </cell>
          <cell r="P56">
            <v>21</v>
          </cell>
          <cell r="Q56">
            <v>22.75</v>
          </cell>
          <cell r="R56">
            <v>24.5</v>
          </cell>
          <cell r="S56">
            <v>26.25</v>
          </cell>
          <cell r="T56">
            <v>28</v>
          </cell>
          <cell r="U56">
            <v>29.749999999999996</v>
          </cell>
          <cell r="V56">
            <v>31.499999999999996</v>
          </cell>
          <cell r="W56">
            <v>33.25</v>
          </cell>
          <cell r="X56">
            <v>35</v>
          </cell>
          <cell r="Y56">
            <v>36.75</v>
          </cell>
          <cell r="Z56">
            <v>38.5</v>
          </cell>
          <cell r="AA56">
            <v>40.25</v>
          </cell>
          <cell r="AB56">
            <v>42</v>
          </cell>
          <cell r="AC56">
            <v>43.75</v>
          </cell>
          <cell r="AD56">
            <v>45.5</v>
          </cell>
          <cell r="AE56">
            <v>47.25</v>
          </cell>
          <cell r="AF56">
            <v>49</v>
          </cell>
          <cell r="AG56">
            <v>50.75</v>
          </cell>
          <cell r="AH56">
            <v>52.5</v>
          </cell>
          <cell r="AI56">
            <v>54.25</v>
          </cell>
          <cell r="AJ56">
            <v>56</v>
          </cell>
          <cell r="AK56">
            <v>57.749999999999993</v>
          </cell>
          <cell r="AL56">
            <v>59.499999999999993</v>
          </cell>
          <cell r="AM56">
            <v>61.249999999999993</v>
          </cell>
          <cell r="AN56">
            <v>62.999999999999993</v>
          </cell>
          <cell r="AO56">
            <v>64.75</v>
          </cell>
          <cell r="AP56">
            <v>66.5</v>
          </cell>
          <cell r="AQ56">
            <v>68.25</v>
          </cell>
          <cell r="AR56">
            <v>70</v>
          </cell>
          <cell r="AS56">
            <v>71.75</v>
          </cell>
          <cell r="AT56">
            <v>73.5</v>
          </cell>
          <cell r="AU56">
            <v>75.25</v>
          </cell>
          <cell r="AV56">
            <v>77</v>
          </cell>
          <cell r="AW56">
            <v>78.75</v>
          </cell>
          <cell r="AX56">
            <v>80.5</v>
          </cell>
          <cell r="AY56">
            <v>82.25</v>
          </cell>
          <cell r="AZ56">
            <v>84</v>
          </cell>
          <cell r="BA56">
            <v>85.75</v>
          </cell>
          <cell r="BB56">
            <v>87.5</v>
          </cell>
        </row>
        <row r="57">
          <cell r="E57">
            <v>1.75</v>
          </cell>
          <cell r="F57">
            <v>3.5</v>
          </cell>
          <cell r="G57">
            <v>5.25</v>
          </cell>
          <cell r="H57">
            <v>7</v>
          </cell>
          <cell r="I57">
            <v>8.75</v>
          </cell>
          <cell r="J57">
            <v>10.5</v>
          </cell>
          <cell r="K57">
            <v>12.25</v>
          </cell>
          <cell r="L57">
            <v>14</v>
          </cell>
          <cell r="M57">
            <v>15.749999999999998</v>
          </cell>
          <cell r="N57">
            <v>17.5</v>
          </cell>
          <cell r="O57">
            <v>19.25</v>
          </cell>
          <cell r="P57">
            <v>21</v>
          </cell>
          <cell r="Q57">
            <v>22.75</v>
          </cell>
          <cell r="R57">
            <v>24.5</v>
          </cell>
          <cell r="S57">
            <v>26.25</v>
          </cell>
          <cell r="T57">
            <v>28</v>
          </cell>
          <cell r="U57">
            <v>29.749999999999996</v>
          </cell>
          <cell r="V57">
            <v>31.499999999999996</v>
          </cell>
          <cell r="W57">
            <v>33.25</v>
          </cell>
          <cell r="X57">
            <v>35</v>
          </cell>
          <cell r="Y57">
            <v>36.75</v>
          </cell>
          <cell r="Z57">
            <v>38.5</v>
          </cell>
          <cell r="AA57">
            <v>40.25</v>
          </cell>
          <cell r="AB57">
            <v>42</v>
          </cell>
          <cell r="AC57">
            <v>43.75</v>
          </cell>
          <cell r="AD57">
            <v>45.5</v>
          </cell>
          <cell r="AE57">
            <v>47.25</v>
          </cell>
          <cell r="AF57">
            <v>49</v>
          </cell>
          <cell r="AG57">
            <v>50.75</v>
          </cell>
          <cell r="AH57">
            <v>52.5</v>
          </cell>
          <cell r="AI57">
            <v>54.25</v>
          </cell>
          <cell r="AJ57">
            <v>56</v>
          </cell>
          <cell r="AK57">
            <v>57.749999999999993</v>
          </cell>
          <cell r="AL57">
            <v>59.499999999999993</v>
          </cell>
          <cell r="AM57">
            <v>61.249999999999993</v>
          </cell>
          <cell r="AN57">
            <v>62.999999999999993</v>
          </cell>
          <cell r="AO57">
            <v>64.75</v>
          </cell>
          <cell r="AP57">
            <v>66.5</v>
          </cell>
          <cell r="AQ57">
            <v>68.25</v>
          </cell>
          <cell r="AR57">
            <v>70</v>
          </cell>
          <cell r="AS57">
            <v>71.75</v>
          </cell>
          <cell r="AT57">
            <v>73.5</v>
          </cell>
          <cell r="AU57">
            <v>75.25</v>
          </cell>
          <cell r="AV57">
            <v>77</v>
          </cell>
          <cell r="AW57">
            <v>78.75</v>
          </cell>
          <cell r="AX57">
            <v>80.5</v>
          </cell>
          <cell r="AY57">
            <v>82.25</v>
          </cell>
          <cell r="AZ57">
            <v>84</v>
          </cell>
          <cell r="BA57">
            <v>85.75</v>
          </cell>
          <cell r="BB57">
            <v>87.5</v>
          </cell>
        </row>
        <row r="58">
          <cell r="E58">
            <v>1.75</v>
          </cell>
          <cell r="F58">
            <v>3.5</v>
          </cell>
          <cell r="G58">
            <v>5.25</v>
          </cell>
          <cell r="H58">
            <v>7</v>
          </cell>
          <cell r="I58">
            <v>8.75</v>
          </cell>
          <cell r="J58">
            <v>10.5</v>
          </cell>
          <cell r="K58">
            <v>12.25</v>
          </cell>
          <cell r="L58">
            <v>14</v>
          </cell>
          <cell r="M58">
            <v>15.749999999999998</v>
          </cell>
          <cell r="N58">
            <v>17.5</v>
          </cell>
          <cell r="O58">
            <v>19.25</v>
          </cell>
          <cell r="P58">
            <v>21</v>
          </cell>
          <cell r="Q58">
            <v>22.75</v>
          </cell>
          <cell r="R58">
            <v>24.5</v>
          </cell>
          <cell r="S58">
            <v>26.25</v>
          </cell>
          <cell r="T58">
            <v>28</v>
          </cell>
          <cell r="U58">
            <v>29.749999999999996</v>
          </cell>
          <cell r="V58">
            <v>31.499999999999996</v>
          </cell>
          <cell r="W58">
            <v>33.25</v>
          </cell>
          <cell r="X58">
            <v>35</v>
          </cell>
          <cell r="Y58">
            <v>36.75</v>
          </cell>
          <cell r="Z58">
            <v>38.5</v>
          </cell>
          <cell r="AA58">
            <v>40.25</v>
          </cell>
          <cell r="AB58">
            <v>42</v>
          </cell>
          <cell r="AC58">
            <v>43.75</v>
          </cell>
          <cell r="AD58">
            <v>45.5</v>
          </cell>
          <cell r="AE58">
            <v>47.25</v>
          </cell>
          <cell r="AF58">
            <v>49</v>
          </cell>
          <cell r="AG58">
            <v>50.75</v>
          </cell>
          <cell r="AH58">
            <v>52.5</v>
          </cell>
          <cell r="AI58">
            <v>54.25</v>
          </cell>
          <cell r="AJ58">
            <v>56</v>
          </cell>
          <cell r="AK58">
            <v>57.749999999999993</v>
          </cell>
          <cell r="AL58">
            <v>59.499999999999993</v>
          </cell>
          <cell r="AM58">
            <v>61.249999999999993</v>
          </cell>
          <cell r="AN58">
            <v>62.999999999999993</v>
          </cell>
          <cell r="AO58">
            <v>64.75</v>
          </cell>
          <cell r="AP58">
            <v>66.5</v>
          </cell>
          <cell r="AQ58">
            <v>68.25</v>
          </cell>
          <cell r="AR58">
            <v>70</v>
          </cell>
          <cell r="AS58">
            <v>71.75</v>
          </cell>
          <cell r="AT58">
            <v>73.5</v>
          </cell>
          <cell r="AU58">
            <v>75.25</v>
          </cell>
          <cell r="AV58">
            <v>77</v>
          </cell>
          <cell r="AW58">
            <v>78.75</v>
          </cell>
          <cell r="AX58">
            <v>80.5</v>
          </cell>
          <cell r="AY58">
            <v>82.25</v>
          </cell>
          <cell r="AZ58">
            <v>84</v>
          </cell>
          <cell r="BA58">
            <v>85.75</v>
          </cell>
          <cell r="BB58">
            <v>87.5</v>
          </cell>
        </row>
        <row r="59">
          <cell r="E59">
            <v>1.75</v>
          </cell>
          <cell r="F59">
            <v>3.5</v>
          </cell>
          <cell r="G59">
            <v>5.25</v>
          </cell>
          <cell r="H59">
            <v>7</v>
          </cell>
          <cell r="I59">
            <v>8.75</v>
          </cell>
          <cell r="J59">
            <v>10.5</v>
          </cell>
          <cell r="K59">
            <v>12.25</v>
          </cell>
          <cell r="L59">
            <v>14</v>
          </cell>
          <cell r="M59">
            <v>15.749999999999998</v>
          </cell>
          <cell r="N59">
            <v>17.5</v>
          </cell>
          <cell r="O59">
            <v>19.25</v>
          </cell>
          <cell r="P59">
            <v>21</v>
          </cell>
          <cell r="Q59">
            <v>22.75</v>
          </cell>
          <cell r="R59">
            <v>24.5</v>
          </cell>
          <cell r="S59">
            <v>26.25</v>
          </cell>
          <cell r="T59">
            <v>28</v>
          </cell>
          <cell r="U59">
            <v>29.749999999999996</v>
          </cell>
          <cell r="V59">
            <v>31.499999999999996</v>
          </cell>
          <cell r="W59">
            <v>33.25</v>
          </cell>
          <cell r="X59">
            <v>35</v>
          </cell>
          <cell r="Y59">
            <v>36.75</v>
          </cell>
          <cell r="Z59">
            <v>38.5</v>
          </cell>
          <cell r="AA59">
            <v>40.25</v>
          </cell>
          <cell r="AB59">
            <v>42</v>
          </cell>
          <cell r="AC59">
            <v>43.75</v>
          </cell>
          <cell r="AD59">
            <v>45.5</v>
          </cell>
          <cell r="AE59">
            <v>47.25</v>
          </cell>
          <cell r="AF59">
            <v>49</v>
          </cell>
          <cell r="AG59">
            <v>50.75</v>
          </cell>
          <cell r="AH59">
            <v>52.5</v>
          </cell>
          <cell r="AI59">
            <v>54.25</v>
          </cell>
          <cell r="AJ59">
            <v>56</v>
          </cell>
          <cell r="AK59">
            <v>57.749999999999993</v>
          </cell>
          <cell r="AL59">
            <v>59.499999999999993</v>
          </cell>
          <cell r="AM59">
            <v>61.249999999999993</v>
          </cell>
          <cell r="AN59">
            <v>62.999999999999993</v>
          </cell>
          <cell r="AO59">
            <v>64.75</v>
          </cell>
          <cell r="AP59">
            <v>66.5</v>
          </cell>
          <cell r="AQ59">
            <v>68.25</v>
          </cell>
          <cell r="AR59">
            <v>70</v>
          </cell>
          <cell r="AS59">
            <v>71.75</v>
          </cell>
          <cell r="AT59">
            <v>73.5</v>
          </cell>
          <cell r="AU59">
            <v>75.25</v>
          </cell>
          <cell r="AV59">
            <v>77</v>
          </cell>
          <cell r="AW59">
            <v>78.75</v>
          </cell>
          <cell r="AX59">
            <v>80.5</v>
          </cell>
          <cell r="AY59">
            <v>82.25</v>
          </cell>
          <cell r="AZ59">
            <v>84</v>
          </cell>
          <cell r="BA59">
            <v>85.75</v>
          </cell>
          <cell r="BB59">
            <v>87.5</v>
          </cell>
        </row>
        <row r="60">
          <cell r="E60">
            <v>3.59</v>
          </cell>
          <cell r="F60">
            <v>7.18</v>
          </cell>
          <cell r="G60">
            <v>10.77</v>
          </cell>
          <cell r="H60">
            <v>14.36</v>
          </cell>
          <cell r="I60">
            <v>17.95</v>
          </cell>
          <cell r="J60">
            <v>21.54</v>
          </cell>
          <cell r="K60">
            <v>25.13</v>
          </cell>
          <cell r="L60">
            <v>28.72</v>
          </cell>
          <cell r="M60">
            <v>32.31</v>
          </cell>
          <cell r="N60">
            <v>35.9</v>
          </cell>
          <cell r="O60">
            <v>39.489999999999995</v>
          </cell>
          <cell r="P60">
            <v>43.08</v>
          </cell>
          <cell r="Q60">
            <v>46.67</v>
          </cell>
          <cell r="R60">
            <v>50.26</v>
          </cell>
          <cell r="S60">
            <v>53.849999999999994</v>
          </cell>
          <cell r="T60">
            <v>57.44</v>
          </cell>
          <cell r="U60">
            <v>61.03</v>
          </cell>
          <cell r="V60">
            <v>64.62</v>
          </cell>
          <cell r="W60">
            <v>68.209999999999994</v>
          </cell>
          <cell r="X60">
            <v>71.8</v>
          </cell>
          <cell r="Y60">
            <v>75.39</v>
          </cell>
          <cell r="Z60">
            <v>78.97999999999999</v>
          </cell>
          <cell r="AA60">
            <v>82.57</v>
          </cell>
          <cell r="AB60">
            <v>86.16</v>
          </cell>
          <cell r="AC60">
            <v>89.75</v>
          </cell>
          <cell r="AD60">
            <v>93.34</v>
          </cell>
          <cell r="AE60">
            <v>96.929999999999993</v>
          </cell>
          <cell r="AF60">
            <v>100.52</v>
          </cell>
          <cell r="AG60">
            <v>104.11</v>
          </cell>
          <cell r="AH60">
            <v>107.69999999999999</v>
          </cell>
          <cell r="AI60">
            <v>111.28999999999999</v>
          </cell>
          <cell r="AJ60">
            <v>114.88</v>
          </cell>
          <cell r="AK60">
            <v>118.47</v>
          </cell>
          <cell r="AL60">
            <v>122.06</v>
          </cell>
          <cell r="AM60">
            <v>125.64999999999999</v>
          </cell>
          <cell r="AN60">
            <v>129.24</v>
          </cell>
          <cell r="AO60">
            <v>132.82999999999998</v>
          </cell>
          <cell r="AP60">
            <v>136.41999999999999</v>
          </cell>
          <cell r="AQ60">
            <v>140.01</v>
          </cell>
          <cell r="AR60">
            <v>143.6</v>
          </cell>
          <cell r="AS60">
            <v>147.19</v>
          </cell>
          <cell r="AT60">
            <v>150.78</v>
          </cell>
          <cell r="AU60">
            <v>154.37</v>
          </cell>
          <cell r="AV60">
            <v>157.95999999999998</v>
          </cell>
          <cell r="AW60">
            <v>161.54999999999998</v>
          </cell>
          <cell r="AX60">
            <v>165.14</v>
          </cell>
          <cell r="AY60">
            <v>168.73</v>
          </cell>
          <cell r="AZ60">
            <v>172.32</v>
          </cell>
          <cell r="BA60">
            <v>175.91</v>
          </cell>
          <cell r="BB60">
            <v>179.5</v>
          </cell>
        </row>
        <row r="61">
          <cell r="E61">
            <v>3.59</v>
          </cell>
          <cell r="F61">
            <v>7.18</v>
          </cell>
          <cell r="G61">
            <v>10.77</v>
          </cell>
          <cell r="H61">
            <v>14.36</v>
          </cell>
          <cell r="I61">
            <v>17.95</v>
          </cell>
          <cell r="J61">
            <v>21.54</v>
          </cell>
          <cell r="K61">
            <v>25.13</v>
          </cell>
          <cell r="L61">
            <v>28.72</v>
          </cell>
          <cell r="M61">
            <v>32.31</v>
          </cell>
          <cell r="N61">
            <v>35.9</v>
          </cell>
          <cell r="O61">
            <v>39.489999999999995</v>
          </cell>
          <cell r="P61">
            <v>43.08</v>
          </cell>
          <cell r="Q61">
            <v>46.67</v>
          </cell>
          <cell r="R61">
            <v>50.26</v>
          </cell>
          <cell r="S61">
            <v>53.849999999999994</v>
          </cell>
          <cell r="T61">
            <v>57.44</v>
          </cell>
          <cell r="U61">
            <v>61.03</v>
          </cell>
          <cell r="V61">
            <v>64.62</v>
          </cell>
          <cell r="W61">
            <v>68.209999999999994</v>
          </cell>
          <cell r="X61">
            <v>71.8</v>
          </cell>
          <cell r="Y61">
            <v>75.39</v>
          </cell>
          <cell r="Z61">
            <v>78.97999999999999</v>
          </cell>
          <cell r="AA61">
            <v>82.57</v>
          </cell>
          <cell r="AB61">
            <v>86.16</v>
          </cell>
          <cell r="AC61">
            <v>89.75</v>
          </cell>
          <cell r="AD61">
            <v>93.34</v>
          </cell>
          <cell r="AE61">
            <v>96.929999999999993</v>
          </cell>
          <cell r="AF61">
            <v>100.52</v>
          </cell>
          <cell r="AG61">
            <v>104.11</v>
          </cell>
          <cell r="AH61">
            <v>107.69999999999999</v>
          </cell>
          <cell r="AI61">
            <v>111.28999999999999</v>
          </cell>
          <cell r="AJ61">
            <v>114.88</v>
          </cell>
          <cell r="AK61">
            <v>118.47</v>
          </cell>
          <cell r="AL61">
            <v>122.06</v>
          </cell>
          <cell r="AM61">
            <v>125.64999999999999</v>
          </cell>
          <cell r="AN61">
            <v>129.24</v>
          </cell>
          <cell r="AO61">
            <v>132.82999999999998</v>
          </cell>
          <cell r="AP61">
            <v>136.41999999999999</v>
          </cell>
          <cell r="AQ61">
            <v>140.01</v>
          </cell>
          <cell r="AR61">
            <v>143.6</v>
          </cell>
          <cell r="AS61">
            <v>147.19</v>
          </cell>
          <cell r="AT61">
            <v>150.78</v>
          </cell>
          <cell r="AU61">
            <v>154.37</v>
          </cell>
          <cell r="AV61">
            <v>157.95999999999998</v>
          </cell>
          <cell r="AW61">
            <v>161.54999999999998</v>
          </cell>
          <cell r="AX61">
            <v>165.14</v>
          </cell>
          <cell r="AY61">
            <v>168.73</v>
          </cell>
          <cell r="AZ61">
            <v>172.32</v>
          </cell>
          <cell r="BA61">
            <v>175.91</v>
          </cell>
          <cell r="BB61">
            <v>179.5</v>
          </cell>
        </row>
        <row r="62">
          <cell r="E62">
            <v>3.59</v>
          </cell>
          <cell r="F62">
            <v>7.18</v>
          </cell>
          <cell r="G62">
            <v>10.77</v>
          </cell>
          <cell r="H62">
            <v>14.36</v>
          </cell>
          <cell r="I62">
            <v>17.95</v>
          </cell>
          <cell r="J62">
            <v>21.54</v>
          </cell>
          <cell r="K62">
            <v>25.13</v>
          </cell>
          <cell r="L62">
            <v>28.72</v>
          </cell>
          <cell r="M62">
            <v>32.31</v>
          </cell>
          <cell r="N62">
            <v>35.9</v>
          </cell>
          <cell r="O62">
            <v>39.489999999999995</v>
          </cell>
          <cell r="P62">
            <v>43.08</v>
          </cell>
          <cell r="Q62">
            <v>46.67</v>
          </cell>
          <cell r="R62">
            <v>50.26</v>
          </cell>
          <cell r="S62">
            <v>53.849999999999994</v>
          </cell>
          <cell r="T62">
            <v>57.44</v>
          </cell>
          <cell r="U62">
            <v>61.03</v>
          </cell>
          <cell r="V62">
            <v>64.62</v>
          </cell>
          <cell r="W62">
            <v>68.209999999999994</v>
          </cell>
          <cell r="X62">
            <v>71.8</v>
          </cell>
          <cell r="Y62">
            <v>75.39</v>
          </cell>
          <cell r="Z62">
            <v>78.97999999999999</v>
          </cell>
          <cell r="AA62">
            <v>82.57</v>
          </cell>
          <cell r="AB62">
            <v>86.16</v>
          </cell>
          <cell r="AC62">
            <v>89.75</v>
          </cell>
          <cell r="AD62">
            <v>93.34</v>
          </cell>
          <cell r="AE62">
            <v>96.929999999999993</v>
          </cell>
          <cell r="AF62">
            <v>100.52</v>
          </cell>
          <cell r="AG62">
            <v>104.11</v>
          </cell>
          <cell r="AH62">
            <v>107.69999999999999</v>
          </cell>
          <cell r="AI62">
            <v>111.28999999999999</v>
          </cell>
          <cell r="AJ62">
            <v>114.88</v>
          </cell>
          <cell r="AK62">
            <v>118.47</v>
          </cell>
          <cell r="AL62">
            <v>122.06</v>
          </cell>
          <cell r="AM62">
            <v>125.64999999999999</v>
          </cell>
          <cell r="AN62">
            <v>129.24</v>
          </cell>
          <cell r="AO62">
            <v>132.82999999999998</v>
          </cell>
          <cell r="AP62">
            <v>136.41999999999999</v>
          </cell>
          <cell r="AQ62">
            <v>140.01</v>
          </cell>
          <cell r="AR62">
            <v>143.6</v>
          </cell>
          <cell r="AS62">
            <v>147.19</v>
          </cell>
          <cell r="AT62">
            <v>150.78</v>
          </cell>
          <cell r="AU62">
            <v>154.37</v>
          </cell>
          <cell r="AV62">
            <v>157.95999999999998</v>
          </cell>
          <cell r="AW62">
            <v>161.54999999999998</v>
          </cell>
          <cell r="AX62">
            <v>165.14</v>
          </cell>
          <cell r="AY62">
            <v>168.73</v>
          </cell>
          <cell r="AZ62">
            <v>172.32</v>
          </cell>
          <cell r="BA62">
            <v>175.91</v>
          </cell>
          <cell r="BB62">
            <v>179.5</v>
          </cell>
        </row>
        <row r="63">
          <cell r="E63">
            <v>3.59</v>
          </cell>
          <cell r="F63">
            <v>7.18</v>
          </cell>
          <cell r="G63">
            <v>10.77</v>
          </cell>
          <cell r="H63">
            <v>14.36</v>
          </cell>
          <cell r="I63">
            <v>17.95</v>
          </cell>
          <cell r="J63">
            <v>21.54</v>
          </cell>
          <cell r="K63">
            <v>25.13</v>
          </cell>
          <cell r="L63">
            <v>28.72</v>
          </cell>
          <cell r="M63">
            <v>32.31</v>
          </cell>
          <cell r="N63">
            <v>35.9</v>
          </cell>
          <cell r="O63">
            <v>39.489999999999995</v>
          </cell>
          <cell r="P63">
            <v>43.08</v>
          </cell>
          <cell r="Q63">
            <v>46.67</v>
          </cell>
          <cell r="R63">
            <v>50.26</v>
          </cell>
          <cell r="S63">
            <v>53.849999999999994</v>
          </cell>
          <cell r="T63">
            <v>57.44</v>
          </cell>
          <cell r="U63">
            <v>61.03</v>
          </cell>
          <cell r="V63">
            <v>64.62</v>
          </cell>
          <cell r="W63">
            <v>68.209999999999994</v>
          </cell>
          <cell r="X63">
            <v>71.8</v>
          </cell>
          <cell r="Y63">
            <v>75.39</v>
          </cell>
          <cell r="Z63">
            <v>78.97999999999999</v>
          </cell>
          <cell r="AA63">
            <v>82.57</v>
          </cell>
          <cell r="AB63">
            <v>86.16</v>
          </cell>
          <cell r="AC63">
            <v>89.75</v>
          </cell>
          <cell r="AD63">
            <v>93.34</v>
          </cell>
          <cell r="AE63">
            <v>96.929999999999993</v>
          </cell>
          <cell r="AF63">
            <v>100.52</v>
          </cell>
          <cell r="AG63">
            <v>104.11</v>
          </cell>
          <cell r="AH63">
            <v>107.69999999999999</v>
          </cell>
          <cell r="AI63">
            <v>111.28999999999999</v>
          </cell>
          <cell r="AJ63">
            <v>114.88</v>
          </cell>
          <cell r="AK63">
            <v>118.47</v>
          </cell>
          <cell r="AL63">
            <v>122.06</v>
          </cell>
          <cell r="AM63">
            <v>125.64999999999999</v>
          </cell>
          <cell r="AN63">
            <v>129.24</v>
          </cell>
          <cell r="AO63">
            <v>132.82999999999998</v>
          </cell>
          <cell r="AP63">
            <v>136.41999999999999</v>
          </cell>
          <cell r="AQ63">
            <v>140.01</v>
          </cell>
          <cell r="AR63">
            <v>143.6</v>
          </cell>
          <cell r="AS63">
            <v>147.19</v>
          </cell>
          <cell r="AT63">
            <v>150.78</v>
          </cell>
          <cell r="AU63">
            <v>154.37</v>
          </cell>
          <cell r="AV63">
            <v>157.95999999999998</v>
          </cell>
          <cell r="AW63">
            <v>161.54999999999998</v>
          </cell>
          <cell r="AX63">
            <v>165.14</v>
          </cell>
          <cell r="AY63">
            <v>168.73</v>
          </cell>
          <cell r="AZ63">
            <v>172.32</v>
          </cell>
          <cell r="BA63">
            <v>175.91</v>
          </cell>
          <cell r="BB63">
            <v>179.5</v>
          </cell>
        </row>
        <row r="64">
          <cell r="E64">
            <v>3.59</v>
          </cell>
          <cell r="F64">
            <v>7.18</v>
          </cell>
          <cell r="G64">
            <v>10.77</v>
          </cell>
          <cell r="H64">
            <v>14.36</v>
          </cell>
          <cell r="I64">
            <v>17.95</v>
          </cell>
          <cell r="J64">
            <v>21.54</v>
          </cell>
          <cell r="K64">
            <v>25.13</v>
          </cell>
          <cell r="L64">
            <v>28.72</v>
          </cell>
          <cell r="M64">
            <v>32.31</v>
          </cell>
          <cell r="N64">
            <v>35.9</v>
          </cell>
          <cell r="O64">
            <v>39.489999999999995</v>
          </cell>
          <cell r="P64">
            <v>43.08</v>
          </cell>
          <cell r="Q64">
            <v>46.67</v>
          </cell>
          <cell r="R64">
            <v>50.26</v>
          </cell>
          <cell r="S64">
            <v>53.849999999999994</v>
          </cell>
          <cell r="T64">
            <v>57.44</v>
          </cell>
          <cell r="U64">
            <v>61.03</v>
          </cell>
          <cell r="V64">
            <v>64.62</v>
          </cell>
          <cell r="W64">
            <v>68.209999999999994</v>
          </cell>
          <cell r="X64">
            <v>71.8</v>
          </cell>
          <cell r="Y64">
            <v>75.39</v>
          </cell>
          <cell r="Z64">
            <v>78.97999999999999</v>
          </cell>
          <cell r="AA64">
            <v>82.57</v>
          </cell>
          <cell r="AB64">
            <v>86.16</v>
          </cell>
          <cell r="AC64">
            <v>89.75</v>
          </cell>
          <cell r="AD64">
            <v>93.34</v>
          </cell>
          <cell r="AE64">
            <v>96.929999999999993</v>
          </cell>
          <cell r="AF64">
            <v>100.52</v>
          </cell>
          <cell r="AG64">
            <v>104.11</v>
          </cell>
          <cell r="AH64">
            <v>107.69999999999999</v>
          </cell>
          <cell r="AI64">
            <v>111.28999999999999</v>
          </cell>
          <cell r="AJ64">
            <v>114.88</v>
          </cell>
          <cell r="AK64">
            <v>118.47</v>
          </cell>
          <cell r="AL64">
            <v>122.06</v>
          </cell>
          <cell r="AM64">
            <v>125.64999999999999</v>
          </cell>
          <cell r="AN64">
            <v>129.24</v>
          </cell>
          <cell r="AO64">
            <v>132.82999999999998</v>
          </cell>
          <cell r="AP64">
            <v>136.41999999999999</v>
          </cell>
          <cell r="AQ64">
            <v>140.01</v>
          </cell>
          <cell r="AR64">
            <v>143.6</v>
          </cell>
          <cell r="AS64">
            <v>147.19</v>
          </cell>
          <cell r="AT64">
            <v>150.78</v>
          </cell>
          <cell r="AU64">
            <v>154.37</v>
          </cell>
          <cell r="AV64">
            <v>157.95999999999998</v>
          </cell>
          <cell r="AW64">
            <v>161.54999999999998</v>
          </cell>
          <cell r="AX64">
            <v>165.14</v>
          </cell>
          <cell r="AY64">
            <v>168.73</v>
          </cell>
          <cell r="AZ64">
            <v>172.32</v>
          </cell>
          <cell r="BA64">
            <v>175.91</v>
          </cell>
          <cell r="BB64">
            <v>179.5</v>
          </cell>
        </row>
        <row r="65">
          <cell r="E65">
            <v>5.2200000000000006</v>
          </cell>
          <cell r="F65">
            <v>10.440000000000001</v>
          </cell>
          <cell r="G65">
            <v>15.66</v>
          </cell>
          <cell r="H65">
            <v>20.880000000000003</v>
          </cell>
          <cell r="I65">
            <v>26.1</v>
          </cell>
          <cell r="J65">
            <v>31.32</v>
          </cell>
          <cell r="K65">
            <v>36.54</v>
          </cell>
          <cell r="L65">
            <v>41.760000000000005</v>
          </cell>
          <cell r="M65">
            <v>46.980000000000004</v>
          </cell>
          <cell r="N65">
            <v>52.2</v>
          </cell>
          <cell r="O65">
            <v>57.42</v>
          </cell>
          <cell r="P65">
            <v>62.64</v>
          </cell>
          <cell r="Q65">
            <v>67.86</v>
          </cell>
          <cell r="R65">
            <v>73.08</v>
          </cell>
          <cell r="S65">
            <v>78.3</v>
          </cell>
          <cell r="T65">
            <v>83.52000000000001</v>
          </cell>
          <cell r="U65">
            <v>88.740000000000009</v>
          </cell>
          <cell r="V65">
            <v>93.960000000000008</v>
          </cell>
          <cell r="W65">
            <v>99.18</v>
          </cell>
          <cell r="X65">
            <v>104.4</v>
          </cell>
          <cell r="Y65">
            <v>109.62</v>
          </cell>
          <cell r="Z65">
            <v>114.84</v>
          </cell>
          <cell r="AA65">
            <v>120.06</v>
          </cell>
          <cell r="AB65">
            <v>125.28</v>
          </cell>
          <cell r="AC65">
            <v>130.5</v>
          </cell>
          <cell r="AD65">
            <v>135.72</v>
          </cell>
          <cell r="AE65">
            <v>140.94</v>
          </cell>
          <cell r="AF65">
            <v>146.16</v>
          </cell>
          <cell r="AG65">
            <v>151.38</v>
          </cell>
          <cell r="AH65">
            <v>156.6</v>
          </cell>
          <cell r="AI65">
            <v>161.82</v>
          </cell>
          <cell r="AJ65">
            <v>167.04000000000002</v>
          </cell>
          <cell r="AK65">
            <v>172.26000000000002</v>
          </cell>
          <cell r="AL65">
            <v>177.48000000000002</v>
          </cell>
          <cell r="AM65">
            <v>182.70000000000002</v>
          </cell>
          <cell r="AN65">
            <v>187.92000000000002</v>
          </cell>
          <cell r="AO65">
            <v>193.14000000000001</v>
          </cell>
          <cell r="AP65">
            <v>198.36</v>
          </cell>
          <cell r="AQ65">
            <v>203.58</v>
          </cell>
          <cell r="AR65">
            <v>208.8</v>
          </cell>
          <cell r="AS65">
            <v>214.02</v>
          </cell>
          <cell r="AT65">
            <v>219.24</v>
          </cell>
          <cell r="AU65">
            <v>224.46</v>
          </cell>
          <cell r="AV65">
            <v>229.68</v>
          </cell>
          <cell r="AW65">
            <v>234.9</v>
          </cell>
          <cell r="AX65">
            <v>240.12</v>
          </cell>
          <cell r="AY65">
            <v>245.34</v>
          </cell>
          <cell r="AZ65">
            <v>250.56</v>
          </cell>
          <cell r="BA65">
            <v>255.78</v>
          </cell>
          <cell r="BB65">
            <v>261</v>
          </cell>
        </row>
        <row r="66">
          <cell r="E66">
            <v>5.2200000000000006</v>
          </cell>
          <cell r="F66">
            <v>10.440000000000001</v>
          </cell>
          <cell r="G66">
            <v>15.66</v>
          </cell>
          <cell r="H66">
            <v>20.880000000000003</v>
          </cell>
          <cell r="I66">
            <v>26.1</v>
          </cell>
          <cell r="J66">
            <v>31.32</v>
          </cell>
          <cell r="K66">
            <v>36.54</v>
          </cell>
          <cell r="L66">
            <v>41.760000000000005</v>
          </cell>
          <cell r="M66">
            <v>46.980000000000004</v>
          </cell>
          <cell r="N66">
            <v>52.2</v>
          </cell>
          <cell r="O66">
            <v>57.42</v>
          </cell>
          <cell r="P66">
            <v>62.64</v>
          </cell>
          <cell r="Q66">
            <v>67.86</v>
          </cell>
          <cell r="R66">
            <v>73.08</v>
          </cell>
          <cell r="S66">
            <v>78.3</v>
          </cell>
          <cell r="T66">
            <v>83.52000000000001</v>
          </cell>
          <cell r="U66">
            <v>88.740000000000009</v>
          </cell>
          <cell r="V66">
            <v>93.960000000000008</v>
          </cell>
          <cell r="W66">
            <v>99.18</v>
          </cell>
          <cell r="X66">
            <v>104.4</v>
          </cell>
          <cell r="Y66">
            <v>109.62</v>
          </cell>
          <cell r="Z66">
            <v>114.84</v>
          </cell>
          <cell r="AA66">
            <v>120.06</v>
          </cell>
          <cell r="AB66">
            <v>125.28</v>
          </cell>
          <cell r="AC66">
            <v>130.5</v>
          </cell>
          <cell r="AD66">
            <v>135.72</v>
          </cell>
          <cell r="AE66">
            <v>140.94</v>
          </cell>
          <cell r="AF66">
            <v>146.16</v>
          </cell>
          <cell r="AG66">
            <v>151.38</v>
          </cell>
          <cell r="AH66">
            <v>156.6</v>
          </cell>
          <cell r="AI66">
            <v>161.82</v>
          </cell>
          <cell r="AJ66">
            <v>167.04000000000002</v>
          </cell>
          <cell r="AK66">
            <v>172.26000000000002</v>
          </cell>
          <cell r="AL66">
            <v>177.48000000000002</v>
          </cell>
          <cell r="AM66">
            <v>182.70000000000002</v>
          </cell>
          <cell r="AN66">
            <v>187.92000000000002</v>
          </cell>
          <cell r="AO66">
            <v>193.14000000000001</v>
          </cell>
          <cell r="AP66">
            <v>198.36</v>
          </cell>
          <cell r="AQ66">
            <v>203.58</v>
          </cell>
          <cell r="AR66">
            <v>208.8</v>
          </cell>
          <cell r="AS66">
            <v>214.02</v>
          </cell>
          <cell r="AT66">
            <v>219.24</v>
          </cell>
          <cell r="AU66">
            <v>224.46</v>
          </cell>
          <cell r="AV66">
            <v>229.68</v>
          </cell>
          <cell r="AW66">
            <v>234.9</v>
          </cell>
          <cell r="AX66">
            <v>240.12</v>
          </cell>
          <cell r="AY66">
            <v>245.34</v>
          </cell>
          <cell r="AZ66">
            <v>250.56</v>
          </cell>
          <cell r="BA66">
            <v>255.78</v>
          </cell>
          <cell r="BB66">
            <v>261</v>
          </cell>
        </row>
        <row r="67">
          <cell r="E67">
            <v>5.2200000000000006</v>
          </cell>
          <cell r="F67">
            <v>10.440000000000001</v>
          </cell>
          <cell r="G67">
            <v>15.66</v>
          </cell>
          <cell r="H67">
            <v>20.880000000000003</v>
          </cell>
          <cell r="I67">
            <v>26.1</v>
          </cell>
          <cell r="J67">
            <v>31.32</v>
          </cell>
          <cell r="K67">
            <v>36.54</v>
          </cell>
          <cell r="L67">
            <v>41.760000000000005</v>
          </cell>
          <cell r="M67">
            <v>46.980000000000004</v>
          </cell>
          <cell r="N67">
            <v>52.2</v>
          </cell>
          <cell r="O67">
            <v>57.42</v>
          </cell>
          <cell r="P67">
            <v>62.64</v>
          </cell>
          <cell r="Q67">
            <v>67.86</v>
          </cell>
          <cell r="R67">
            <v>73.08</v>
          </cell>
          <cell r="S67">
            <v>78.3</v>
          </cell>
          <cell r="T67">
            <v>83.52000000000001</v>
          </cell>
          <cell r="U67">
            <v>88.740000000000009</v>
          </cell>
          <cell r="V67">
            <v>93.960000000000008</v>
          </cell>
          <cell r="W67">
            <v>99.18</v>
          </cell>
          <cell r="X67">
            <v>104.4</v>
          </cell>
          <cell r="Y67">
            <v>109.62</v>
          </cell>
          <cell r="Z67">
            <v>114.84</v>
          </cell>
          <cell r="AA67">
            <v>120.06</v>
          </cell>
          <cell r="AB67">
            <v>125.28</v>
          </cell>
          <cell r="AC67">
            <v>130.5</v>
          </cell>
          <cell r="AD67">
            <v>135.72</v>
          </cell>
          <cell r="AE67">
            <v>140.94</v>
          </cell>
          <cell r="AF67">
            <v>146.16</v>
          </cell>
          <cell r="AG67">
            <v>151.38</v>
          </cell>
          <cell r="AH67">
            <v>156.6</v>
          </cell>
          <cell r="AI67">
            <v>161.82</v>
          </cell>
          <cell r="AJ67">
            <v>167.04000000000002</v>
          </cell>
          <cell r="AK67">
            <v>172.26000000000002</v>
          </cell>
          <cell r="AL67">
            <v>177.48000000000002</v>
          </cell>
          <cell r="AM67">
            <v>182.70000000000002</v>
          </cell>
          <cell r="AN67">
            <v>187.92000000000002</v>
          </cell>
          <cell r="AO67">
            <v>193.14000000000001</v>
          </cell>
          <cell r="AP67">
            <v>198.36</v>
          </cell>
          <cell r="AQ67">
            <v>203.58</v>
          </cell>
          <cell r="AR67">
            <v>208.8</v>
          </cell>
          <cell r="AS67">
            <v>214.02</v>
          </cell>
          <cell r="AT67">
            <v>219.24</v>
          </cell>
          <cell r="AU67">
            <v>224.46</v>
          </cell>
          <cell r="AV67">
            <v>229.68</v>
          </cell>
          <cell r="AW67">
            <v>234.9</v>
          </cell>
          <cell r="AX67">
            <v>240.12</v>
          </cell>
          <cell r="AY67">
            <v>245.34</v>
          </cell>
          <cell r="AZ67">
            <v>250.56</v>
          </cell>
          <cell r="BA67">
            <v>255.78</v>
          </cell>
          <cell r="BB67">
            <v>261</v>
          </cell>
        </row>
        <row r="68">
          <cell r="E68">
            <v>5.2200000000000006</v>
          </cell>
          <cell r="F68">
            <v>10.440000000000001</v>
          </cell>
          <cell r="G68">
            <v>15.66</v>
          </cell>
          <cell r="H68">
            <v>20.880000000000003</v>
          </cell>
          <cell r="I68">
            <v>26.1</v>
          </cell>
          <cell r="J68">
            <v>31.32</v>
          </cell>
          <cell r="K68">
            <v>36.54</v>
          </cell>
          <cell r="L68">
            <v>41.760000000000005</v>
          </cell>
          <cell r="M68">
            <v>46.980000000000004</v>
          </cell>
          <cell r="N68">
            <v>52.2</v>
          </cell>
          <cell r="O68">
            <v>57.42</v>
          </cell>
          <cell r="P68">
            <v>62.64</v>
          </cell>
          <cell r="Q68">
            <v>67.86</v>
          </cell>
          <cell r="R68">
            <v>73.08</v>
          </cell>
          <cell r="S68">
            <v>78.3</v>
          </cell>
          <cell r="T68">
            <v>83.52000000000001</v>
          </cell>
          <cell r="U68">
            <v>88.740000000000009</v>
          </cell>
          <cell r="V68">
            <v>93.960000000000008</v>
          </cell>
          <cell r="W68">
            <v>99.18</v>
          </cell>
          <cell r="X68">
            <v>104.4</v>
          </cell>
          <cell r="Y68">
            <v>109.62</v>
          </cell>
          <cell r="Z68">
            <v>114.84</v>
          </cell>
          <cell r="AA68">
            <v>120.06</v>
          </cell>
          <cell r="AB68">
            <v>125.28</v>
          </cell>
          <cell r="AC68">
            <v>130.5</v>
          </cell>
          <cell r="AD68">
            <v>135.72</v>
          </cell>
          <cell r="AE68">
            <v>140.94</v>
          </cell>
          <cell r="AF68">
            <v>146.16</v>
          </cell>
          <cell r="AG68">
            <v>151.38</v>
          </cell>
          <cell r="AH68">
            <v>156.6</v>
          </cell>
          <cell r="AI68">
            <v>161.82</v>
          </cell>
          <cell r="AJ68">
            <v>167.04000000000002</v>
          </cell>
          <cell r="AK68">
            <v>172.26000000000002</v>
          </cell>
          <cell r="AL68">
            <v>177.48000000000002</v>
          </cell>
          <cell r="AM68">
            <v>182.70000000000002</v>
          </cell>
          <cell r="AN68">
            <v>187.92000000000002</v>
          </cell>
          <cell r="AO68">
            <v>193.14000000000001</v>
          </cell>
          <cell r="AP68">
            <v>198.36</v>
          </cell>
          <cell r="AQ68">
            <v>203.58</v>
          </cell>
          <cell r="AR68">
            <v>208.8</v>
          </cell>
          <cell r="AS68">
            <v>214.02</v>
          </cell>
          <cell r="AT68">
            <v>219.24</v>
          </cell>
          <cell r="AU68">
            <v>224.46</v>
          </cell>
          <cell r="AV68">
            <v>229.68</v>
          </cell>
          <cell r="AW68">
            <v>234.9</v>
          </cell>
          <cell r="AX68">
            <v>240.12</v>
          </cell>
          <cell r="AY68">
            <v>245.34</v>
          </cell>
          <cell r="AZ68">
            <v>250.56</v>
          </cell>
          <cell r="BA68">
            <v>255.78</v>
          </cell>
          <cell r="BB68">
            <v>261</v>
          </cell>
        </row>
        <row r="69">
          <cell r="E69">
            <v>5.2200000000000006</v>
          </cell>
          <cell r="F69">
            <v>10.440000000000001</v>
          </cell>
          <cell r="G69">
            <v>15.66</v>
          </cell>
          <cell r="H69">
            <v>20.880000000000003</v>
          </cell>
          <cell r="I69">
            <v>26.1</v>
          </cell>
          <cell r="J69">
            <v>31.32</v>
          </cell>
          <cell r="K69">
            <v>36.54</v>
          </cell>
          <cell r="L69">
            <v>41.760000000000005</v>
          </cell>
          <cell r="M69">
            <v>46.980000000000004</v>
          </cell>
          <cell r="N69">
            <v>52.2</v>
          </cell>
          <cell r="O69">
            <v>57.42</v>
          </cell>
          <cell r="P69">
            <v>62.64</v>
          </cell>
          <cell r="Q69">
            <v>67.86</v>
          </cell>
          <cell r="R69">
            <v>73.08</v>
          </cell>
          <cell r="S69">
            <v>78.3</v>
          </cell>
          <cell r="T69">
            <v>83.52000000000001</v>
          </cell>
          <cell r="U69">
            <v>88.740000000000009</v>
          </cell>
          <cell r="V69">
            <v>93.960000000000008</v>
          </cell>
          <cell r="W69">
            <v>99.18</v>
          </cell>
          <cell r="X69">
            <v>104.4</v>
          </cell>
          <cell r="Y69">
            <v>109.62</v>
          </cell>
          <cell r="Z69">
            <v>114.84</v>
          </cell>
          <cell r="AA69">
            <v>120.06</v>
          </cell>
          <cell r="AB69">
            <v>125.28</v>
          </cell>
          <cell r="AC69">
            <v>130.5</v>
          </cell>
          <cell r="AD69">
            <v>135.72</v>
          </cell>
          <cell r="AE69">
            <v>140.94</v>
          </cell>
          <cell r="AF69">
            <v>146.16</v>
          </cell>
          <cell r="AG69">
            <v>151.38</v>
          </cell>
          <cell r="AH69">
            <v>156.6</v>
          </cell>
          <cell r="AI69">
            <v>161.82</v>
          </cell>
          <cell r="AJ69">
            <v>167.04000000000002</v>
          </cell>
          <cell r="AK69">
            <v>172.26000000000002</v>
          </cell>
          <cell r="AL69">
            <v>177.48000000000002</v>
          </cell>
          <cell r="AM69">
            <v>182.70000000000002</v>
          </cell>
          <cell r="AN69">
            <v>187.92000000000002</v>
          </cell>
          <cell r="AO69">
            <v>193.14000000000001</v>
          </cell>
          <cell r="AP69">
            <v>198.36</v>
          </cell>
          <cell r="AQ69">
            <v>203.58</v>
          </cell>
          <cell r="AR69">
            <v>208.8</v>
          </cell>
          <cell r="AS69">
            <v>214.02</v>
          </cell>
          <cell r="AT69">
            <v>219.24</v>
          </cell>
          <cell r="AU69">
            <v>224.46</v>
          </cell>
          <cell r="AV69">
            <v>229.68</v>
          </cell>
          <cell r="AW69">
            <v>234.9</v>
          </cell>
          <cell r="AX69">
            <v>240.12</v>
          </cell>
          <cell r="AY69">
            <v>245.34</v>
          </cell>
          <cell r="AZ69">
            <v>250.56</v>
          </cell>
          <cell r="BA69">
            <v>255.78</v>
          </cell>
          <cell r="BB69">
            <v>261</v>
          </cell>
        </row>
        <row r="70">
          <cell r="E70">
            <v>9</v>
          </cell>
          <cell r="F70">
            <v>18</v>
          </cell>
          <cell r="G70">
            <v>27</v>
          </cell>
          <cell r="H70">
            <v>36</v>
          </cell>
          <cell r="I70">
            <v>45</v>
          </cell>
          <cell r="J70">
            <v>54</v>
          </cell>
          <cell r="K70">
            <v>63</v>
          </cell>
          <cell r="L70">
            <v>72</v>
          </cell>
          <cell r="M70">
            <v>81</v>
          </cell>
          <cell r="N70">
            <v>90</v>
          </cell>
          <cell r="O70">
            <v>99</v>
          </cell>
          <cell r="P70">
            <v>108</v>
          </cell>
          <cell r="Q70">
            <v>117</v>
          </cell>
          <cell r="R70">
            <v>126</v>
          </cell>
          <cell r="S70">
            <v>135</v>
          </cell>
          <cell r="T70">
            <v>144</v>
          </cell>
          <cell r="U70">
            <v>153</v>
          </cell>
          <cell r="V70">
            <v>162</v>
          </cell>
          <cell r="W70">
            <v>171</v>
          </cell>
          <cell r="X70">
            <v>180</v>
          </cell>
          <cell r="Y70">
            <v>189</v>
          </cell>
          <cell r="Z70">
            <v>198</v>
          </cell>
          <cell r="AA70">
            <v>207</v>
          </cell>
          <cell r="AB70">
            <v>216</v>
          </cell>
          <cell r="AC70">
            <v>225</v>
          </cell>
          <cell r="AD70">
            <v>234</v>
          </cell>
          <cell r="AE70">
            <v>243</v>
          </cell>
          <cell r="AF70">
            <v>252</v>
          </cell>
          <cell r="AG70">
            <v>261</v>
          </cell>
          <cell r="AH70">
            <v>270</v>
          </cell>
          <cell r="AI70">
            <v>279</v>
          </cell>
          <cell r="AJ70">
            <v>288</v>
          </cell>
          <cell r="AK70">
            <v>297</v>
          </cell>
          <cell r="AL70">
            <v>306</v>
          </cell>
          <cell r="AM70">
            <v>315</v>
          </cell>
          <cell r="AN70">
            <v>324</v>
          </cell>
          <cell r="AO70">
            <v>333</v>
          </cell>
          <cell r="AP70">
            <v>342</v>
          </cell>
          <cell r="AQ70">
            <v>351</v>
          </cell>
          <cell r="AR70">
            <v>360</v>
          </cell>
          <cell r="AS70">
            <v>369</v>
          </cell>
          <cell r="AT70">
            <v>378</v>
          </cell>
          <cell r="AU70">
            <v>387</v>
          </cell>
          <cell r="AV70">
            <v>396</v>
          </cell>
          <cell r="AW70">
            <v>405</v>
          </cell>
          <cell r="AX70">
            <v>414</v>
          </cell>
          <cell r="AY70">
            <v>423</v>
          </cell>
          <cell r="AZ70">
            <v>432</v>
          </cell>
          <cell r="BA70">
            <v>441</v>
          </cell>
          <cell r="BB70">
            <v>450</v>
          </cell>
        </row>
        <row r="71">
          <cell r="E71">
            <v>9</v>
          </cell>
          <cell r="F71">
            <v>18</v>
          </cell>
          <cell r="G71">
            <v>27</v>
          </cell>
          <cell r="H71">
            <v>36</v>
          </cell>
          <cell r="I71">
            <v>45</v>
          </cell>
          <cell r="J71">
            <v>54</v>
          </cell>
          <cell r="K71">
            <v>63</v>
          </cell>
          <cell r="L71">
            <v>72</v>
          </cell>
          <cell r="M71">
            <v>81</v>
          </cell>
          <cell r="N71">
            <v>90</v>
          </cell>
          <cell r="O71">
            <v>99</v>
          </cell>
          <cell r="P71">
            <v>108</v>
          </cell>
          <cell r="Q71">
            <v>117</v>
          </cell>
          <cell r="R71">
            <v>126</v>
          </cell>
          <cell r="S71">
            <v>135</v>
          </cell>
          <cell r="T71">
            <v>144</v>
          </cell>
          <cell r="U71">
            <v>153</v>
          </cell>
          <cell r="V71">
            <v>162</v>
          </cell>
          <cell r="W71">
            <v>171</v>
          </cell>
          <cell r="X71">
            <v>180</v>
          </cell>
          <cell r="Y71">
            <v>189</v>
          </cell>
          <cell r="Z71">
            <v>198</v>
          </cell>
          <cell r="AA71">
            <v>207</v>
          </cell>
          <cell r="AB71">
            <v>216</v>
          </cell>
          <cell r="AC71">
            <v>225</v>
          </cell>
          <cell r="AD71">
            <v>234</v>
          </cell>
          <cell r="AE71">
            <v>243</v>
          </cell>
          <cell r="AF71">
            <v>252</v>
          </cell>
          <cell r="AG71">
            <v>261</v>
          </cell>
          <cell r="AH71">
            <v>270</v>
          </cell>
          <cell r="AI71">
            <v>279</v>
          </cell>
          <cell r="AJ71">
            <v>288</v>
          </cell>
          <cell r="AK71">
            <v>297</v>
          </cell>
          <cell r="AL71">
            <v>306</v>
          </cell>
          <cell r="AM71">
            <v>315</v>
          </cell>
          <cell r="AN71">
            <v>324</v>
          </cell>
          <cell r="AO71">
            <v>333</v>
          </cell>
          <cell r="AP71">
            <v>342</v>
          </cell>
          <cell r="AQ71">
            <v>351</v>
          </cell>
          <cell r="AR71">
            <v>360</v>
          </cell>
          <cell r="AS71">
            <v>369</v>
          </cell>
          <cell r="AT71">
            <v>378</v>
          </cell>
          <cell r="AU71">
            <v>387</v>
          </cell>
          <cell r="AV71">
            <v>396</v>
          </cell>
          <cell r="AW71">
            <v>405</v>
          </cell>
          <cell r="AX71">
            <v>414</v>
          </cell>
          <cell r="AY71">
            <v>423</v>
          </cell>
          <cell r="AZ71">
            <v>432</v>
          </cell>
          <cell r="BA71">
            <v>441</v>
          </cell>
          <cell r="BB71">
            <v>450</v>
          </cell>
        </row>
        <row r="72">
          <cell r="E72">
            <v>9</v>
          </cell>
          <cell r="F72">
            <v>18</v>
          </cell>
          <cell r="G72">
            <v>27</v>
          </cell>
          <cell r="H72">
            <v>36</v>
          </cell>
          <cell r="I72">
            <v>45</v>
          </cell>
          <cell r="J72">
            <v>54</v>
          </cell>
          <cell r="K72">
            <v>63</v>
          </cell>
          <cell r="L72">
            <v>72</v>
          </cell>
          <cell r="M72">
            <v>81</v>
          </cell>
          <cell r="N72">
            <v>90</v>
          </cell>
          <cell r="O72">
            <v>99</v>
          </cell>
          <cell r="P72">
            <v>108</v>
          </cell>
          <cell r="Q72">
            <v>117</v>
          </cell>
          <cell r="R72">
            <v>126</v>
          </cell>
          <cell r="S72">
            <v>135</v>
          </cell>
          <cell r="T72">
            <v>144</v>
          </cell>
          <cell r="U72">
            <v>153</v>
          </cell>
          <cell r="V72">
            <v>162</v>
          </cell>
          <cell r="W72">
            <v>171</v>
          </cell>
          <cell r="X72">
            <v>180</v>
          </cell>
          <cell r="Y72">
            <v>189</v>
          </cell>
          <cell r="Z72">
            <v>198</v>
          </cell>
          <cell r="AA72">
            <v>207</v>
          </cell>
          <cell r="AB72">
            <v>216</v>
          </cell>
          <cell r="AC72">
            <v>225</v>
          </cell>
          <cell r="AD72">
            <v>234</v>
          </cell>
          <cell r="AE72">
            <v>243</v>
          </cell>
          <cell r="AF72">
            <v>252</v>
          </cell>
          <cell r="AG72">
            <v>261</v>
          </cell>
          <cell r="AH72">
            <v>270</v>
          </cell>
          <cell r="AI72">
            <v>279</v>
          </cell>
          <cell r="AJ72">
            <v>288</v>
          </cell>
          <cell r="AK72">
            <v>297</v>
          </cell>
          <cell r="AL72">
            <v>306</v>
          </cell>
          <cell r="AM72">
            <v>315</v>
          </cell>
          <cell r="AN72">
            <v>324</v>
          </cell>
          <cell r="AO72">
            <v>333</v>
          </cell>
          <cell r="AP72">
            <v>342</v>
          </cell>
          <cell r="AQ72">
            <v>351</v>
          </cell>
          <cell r="AR72">
            <v>360</v>
          </cell>
          <cell r="AS72">
            <v>369</v>
          </cell>
          <cell r="AT72">
            <v>378</v>
          </cell>
          <cell r="AU72">
            <v>387</v>
          </cell>
          <cell r="AV72">
            <v>396</v>
          </cell>
          <cell r="AW72">
            <v>405</v>
          </cell>
          <cell r="AX72">
            <v>414</v>
          </cell>
          <cell r="AY72">
            <v>423</v>
          </cell>
          <cell r="AZ72">
            <v>432</v>
          </cell>
          <cell r="BA72">
            <v>441</v>
          </cell>
          <cell r="BB72">
            <v>450</v>
          </cell>
        </row>
        <row r="73">
          <cell r="E73">
            <v>9</v>
          </cell>
          <cell r="F73">
            <v>18</v>
          </cell>
          <cell r="G73">
            <v>27</v>
          </cell>
          <cell r="H73">
            <v>36</v>
          </cell>
          <cell r="I73">
            <v>45</v>
          </cell>
          <cell r="J73">
            <v>54</v>
          </cell>
          <cell r="K73">
            <v>63</v>
          </cell>
          <cell r="L73">
            <v>72</v>
          </cell>
          <cell r="M73">
            <v>81</v>
          </cell>
          <cell r="N73">
            <v>90</v>
          </cell>
          <cell r="O73">
            <v>99</v>
          </cell>
          <cell r="P73">
            <v>108</v>
          </cell>
          <cell r="Q73">
            <v>117</v>
          </cell>
          <cell r="R73">
            <v>126</v>
          </cell>
          <cell r="S73">
            <v>135</v>
          </cell>
          <cell r="T73">
            <v>144</v>
          </cell>
          <cell r="U73">
            <v>153</v>
          </cell>
          <cell r="V73">
            <v>162</v>
          </cell>
          <cell r="W73">
            <v>171</v>
          </cell>
          <cell r="X73">
            <v>180</v>
          </cell>
          <cell r="Y73">
            <v>189</v>
          </cell>
          <cell r="Z73">
            <v>198</v>
          </cell>
          <cell r="AA73">
            <v>207</v>
          </cell>
          <cell r="AB73">
            <v>216</v>
          </cell>
          <cell r="AC73">
            <v>225</v>
          </cell>
          <cell r="AD73">
            <v>234</v>
          </cell>
          <cell r="AE73">
            <v>243</v>
          </cell>
          <cell r="AF73">
            <v>252</v>
          </cell>
          <cell r="AG73">
            <v>261</v>
          </cell>
          <cell r="AH73">
            <v>270</v>
          </cell>
          <cell r="AI73">
            <v>279</v>
          </cell>
          <cell r="AJ73">
            <v>288</v>
          </cell>
          <cell r="AK73">
            <v>297</v>
          </cell>
          <cell r="AL73">
            <v>306</v>
          </cell>
          <cell r="AM73">
            <v>315</v>
          </cell>
          <cell r="AN73">
            <v>324</v>
          </cell>
          <cell r="AO73">
            <v>333</v>
          </cell>
          <cell r="AP73">
            <v>342</v>
          </cell>
          <cell r="AQ73">
            <v>351</v>
          </cell>
          <cell r="AR73">
            <v>360</v>
          </cell>
          <cell r="AS73">
            <v>369</v>
          </cell>
          <cell r="AT73">
            <v>378</v>
          </cell>
          <cell r="AU73">
            <v>387</v>
          </cell>
          <cell r="AV73">
            <v>396</v>
          </cell>
          <cell r="AW73">
            <v>405</v>
          </cell>
          <cell r="AX73">
            <v>414</v>
          </cell>
          <cell r="AY73">
            <v>423</v>
          </cell>
          <cell r="AZ73">
            <v>432</v>
          </cell>
          <cell r="BA73">
            <v>441</v>
          </cell>
          <cell r="BB73">
            <v>450</v>
          </cell>
        </row>
        <row r="74">
          <cell r="E74">
            <v>9</v>
          </cell>
          <cell r="F74">
            <v>18</v>
          </cell>
          <cell r="G74">
            <v>27</v>
          </cell>
          <cell r="H74">
            <v>36</v>
          </cell>
          <cell r="I74">
            <v>45</v>
          </cell>
          <cell r="J74">
            <v>54</v>
          </cell>
          <cell r="K74">
            <v>63</v>
          </cell>
          <cell r="L74">
            <v>72</v>
          </cell>
          <cell r="M74">
            <v>81</v>
          </cell>
          <cell r="N74">
            <v>90</v>
          </cell>
          <cell r="O74">
            <v>99</v>
          </cell>
          <cell r="P74">
            <v>108</v>
          </cell>
          <cell r="Q74">
            <v>117</v>
          </cell>
          <cell r="R74">
            <v>126</v>
          </cell>
          <cell r="S74">
            <v>135</v>
          </cell>
          <cell r="T74">
            <v>144</v>
          </cell>
          <cell r="U74">
            <v>153</v>
          </cell>
          <cell r="V74">
            <v>162</v>
          </cell>
          <cell r="W74">
            <v>171</v>
          </cell>
          <cell r="X74">
            <v>180</v>
          </cell>
          <cell r="Y74">
            <v>189</v>
          </cell>
          <cell r="Z74">
            <v>198</v>
          </cell>
          <cell r="AA74">
            <v>207</v>
          </cell>
          <cell r="AB74">
            <v>216</v>
          </cell>
          <cell r="AC74">
            <v>225</v>
          </cell>
          <cell r="AD74">
            <v>234</v>
          </cell>
          <cell r="AE74">
            <v>243</v>
          </cell>
          <cell r="AF74">
            <v>252</v>
          </cell>
          <cell r="AG74">
            <v>261</v>
          </cell>
          <cell r="AH74">
            <v>270</v>
          </cell>
          <cell r="AI74">
            <v>279</v>
          </cell>
          <cell r="AJ74">
            <v>288</v>
          </cell>
          <cell r="AK74">
            <v>297</v>
          </cell>
          <cell r="AL74">
            <v>306</v>
          </cell>
          <cell r="AM74">
            <v>315</v>
          </cell>
          <cell r="AN74">
            <v>324</v>
          </cell>
          <cell r="AO74">
            <v>333</v>
          </cell>
          <cell r="AP74">
            <v>342</v>
          </cell>
          <cell r="AQ74">
            <v>351</v>
          </cell>
          <cell r="AR74">
            <v>360</v>
          </cell>
          <cell r="AS74">
            <v>369</v>
          </cell>
          <cell r="AT74">
            <v>378</v>
          </cell>
          <cell r="AU74">
            <v>387</v>
          </cell>
          <cell r="AV74">
            <v>396</v>
          </cell>
          <cell r="AW74">
            <v>405</v>
          </cell>
          <cell r="AX74">
            <v>414</v>
          </cell>
          <cell r="AY74">
            <v>423</v>
          </cell>
          <cell r="AZ74">
            <v>432</v>
          </cell>
          <cell r="BA74">
            <v>441</v>
          </cell>
          <cell r="BB74">
            <v>450</v>
          </cell>
        </row>
        <row r="75">
          <cell r="E75">
            <v>18.59</v>
          </cell>
          <cell r="F75">
            <v>37.18</v>
          </cell>
          <cell r="G75">
            <v>55.769999999999996</v>
          </cell>
          <cell r="H75">
            <v>74.36</v>
          </cell>
          <cell r="I75">
            <v>92.95</v>
          </cell>
          <cell r="J75">
            <v>111.53999999999999</v>
          </cell>
          <cell r="K75">
            <v>130.13</v>
          </cell>
          <cell r="L75">
            <v>148.72</v>
          </cell>
          <cell r="M75">
            <v>167.31</v>
          </cell>
          <cell r="N75">
            <v>185.9</v>
          </cell>
          <cell r="O75">
            <v>204.49</v>
          </cell>
          <cell r="P75">
            <v>223.07999999999998</v>
          </cell>
          <cell r="Q75">
            <v>241.67</v>
          </cell>
          <cell r="R75">
            <v>260.26</v>
          </cell>
          <cell r="S75">
            <v>278.85000000000002</v>
          </cell>
          <cell r="T75">
            <v>297.44</v>
          </cell>
          <cell r="U75">
            <v>316.02999999999997</v>
          </cell>
          <cell r="V75">
            <v>334.62</v>
          </cell>
          <cell r="W75">
            <v>353.21</v>
          </cell>
          <cell r="X75">
            <v>371.8</v>
          </cell>
          <cell r="Y75">
            <v>390.39</v>
          </cell>
          <cell r="Z75">
            <v>408.98</v>
          </cell>
          <cell r="AA75">
            <v>427.57</v>
          </cell>
          <cell r="AB75">
            <v>446.15999999999997</v>
          </cell>
          <cell r="AC75">
            <v>464.75</v>
          </cell>
          <cell r="AD75">
            <v>483.34</v>
          </cell>
          <cell r="AE75">
            <v>501.93</v>
          </cell>
          <cell r="AF75">
            <v>520.52</v>
          </cell>
          <cell r="AG75">
            <v>539.11</v>
          </cell>
          <cell r="AH75">
            <v>557.70000000000005</v>
          </cell>
          <cell r="AI75">
            <v>576.29</v>
          </cell>
          <cell r="AJ75">
            <v>594.88</v>
          </cell>
          <cell r="AK75">
            <v>613.47</v>
          </cell>
          <cell r="AL75">
            <v>632.05999999999995</v>
          </cell>
          <cell r="AM75">
            <v>650.65</v>
          </cell>
          <cell r="AN75">
            <v>669.24</v>
          </cell>
          <cell r="AO75">
            <v>687.83</v>
          </cell>
          <cell r="AP75">
            <v>706.42</v>
          </cell>
          <cell r="AQ75">
            <v>725.01</v>
          </cell>
          <cell r="AR75">
            <v>743.6</v>
          </cell>
          <cell r="AS75">
            <v>762.18999999999994</v>
          </cell>
          <cell r="AT75">
            <v>780.78</v>
          </cell>
          <cell r="AU75">
            <v>799.37</v>
          </cell>
          <cell r="AV75">
            <v>817.96</v>
          </cell>
          <cell r="AW75">
            <v>836.55</v>
          </cell>
          <cell r="AX75">
            <v>855.14</v>
          </cell>
          <cell r="AY75">
            <v>873.73</v>
          </cell>
          <cell r="AZ75">
            <v>892.31999999999994</v>
          </cell>
          <cell r="BA75">
            <v>910.91</v>
          </cell>
          <cell r="BB75">
            <v>929.5</v>
          </cell>
        </row>
        <row r="76">
          <cell r="E76">
            <v>18.59</v>
          </cell>
          <cell r="F76">
            <v>37.18</v>
          </cell>
          <cell r="G76">
            <v>55.769999999999996</v>
          </cell>
          <cell r="H76">
            <v>74.36</v>
          </cell>
          <cell r="I76">
            <v>92.95</v>
          </cell>
          <cell r="J76">
            <v>111.53999999999999</v>
          </cell>
          <cell r="K76">
            <v>130.13</v>
          </cell>
          <cell r="L76">
            <v>148.72</v>
          </cell>
          <cell r="M76">
            <v>167.31</v>
          </cell>
          <cell r="N76">
            <v>185.9</v>
          </cell>
          <cell r="O76">
            <v>204.49</v>
          </cell>
          <cell r="P76">
            <v>223.07999999999998</v>
          </cell>
          <cell r="Q76">
            <v>241.67</v>
          </cell>
          <cell r="R76">
            <v>260.26</v>
          </cell>
          <cell r="S76">
            <v>278.85000000000002</v>
          </cell>
          <cell r="T76">
            <v>297.44</v>
          </cell>
          <cell r="U76">
            <v>316.02999999999997</v>
          </cell>
          <cell r="V76">
            <v>334.62</v>
          </cell>
          <cell r="W76">
            <v>353.21</v>
          </cell>
          <cell r="X76">
            <v>371.8</v>
          </cell>
          <cell r="Y76">
            <v>390.39</v>
          </cell>
          <cell r="Z76">
            <v>408.98</v>
          </cell>
          <cell r="AA76">
            <v>427.57</v>
          </cell>
          <cell r="AB76">
            <v>446.15999999999997</v>
          </cell>
          <cell r="AC76">
            <v>464.75</v>
          </cell>
          <cell r="AD76">
            <v>483.34</v>
          </cell>
          <cell r="AE76">
            <v>501.93</v>
          </cell>
          <cell r="AF76">
            <v>520.52</v>
          </cell>
          <cell r="AG76">
            <v>539.11</v>
          </cell>
          <cell r="AH76">
            <v>557.70000000000005</v>
          </cell>
          <cell r="AI76">
            <v>576.29</v>
          </cell>
          <cell r="AJ76">
            <v>594.88</v>
          </cell>
          <cell r="AK76">
            <v>613.47</v>
          </cell>
          <cell r="AL76">
            <v>632.05999999999995</v>
          </cell>
          <cell r="AM76">
            <v>650.65</v>
          </cell>
          <cell r="AN76">
            <v>669.24</v>
          </cell>
          <cell r="AO76">
            <v>687.83</v>
          </cell>
          <cell r="AP76">
            <v>706.42</v>
          </cell>
          <cell r="AQ76">
            <v>725.01</v>
          </cell>
          <cell r="AR76">
            <v>743.6</v>
          </cell>
          <cell r="AS76">
            <v>762.18999999999994</v>
          </cell>
          <cell r="AT76">
            <v>780.78</v>
          </cell>
          <cell r="AU76">
            <v>799.37</v>
          </cell>
          <cell r="AV76">
            <v>817.96</v>
          </cell>
          <cell r="AW76">
            <v>836.55</v>
          </cell>
          <cell r="AX76">
            <v>855.14</v>
          </cell>
          <cell r="AY76">
            <v>873.73</v>
          </cell>
          <cell r="AZ76">
            <v>892.31999999999994</v>
          </cell>
          <cell r="BA76">
            <v>910.91</v>
          </cell>
          <cell r="BB76">
            <v>929.5</v>
          </cell>
        </row>
        <row r="77">
          <cell r="E77">
            <v>18.59</v>
          </cell>
          <cell r="F77">
            <v>37.18</v>
          </cell>
          <cell r="G77">
            <v>55.769999999999996</v>
          </cell>
          <cell r="H77">
            <v>74.36</v>
          </cell>
          <cell r="I77">
            <v>92.95</v>
          </cell>
          <cell r="J77">
            <v>111.53999999999999</v>
          </cell>
          <cell r="K77">
            <v>130.13</v>
          </cell>
          <cell r="L77">
            <v>148.72</v>
          </cell>
          <cell r="M77">
            <v>167.31</v>
          </cell>
          <cell r="N77">
            <v>185.9</v>
          </cell>
          <cell r="O77">
            <v>204.49</v>
          </cell>
          <cell r="P77">
            <v>223.07999999999998</v>
          </cell>
          <cell r="Q77">
            <v>241.67</v>
          </cell>
          <cell r="R77">
            <v>260.26</v>
          </cell>
          <cell r="S77">
            <v>278.85000000000002</v>
          </cell>
          <cell r="T77">
            <v>297.44</v>
          </cell>
          <cell r="U77">
            <v>316.02999999999997</v>
          </cell>
          <cell r="V77">
            <v>334.62</v>
          </cell>
          <cell r="W77">
            <v>353.21</v>
          </cell>
          <cell r="X77">
            <v>371.8</v>
          </cell>
          <cell r="Y77">
            <v>390.39</v>
          </cell>
          <cell r="Z77">
            <v>408.98</v>
          </cell>
          <cell r="AA77">
            <v>427.57</v>
          </cell>
          <cell r="AB77">
            <v>446.15999999999997</v>
          </cell>
          <cell r="AC77">
            <v>464.75</v>
          </cell>
          <cell r="AD77">
            <v>483.34</v>
          </cell>
          <cell r="AE77">
            <v>501.93</v>
          </cell>
          <cell r="AF77">
            <v>520.52</v>
          </cell>
          <cell r="AG77">
            <v>539.11</v>
          </cell>
          <cell r="AH77">
            <v>557.70000000000005</v>
          </cell>
          <cell r="AI77">
            <v>576.29</v>
          </cell>
          <cell r="AJ77">
            <v>594.88</v>
          </cell>
          <cell r="AK77">
            <v>613.47</v>
          </cell>
          <cell r="AL77">
            <v>632.05999999999995</v>
          </cell>
          <cell r="AM77">
            <v>650.65</v>
          </cell>
          <cell r="AN77">
            <v>669.24</v>
          </cell>
          <cell r="AO77">
            <v>687.83</v>
          </cell>
          <cell r="AP77">
            <v>706.42</v>
          </cell>
          <cell r="AQ77">
            <v>725.01</v>
          </cell>
          <cell r="AR77">
            <v>743.6</v>
          </cell>
          <cell r="AS77">
            <v>762.18999999999994</v>
          </cell>
          <cell r="AT77">
            <v>780.78</v>
          </cell>
          <cell r="AU77">
            <v>799.37</v>
          </cell>
          <cell r="AV77">
            <v>817.96</v>
          </cell>
          <cell r="AW77">
            <v>836.55</v>
          </cell>
          <cell r="AX77">
            <v>855.14</v>
          </cell>
          <cell r="AY77">
            <v>873.73</v>
          </cell>
          <cell r="AZ77">
            <v>892.31999999999994</v>
          </cell>
          <cell r="BA77">
            <v>910.91</v>
          </cell>
          <cell r="BB77">
            <v>929.5</v>
          </cell>
        </row>
        <row r="78">
          <cell r="E78">
            <v>18.59</v>
          </cell>
          <cell r="F78">
            <v>37.18</v>
          </cell>
          <cell r="G78">
            <v>55.769999999999996</v>
          </cell>
          <cell r="H78">
            <v>74.36</v>
          </cell>
          <cell r="I78">
            <v>92.95</v>
          </cell>
          <cell r="J78">
            <v>111.53999999999999</v>
          </cell>
          <cell r="K78">
            <v>130.13</v>
          </cell>
          <cell r="L78">
            <v>148.72</v>
          </cell>
          <cell r="M78">
            <v>167.31</v>
          </cell>
          <cell r="N78">
            <v>185.9</v>
          </cell>
          <cell r="O78">
            <v>204.49</v>
          </cell>
          <cell r="P78">
            <v>223.07999999999998</v>
          </cell>
          <cell r="Q78">
            <v>241.67</v>
          </cell>
          <cell r="R78">
            <v>260.26</v>
          </cell>
          <cell r="S78">
            <v>278.85000000000002</v>
          </cell>
          <cell r="T78">
            <v>297.44</v>
          </cell>
          <cell r="U78">
            <v>316.02999999999997</v>
          </cell>
          <cell r="V78">
            <v>334.62</v>
          </cell>
          <cell r="W78">
            <v>353.21</v>
          </cell>
          <cell r="X78">
            <v>371.8</v>
          </cell>
          <cell r="Y78">
            <v>390.39</v>
          </cell>
          <cell r="Z78">
            <v>408.98</v>
          </cell>
          <cell r="AA78">
            <v>427.57</v>
          </cell>
          <cell r="AB78">
            <v>446.15999999999997</v>
          </cell>
          <cell r="AC78">
            <v>464.75</v>
          </cell>
          <cell r="AD78">
            <v>483.34</v>
          </cell>
          <cell r="AE78">
            <v>501.93</v>
          </cell>
          <cell r="AF78">
            <v>520.52</v>
          </cell>
          <cell r="AG78">
            <v>539.11</v>
          </cell>
          <cell r="AH78">
            <v>557.70000000000005</v>
          </cell>
          <cell r="AI78">
            <v>576.29</v>
          </cell>
          <cell r="AJ78">
            <v>594.88</v>
          </cell>
          <cell r="AK78">
            <v>613.47</v>
          </cell>
          <cell r="AL78">
            <v>632.05999999999995</v>
          </cell>
          <cell r="AM78">
            <v>650.65</v>
          </cell>
          <cell r="AN78">
            <v>669.24</v>
          </cell>
          <cell r="AO78">
            <v>687.83</v>
          </cell>
          <cell r="AP78">
            <v>706.42</v>
          </cell>
          <cell r="AQ78">
            <v>725.01</v>
          </cell>
          <cell r="AR78">
            <v>743.6</v>
          </cell>
          <cell r="AS78">
            <v>762.18999999999994</v>
          </cell>
          <cell r="AT78">
            <v>780.78</v>
          </cell>
          <cell r="AU78">
            <v>799.37</v>
          </cell>
          <cell r="AV78">
            <v>817.96</v>
          </cell>
          <cell r="AW78">
            <v>836.55</v>
          </cell>
          <cell r="AX78">
            <v>855.14</v>
          </cell>
          <cell r="AY78">
            <v>873.73</v>
          </cell>
          <cell r="AZ78">
            <v>892.31999999999994</v>
          </cell>
          <cell r="BA78">
            <v>910.91</v>
          </cell>
          <cell r="BB78">
            <v>929.5</v>
          </cell>
        </row>
        <row r="79">
          <cell r="E79">
            <v>18.59</v>
          </cell>
          <cell r="F79">
            <v>37.18</v>
          </cell>
          <cell r="G79">
            <v>55.769999999999996</v>
          </cell>
          <cell r="H79">
            <v>74.36</v>
          </cell>
          <cell r="I79">
            <v>92.95</v>
          </cell>
          <cell r="J79">
            <v>111.53999999999999</v>
          </cell>
          <cell r="K79">
            <v>130.13</v>
          </cell>
          <cell r="L79">
            <v>148.72</v>
          </cell>
          <cell r="M79">
            <v>167.31</v>
          </cell>
          <cell r="N79">
            <v>185.9</v>
          </cell>
          <cell r="O79">
            <v>204.49</v>
          </cell>
          <cell r="P79">
            <v>223.07999999999998</v>
          </cell>
          <cell r="Q79">
            <v>241.67</v>
          </cell>
          <cell r="R79">
            <v>260.26</v>
          </cell>
          <cell r="S79">
            <v>278.85000000000002</v>
          </cell>
          <cell r="T79">
            <v>297.44</v>
          </cell>
          <cell r="U79">
            <v>316.02999999999997</v>
          </cell>
          <cell r="V79">
            <v>334.62</v>
          </cell>
          <cell r="W79">
            <v>353.21</v>
          </cell>
          <cell r="X79">
            <v>371.8</v>
          </cell>
          <cell r="Y79">
            <v>390.39</v>
          </cell>
          <cell r="Z79">
            <v>408.98</v>
          </cell>
          <cell r="AA79">
            <v>427.57</v>
          </cell>
          <cell r="AB79">
            <v>446.15999999999997</v>
          </cell>
          <cell r="AC79">
            <v>464.75</v>
          </cell>
          <cell r="AD79">
            <v>483.34</v>
          </cell>
          <cell r="AE79">
            <v>501.93</v>
          </cell>
          <cell r="AF79">
            <v>520.52</v>
          </cell>
          <cell r="AG79">
            <v>539.11</v>
          </cell>
          <cell r="AH79">
            <v>557.70000000000005</v>
          </cell>
          <cell r="AI79">
            <v>576.29</v>
          </cell>
          <cell r="AJ79">
            <v>594.88</v>
          </cell>
          <cell r="AK79">
            <v>613.47</v>
          </cell>
          <cell r="AL79">
            <v>632.05999999999995</v>
          </cell>
          <cell r="AM79">
            <v>650.65</v>
          </cell>
          <cell r="AN79">
            <v>669.24</v>
          </cell>
          <cell r="AO79">
            <v>687.83</v>
          </cell>
          <cell r="AP79">
            <v>706.42</v>
          </cell>
          <cell r="AQ79">
            <v>725.01</v>
          </cell>
          <cell r="AR79">
            <v>743.6</v>
          </cell>
          <cell r="AS79">
            <v>762.18999999999994</v>
          </cell>
          <cell r="AT79">
            <v>780.78</v>
          </cell>
          <cell r="AU79">
            <v>799.37</v>
          </cell>
          <cell r="AV79">
            <v>817.96</v>
          </cell>
          <cell r="AW79">
            <v>836.55</v>
          </cell>
          <cell r="AX79">
            <v>855.14</v>
          </cell>
          <cell r="AY79">
            <v>873.73</v>
          </cell>
          <cell r="AZ79">
            <v>892.31999999999994</v>
          </cell>
          <cell r="BA79">
            <v>910.91</v>
          </cell>
          <cell r="BB79">
            <v>929.5</v>
          </cell>
        </row>
        <row r="80">
          <cell r="E80">
            <v>60.23</v>
          </cell>
          <cell r="F80">
            <v>120.46</v>
          </cell>
          <cell r="G80">
            <v>180.69</v>
          </cell>
          <cell r="H80">
            <v>240.92</v>
          </cell>
          <cell r="I80">
            <v>301.14999999999998</v>
          </cell>
          <cell r="J80">
            <v>361.38</v>
          </cell>
          <cell r="K80">
            <v>421.60999999999996</v>
          </cell>
          <cell r="L80">
            <v>481.84</v>
          </cell>
          <cell r="M80">
            <v>542.06999999999994</v>
          </cell>
          <cell r="N80">
            <v>602.29999999999995</v>
          </cell>
          <cell r="O80">
            <v>662.53</v>
          </cell>
          <cell r="P80">
            <v>722.76</v>
          </cell>
          <cell r="Q80">
            <v>782.99</v>
          </cell>
          <cell r="R80">
            <v>843.21999999999991</v>
          </cell>
          <cell r="S80">
            <v>903.44999999999993</v>
          </cell>
          <cell r="T80">
            <v>963.68</v>
          </cell>
          <cell r="U80">
            <v>1023.91</v>
          </cell>
          <cell r="V80">
            <v>1084.1399999999999</v>
          </cell>
          <cell r="W80">
            <v>1144.3699999999999</v>
          </cell>
          <cell r="X80">
            <v>1204.5999999999999</v>
          </cell>
          <cell r="Y80">
            <v>1264.83</v>
          </cell>
          <cell r="Z80">
            <v>1325.06</v>
          </cell>
          <cell r="AA80">
            <v>1385.29</v>
          </cell>
          <cell r="AB80">
            <v>1445.52</v>
          </cell>
          <cell r="AC80">
            <v>1505.75</v>
          </cell>
          <cell r="AD80">
            <v>1565.98</v>
          </cell>
          <cell r="AE80">
            <v>1626.2099999999998</v>
          </cell>
          <cell r="AF80">
            <v>1686.4399999999998</v>
          </cell>
          <cell r="AG80">
            <v>1746.6699999999998</v>
          </cell>
          <cell r="AH80">
            <v>1806.8999999999999</v>
          </cell>
          <cell r="AI80">
            <v>1867.1299999999999</v>
          </cell>
          <cell r="AJ80">
            <v>1927.36</v>
          </cell>
          <cell r="AK80">
            <v>1987.59</v>
          </cell>
          <cell r="AL80">
            <v>2047.82</v>
          </cell>
          <cell r="AM80">
            <v>2108.0499999999997</v>
          </cell>
          <cell r="AN80">
            <v>2168.2799999999997</v>
          </cell>
          <cell r="AO80">
            <v>2228.5099999999998</v>
          </cell>
          <cell r="AP80">
            <v>2288.7399999999998</v>
          </cell>
          <cell r="AQ80">
            <v>2348.9699999999998</v>
          </cell>
          <cell r="AR80">
            <v>2409.1999999999998</v>
          </cell>
          <cell r="AS80">
            <v>2469.4299999999998</v>
          </cell>
          <cell r="AT80">
            <v>2529.66</v>
          </cell>
          <cell r="AU80">
            <v>2589.89</v>
          </cell>
          <cell r="AV80">
            <v>2650.12</v>
          </cell>
          <cell r="AW80">
            <v>2710.35</v>
          </cell>
          <cell r="AX80">
            <v>2770.58</v>
          </cell>
          <cell r="AY80">
            <v>2830.81</v>
          </cell>
          <cell r="AZ80">
            <v>2891.04</v>
          </cell>
          <cell r="BA80">
            <v>2951.27</v>
          </cell>
          <cell r="BB80">
            <v>3011.5</v>
          </cell>
        </row>
        <row r="81">
          <cell r="E81">
            <v>60.23</v>
          </cell>
          <cell r="F81">
            <v>120.46</v>
          </cell>
          <cell r="G81">
            <v>180.69</v>
          </cell>
          <cell r="H81">
            <v>240.92</v>
          </cell>
          <cell r="I81">
            <v>301.14999999999998</v>
          </cell>
          <cell r="J81">
            <v>361.38</v>
          </cell>
          <cell r="K81">
            <v>421.60999999999996</v>
          </cell>
          <cell r="L81">
            <v>481.84</v>
          </cell>
          <cell r="M81">
            <v>542.06999999999994</v>
          </cell>
          <cell r="N81">
            <v>602.29999999999995</v>
          </cell>
          <cell r="O81">
            <v>662.53</v>
          </cell>
          <cell r="P81">
            <v>722.76</v>
          </cell>
          <cell r="Q81">
            <v>782.99</v>
          </cell>
          <cell r="R81">
            <v>843.21999999999991</v>
          </cell>
          <cell r="S81">
            <v>903.44999999999993</v>
          </cell>
          <cell r="T81">
            <v>963.68</v>
          </cell>
          <cell r="U81">
            <v>1023.91</v>
          </cell>
          <cell r="V81">
            <v>1084.1399999999999</v>
          </cell>
          <cell r="W81">
            <v>1144.3699999999999</v>
          </cell>
          <cell r="X81">
            <v>1204.5999999999999</v>
          </cell>
          <cell r="Y81">
            <v>1264.83</v>
          </cell>
          <cell r="Z81">
            <v>1325.06</v>
          </cell>
          <cell r="AA81">
            <v>1385.29</v>
          </cell>
          <cell r="AB81">
            <v>1445.52</v>
          </cell>
          <cell r="AC81">
            <v>1505.75</v>
          </cell>
          <cell r="AD81">
            <v>1565.98</v>
          </cell>
          <cell r="AE81">
            <v>1626.2099999999998</v>
          </cell>
          <cell r="AF81">
            <v>1686.4399999999998</v>
          </cell>
          <cell r="AG81">
            <v>1746.6699999999998</v>
          </cell>
          <cell r="AH81">
            <v>1806.8999999999999</v>
          </cell>
          <cell r="AI81">
            <v>1867.1299999999999</v>
          </cell>
          <cell r="AJ81">
            <v>1927.36</v>
          </cell>
          <cell r="AK81">
            <v>1987.59</v>
          </cell>
          <cell r="AL81">
            <v>2047.82</v>
          </cell>
          <cell r="AM81">
            <v>2108.0499999999997</v>
          </cell>
          <cell r="AN81">
            <v>2168.2799999999997</v>
          </cell>
          <cell r="AO81">
            <v>2228.5099999999998</v>
          </cell>
          <cell r="AP81">
            <v>2288.7399999999998</v>
          </cell>
          <cell r="AQ81">
            <v>2348.9699999999998</v>
          </cell>
          <cell r="AR81">
            <v>2409.1999999999998</v>
          </cell>
          <cell r="AS81">
            <v>2469.4299999999998</v>
          </cell>
          <cell r="AT81">
            <v>2529.66</v>
          </cell>
          <cell r="AU81">
            <v>2589.89</v>
          </cell>
          <cell r="AV81">
            <v>2650.12</v>
          </cell>
          <cell r="AW81">
            <v>2710.35</v>
          </cell>
          <cell r="AX81">
            <v>2770.58</v>
          </cell>
          <cell r="AY81">
            <v>2830.81</v>
          </cell>
          <cell r="AZ81">
            <v>2891.04</v>
          </cell>
          <cell r="BA81">
            <v>2951.27</v>
          </cell>
          <cell r="BB81">
            <v>3011.5</v>
          </cell>
        </row>
        <row r="82">
          <cell r="E82">
            <v>60.23</v>
          </cell>
          <cell r="F82">
            <v>120.46</v>
          </cell>
          <cell r="G82">
            <v>180.69</v>
          </cell>
          <cell r="H82">
            <v>240.92</v>
          </cell>
          <cell r="I82">
            <v>301.14999999999998</v>
          </cell>
          <cell r="J82">
            <v>361.38</v>
          </cell>
          <cell r="K82">
            <v>421.60999999999996</v>
          </cell>
          <cell r="L82">
            <v>481.84</v>
          </cell>
          <cell r="M82">
            <v>542.06999999999994</v>
          </cell>
          <cell r="N82">
            <v>602.29999999999995</v>
          </cell>
          <cell r="O82">
            <v>662.53</v>
          </cell>
          <cell r="P82">
            <v>722.76</v>
          </cell>
          <cell r="Q82">
            <v>782.99</v>
          </cell>
          <cell r="R82">
            <v>843.21999999999991</v>
          </cell>
          <cell r="S82">
            <v>903.44999999999993</v>
          </cell>
          <cell r="T82">
            <v>963.68</v>
          </cell>
          <cell r="U82">
            <v>1023.91</v>
          </cell>
          <cell r="V82">
            <v>1084.1399999999999</v>
          </cell>
          <cell r="W82">
            <v>1144.3699999999999</v>
          </cell>
          <cell r="X82">
            <v>1204.5999999999999</v>
          </cell>
          <cell r="Y82">
            <v>1264.83</v>
          </cell>
          <cell r="Z82">
            <v>1325.06</v>
          </cell>
          <cell r="AA82">
            <v>1385.29</v>
          </cell>
          <cell r="AB82">
            <v>1445.52</v>
          </cell>
          <cell r="AC82">
            <v>1505.75</v>
          </cell>
          <cell r="AD82">
            <v>1565.98</v>
          </cell>
          <cell r="AE82">
            <v>1626.2099999999998</v>
          </cell>
          <cell r="AF82">
            <v>1686.4399999999998</v>
          </cell>
          <cell r="AG82">
            <v>1746.6699999999998</v>
          </cell>
          <cell r="AH82">
            <v>1806.8999999999999</v>
          </cell>
          <cell r="AI82">
            <v>1867.1299999999999</v>
          </cell>
          <cell r="AJ82">
            <v>1927.36</v>
          </cell>
          <cell r="AK82">
            <v>1987.59</v>
          </cell>
          <cell r="AL82">
            <v>2047.82</v>
          </cell>
          <cell r="AM82">
            <v>2108.0499999999997</v>
          </cell>
          <cell r="AN82">
            <v>2168.2799999999997</v>
          </cell>
          <cell r="AO82">
            <v>2228.5099999999998</v>
          </cell>
          <cell r="AP82">
            <v>2288.7399999999998</v>
          </cell>
          <cell r="AQ82">
            <v>2348.9699999999998</v>
          </cell>
          <cell r="AR82">
            <v>2409.1999999999998</v>
          </cell>
          <cell r="AS82">
            <v>2469.4299999999998</v>
          </cell>
          <cell r="AT82">
            <v>2529.66</v>
          </cell>
          <cell r="AU82">
            <v>2589.89</v>
          </cell>
          <cell r="AV82">
            <v>2650.12</v>
          </cell>
          <cell r="AW82">
            <v>2710.35</v>
          </cell>
          <cell r="AX82">
            <v>2770.58</v>
          </cell>
          <cell r="AY82">
            <v>2830.81</v>
          </cell>
          <cell r="AZ82">
            <v>2891.04</v>
          </cell>
          <cell r="BA82">
            <v>2951.27</v>
          </cell>
          <cell r="BB82">
            <v>3011.5</v>
          </cell>
        </row>
        <row r="83">
          <cell r="E83">
            <v>60.23</v>
          </cell>
          <cell r="F83">
            <v>120.46</v>
          </cell>
          <cell r="G83">
            <v>180.69</v>
          </cell>
          <cell r="H83">
            <v>240.92</v>
          </cell>
          <cell r="I83">
            <v>301.14999999999998</v>
          </cell>
          <cell r="J83">
            <v>361.38</v>
          </cell>
          <cell r="K83">
            <v>421.60999999999996</v>
          </cell>
          <cell r="L83">
            <v>481.84</v>
          </cell>
          <cell r="M83">
            <v>542.06999999999994</v>
          </cell>
          <cell r="N83">
            <v>602.29999999999995</v>
          </cell>
          <cell r="O83">
            <v>662.53</v>
          </cell>
          <cell r="P83">
            <v>722.76</v>
          </cell>
          <cell r="Q83">
            <v>782.99</v>
          </cell>
          <cell r="R83">
            <v>843.21999999999991</v>
          </cell>
          <cell r="S83">
            <v>903.44999999999993</v>
          </cell>
          <cell r="T83">
            <v>963.68</v>
          </cell>
          <cell r="U83">
            <v>1023.91</v>
          </cell>
          <cell r="V83">
            <v>1084.1399999999999</v>
          </cell>
          <cell r="W83">
            <v>1144.3699999999999</v>
          </cell>
          <cell r="X83">
            <v>1204.5999999999999</v>
          </cell>
          <cell r="Y83">
            <v>1264.83</v>
          </cell>
          <cell r="Z83">
            <v>1325.06</v>
          </cell>
          <cell r="AA83">
            <v>1385.29</v>
          </cell>
          <cell r="AB83">
            <v>1445.52</v>
          </cell>
          <cell r="AC83">
            <v>1505.75</v>
          </cell>
          <cell r="AD83">
            <v>1565.98</v>
          </cell>
          <cell r="AE83">
            <v>1626.2099999999998</v>
          </cell>
          <cell r="AF83">
            <v>1686.4399999999998</v>
          </cell>
          <cell r="AG83">
            <v>1746.6699999999998</v>
          </cell>
          <cell r="AH83">
            <v>1806.8999999999999</v>
          </cell>
          <cell r="AI83">
            <v>1867.1299999999999</v>
          </cell>
          <cell r="AJ83">
            <v>1927.36</v>
          </cell>
          <cell r="AK83">
            <v>1987.59</v>
          </cell>
          <cell r="AL83">
            <v>2047.82</v>
          </cell>
          <cell r="AM83">
            <v>2108.0499999999997</v>
          </cell>
          <cell r="AN83">
            <v>2168.2799999999997</v>
          </cell>
          <cell r="AO83">
            <v>2228.5099999999998</v>
          </cell>
          <cell r="AP83">
            <v>2288.7399999999998</v>
          </cell>
          <cell r="AQ83">
            <v>2348.9699999999998</v>
          </cell>
          <cell r="AR83">
            <v>2409.1999999999998</v>
          </cell>
          <cell r="AS83">
            <v>2469.4299999999998</v>
          </cell>
          <cell r="AT83">
            <v>2529.66</v>
          </cell>
          <cell r="AU83">
            <v>2589.89</v>
          </cell>
          <cell r="AV83">
            <v>2650.12</v>
          </cell>
          <cell r="AW83">
            <v>2710.35</v>
          </cell>
          <cell r="AX83">
            <v>2770.58</v>
          </cell>
          <cell r="AY83">
            <v>2830.81</v>
          </cell>
          <cell r="AZ83">
            <v>2891.04</v>
          </cell>
          <cell r="BA83">
            <v>2951.27</v>
          </cell>
          <cell r="BB83">
            <v>3011.5</v>
          </cell>
        </row>
        <row r="84">
          <cell r="E84">
            <v>60.23</v>
          </cell>
          <cell r="F84">
            <v>120.46</v>
          </cell>
          <cell r="G84">
            <v>180.69</v>
          </cell>
          <cell r="H84">
            <v>240.92</v>
          </cell>
          <cell r="I84">
            <v>301.14999999999998</v>
          </cell>
          <cell r="J84">
            <v>361.38</v>
          </cell>
          <cell r="K84">
            <v>421.60999999999996</v>
          </cell>
          <cell r="L84">
            <v>481.84</v>
          </cell>
          <cell r="M84">
            <v>542.06999999999994</v>
          </cell>
          <cell r="N84">
            <v>602.29999999999995</v>
          </cell>
          <cell r="O84">
            <v>662.53</v>
          </cell>
          <cell r="P84">
            <v>722.76</v>
          </cell>
          <cell r="Q84">
            <v>782.99</v>
          </cell>
          <cell r="R84">
            <v>843.21999999999991</v>
          </cell>
          <cell r="S84">
            <v>903.44999999999993</v>
          </cell>
          <cell r="T84">
            <v>963.68</v>
          </cell>
          <cell r="U84">
            <v>1023.91</v>
          </cell>
          <cell r="V84">
            <v>1084.1399999999999</v>
          </cell>
          <cell r="W84">
            <v>1144.3699999999999</v>
          </cell>
          <cell r="X84">
            <v>1204.5999999999999</v>
          </cell>
          <cell r="Y84">
            <v>1264.83</v>
          </cell>
          <cell r="Z84">
            <v>1325.06</v>
          </cell>
          <cell r="AA84">
            <v>1385.29</v>
          </cell>
          <cell r="AB84">
            <v>1445.52</v>
          </cell>
          <cell r="AC84">
            <v>1505.75</v>
          </cell>
          <cell r="AD84">
            <v>1565.98</v>
          </cell>
          <cell r="AE84">
            <v>1626.2099999999998</v>
          </cell>
          <cell r="AF84">
            <v>1686.4399999999998</v>
          </cell>
          <cell r="AG84">
            <v>1746.6699999999998</v>
          </cell>
          <cell r="AH84">
            <v>1806.8999999999999</v>
          </cell>
          <cell r="AI84">
            <v>1867.1299999999999</v>
          </cell>
          <cell r="AJ84">
            <v>1927.36</v>
          </cell>
          <cell r="AK84">
            <v>1987.59</v>
          </cell>
          <cell r="AL84">
            <v>2047.82</v>
          </cell>
          <cell r="AM84">
            <v>2108.0499999999997</v>
          </cell>
          <cell r="AN84">
            <v>2168.2799999999997</v>
          </cell>
          <cell r="AO84">
            <v>2228.5099999999998</v>
          </cell>
          <cell r="AP84">
            <v>2288.7399999999998</v>
          </cell>
          <cell r="AQ84">
            <v>2348.9699999999998</v>
          </cell>
          <cell r="AR84">
            <v>2409.1999999999998</v>
          </cell>
          <cell r="AS84">
            <v>2469.4299999999998</v>
          </cell>
          <cell r="AT84">
            <v>2529.66</v>
          </cell>
          <cell r="AU84">
            <v>2589.89</v>
          </cell>
          <cell r="AV84">
            <v>2650.12</v>
          </cell>
          <cell r="AW84">
            <v>2710.35</v>
          </cell>
          <cell r="AX84">
            <v>2770.58</v>
          </cell>
          <cell r="AY84">
            <v>2830.81</v>
          </cell>
          <cell r="AZ84">
            <v>2891.04</v>
          </cell>
          <cell r="BA84">
            <v>2951.27</v>
          </cell>
          <cell r="BB84">
            <v>3011.5</v>
          </cell>
        </row>
        <row r="85">
          <cell r="E85">
            <v>60.23</v>
          </cell>
          <cell r="F85">
            <v>120.46</v>
          </cell>
          <cell r="G85">
            <v>180.69</v>
          </cell>
          <cell r="H85">
            <v>240.92</v>
          </cell>
          <cell r="I85">
            <v>301.14999999999998</v>
          </cell>
          <cell r="J85">
            <v>361.38</v>
          </cell>
          <cell r="K85">
            <v>421.60999999999996</v>
          </cell>
          <cell r="L85">
            <v>481.84</v>
          </cell>
          <cell r="M85">
            <v>542.06999999999994</v>
          </cell>
          <cell r="N85">
            <v>602.29999999999995</v>
          </cell>
          <cell r="O85">
            <v>662.53</v>
          </cell>
          <cell r="P85">
            <v>722.76</v>
          </cell>
          <cell r="Q85">
            <v>782.99</v>
          </cell>
          <cell r="R85">
            <v>843.21999999999991</v>
          </cell>
          <cell r="S85">
            <v>903.44999999999993</v>
          </cell>
          <cell r="T85">
            <v>963.68</v>
          </cell>
          <cell r="U85">
            <v>1023.91</v>
          </cell>
          <cell r="V85">
            <v>1084.1399999999999</v>
          </cell>
          <cell r="W85">
            <v>1144.3699999999999</v>
          </cell>
          <cell r="X85">
            <v>1204.5999999999999</v>
          </cell>
          <cell r="Y85">
            <v>1264.83</v>
          </cell>
          <cell r="Z85">
            <v>1325.06</v>
          </cell>
          <cell r="AA85">
            <v>1385.29</v>
          </cell>
          <cell r="AB85">
            <v>1445.52</v>
          </cell>
          <cell r="AC85">
            <v>1505.75</v>
          </cell>
          <cell r="AD85">
            <v>1565.98</v>
          </cell>
          <cell r="AE85">
            <v>1626.2099999999998</v>
          </cell>
          <cell r="AF85">
            <v>1686.4399999999998</v>
          </cell>
          <cell r="AG85">
            <v>1746.6699999999998</v>
          </cell>
          <cell r="AH85">
            <v>1806.8999999999999</v>
          </cell>
          <cell r="AI85">
            <v>1867.1299999999999</v>
          </cell>
          <cell r="AJ85">
            <v>1927.36</v>
          </cell>
          <cell r="AK85">
            <v>1987.59</v>
          </cell>
          <cell r="AL85">
            <v>2047.82</v>
          </cell>
          <cell r="AM85">
            <v>2108.0499999999997</v>
          </cell>
          <cell r="AN85">
            <v>2168.2799999999997</v>
          </cell>
          <cell r="AO85">
            <v>2228.5099999999998</v>
          </cell>
          <cell r="AP85">
            <v>2288.7399999999998</v>
          </cell>
          <cell r="AQ85">
            <v>2348.9699999999998</v>
          </cell>
          <cell r="AR85">
            <v>2409.1999999999998</v>
          </cell>
          <cell r="AS85">
            <v>2469.4299999999998</v>
          </cell>
          <cell r="AT85">
            <v>2529.66</v>
          </cell>
          <cell r="AU85">
            <v>2589.89</v>
          </cell>
          <cell r="AV85">
            <v>2650.12</v>
          </cell>
          <cell r="AW85">
            <v>2710.35</v>
          </cell>
          <cell r="AX85">
            <v>2770.58</v>
          </cell>
          <cell r="AY85">
            <v>2830.81</v>
          </cell>
          <cell r="AZ85">
            <v>2891.04</v>
          </cell>
          <cell r="BA85">
            <v>2951.27</v>
          </cell>
          <cell r="BB85">
            <v>3011.5</v>
          </cell>
        </row>
        <row r="86">
          <cell r="E86">
            <v>60.23</v>
          </cell>
          <cell r="F86">
            <v>120.46</v>
          </cell>
          <cell r="G86">
            <v>180.69</v>
          </cell>
          <cell r="H86">
            <v>240.92</v>
          </cell>
          <cell r="I86">
            <v>301.14999999999998</v>
          </cell>
          <cell r="J86">
            <v>361.38</v>
          </cell>
          <cell r="K86">
            <v>421.60999999999996</v>
          </cell>
          <cell r="L86">
            <v>481.84</v>
          </cell>
          <cell r="M86">
            <v>542.06999999999994</v>
          </cell>
          <cell r="N86">
            <v>602.29999999999995</v>
          </cell>
          <cell r="O86">
            <v>662.53</v>
          </cell>
          <cell r="P86">
            <v>722.76</v>
          </cell>
          <cell r="Q86">
            <v>782.99</v>
          </cell>
          <cell r="R86">
            <v>843.21999999999991</v>
          </cell>
          <cell r="S86">
            <v>903.44999999999993</v>
          </cell>
          <cell r="T86">
            <v>963.68</v>
          </cell>
          <cell r="U86">
            <v>1023.91</v>
          </cell>
          <cell r="V86">
            <v>1084.1399999999999</v>
          </cell>
          <cell r="W86">
            <v>1144.3699999999999</v>
          </cell>
          <cell r="X86">
            <v>1204.5999999999999</v>
          </cell>
          <cell r="Y86">
            <v>1264.83</v>
          </cell>
          <cell r="Z86">
            <v>1325.06</v>
          </cell>
          <cell r="AA86">
            <v>1385.29</v>
          </cell>
          <cell r="AB86">
            <v>1445.52</v>
          </cell>
          <cell r="AC86">
            <v>1505.75</v>
          </cell>
          <cell r="AD86">
            <v>1565.98</v>
          </cell>
          <cell r="AE86">
            <v>1626.2099999999998</v>
          </cell>
          <cell r="AF86">
            <v>1686.4399999999998</v>
          </cell>
          <cell r="AG86">
            <v>1746.6699999999998</v>
          </cell>
          <cell r="AH86">
            <v>1806.8999999999999</v>
          </cell>
          <cell r="AI86">
            <v>1867.1299999999999</v>
          </cell>
          <cell r="AJ86">
            <v>1927.36</v>
          </cell>
          <cell r="AK86">
            <v>1987.59</v>
          </cell>
          <cell r="AL86">
            <v>2047.82</v>
          </cell>
          <cell r="AM86">
            <v>2108.0499999999997</v>
          </cell>
          <cell r="AN86">
            <v>2168.2799999999997</v>
          </cell>
          <cell r="AO86">
            <v>2228.5099999999998</v>
          </cell>
          <cell r="AP86">
            <v>2288.7399999999998</v>
          </cell>
          <cell r="AQ86">
            <v>2348.9699999999998</v>
          </cell>
          <cell r="AR86">
            <v>2409.1999999999998</v>
          </cell>
          <cell r="AS86">
            <v>2469.4299999999998</v>
          </cell>
          <cell r="AT86">
            <v>2529.66</v>
          </cell>
          <cell r="AU86">
            <v>2589.89</v>
          </cell>
          <cell r="AV86">
            <v>2650.12</v>
          </cell>
          <cell r="AW86">
            <v>2710.35</v>
          </cell>
          <cell r="AX86">
            <v>2770.58</v>
          </cell>
          <cell r="AY86">
            <v>2830.81</v>
          </cell>
          <cell r="AZ86">
            <v>2891.04</v>
          </cell>
          <cell r="BA86">
            <v>2951.27</v>
          </cell>
          <cell r="BB86">
            <v>3011.5</v>
          </cell>
        </row>
        <row r="87">
          <cell r="E87">
            <v>60.23</v>
          </cell>
          <cell r="F87">
            <v>120.46</v>
          </cell>
          <cell r="G87">
            <v>180.69</v>
          </cell>
          <cell r="H87">
            <v>240.92</v>
          </cell>
          <cell r="I87">
            <v>301.14999999999998</v>
          </cell>
          <cell r="J87">
            <v>361.38</v>
          </cell>
          <cell r="K87">
            <v>421.60999999999996</v>
          </cell>
          <cell r="L87">
            <v>481.84</v>
          </cell>
          <cell r="M87">
            <v>542.06999999999994</v>
          </cell>
          <cell r="N87">
            <v>602.29999999999995</v>
          </cell>
          <cell r="O87">
            <v>662.53</v>
          </cell>
          <cell r="P87">
            <v>722.76</v>
          </cell>
          <cell r="Q87">
            <v>782.99</v>
          </cell>
          <cell r="R87">
            <v>843.21999999999991</v>
          </cell>
          <cell r="S87">
            <v>903.44999999999993</v>
          </cell>
          <cell r="T87">
            <v>963.68</v>
          </cell>
          <cell r="U87">
            <v>1023.91</v>
          </cell>
          <cell r="V87">
            <v>1084.1399999999999</v>
          </cell>
          <cell r="W87">
            <v>1144.3699999999999</v>
          </cell>
          <cell r="X87">
            <v>1204.5999999999999</v>
          </cell>
          <cell r="Y87">
            <v>1264.83</v>
          </cell>
          <cell r="Z87">
            <v>1325.06</v>
          </cell>
          <cell r="AA87">
            <v>1385.29</v>
          </cell>
          <cell r="AB87">
            <v>1445.52</v>
          </cell>
          <cell r="AC87">
            <v>1505.75</v>
          </cell>
          <cell r="AD87">
            <v>1565.98</v>
          </cell>
          <cell r="AE87">
            <v>1626.2099999999998</v>
          </cell>
          <cell r="AF87">
            <v>1686.4399999999998</v>
          </cell>
          <cell r="AG87">
            <v>1746.6699999999998</v>
          </cell>
          <cell r="AH87">
            <v>1806.8999999999999</v>
          </cell>
          <cell r="AI87">
            <v>1867.1299999999999</v>
          </cell>
          <cell r="AJ87">
            <v>1927.36</v>
          </cell>
          <cell r="AK87">
            <v>1987.59</v>
          </cell>
          <cell r="AL87">
            <v>2047.82</v>
          </cell>
          <cell r="AM87">
            <v>2108.0499999999997</v>
          </cell>
          <cell r="AN87">
            <v>2168.2799999999997</v>
          </cell>
          <cell r="AO87">
            <v>2228.5099999999998</v>
          </cell>
          <cell r="AP87">
            <v>2288.7399999999998</v>
          </cell>
          <cell r="AQ87">
            <v>2348.9699999999998</v>
          </cell>
          <cell r="AR87">
            <v>2409.1999999999998</v>
          </cell>
          <cell r="AS87">
            <v>2469.4299999999998</v>
          </cell>
          <cell r="AT87">
            <v>2529.66</v>
          </cell>
          <cell r="AU87">
            <v>2589.89</v>
          </cell>
          <cell r="AV87">
            <v>2650.12</v>
          </cell>
          <cell r="AW87">
            <v>2710.35</v>
          </cell>
          <cell r="AX87">
            <v>2770.58</v>
          </cell>
          <cell r="AY87">
            <v>2830.81</v>
          </cell>
          <cell r="AZ87">
            <v>2891.04</v>
          </cell>
          <cell r="BA87">
            <v>2951.27</v>
          </cell>
          <cell r="BB87">
            <v>3011.5</v>
          </cell>
        </row>
        <row r="88">
          <cell r="E88">
            <v>60.23</v>
          </cell>
          <cell r="F88">
            <v>120.46</v>
          </cell>
          <cell r="G88">
            <v>180.69</v>
          </cell>
          <cell r="H88">
            <v>240.92</v>
          </cell>
          <cell r="I88">
            <v>301.14999999999998</v>
          </cell>
          <cell r="J88">
            <v>361.38</v>
          </cell>
          <cell r="K88">
            <v>421.60999999999996</v>
          </cell>
          <cell r="L88">
            <v>481.84</v>
          </cell>
          <cell r="M88">
            <v>542.06999999999994</v>
          </cell>
          <cell r="N88">
            <v>602.29999999999995</v>
          </cell>
          <cell r="O88">
            <v>662.53</v>
          </cell>
          <cell r="P88">
            <v>722.76</v>
          </cell>
          <cell r="Q88">
            <v>782.99</v>
          </cell>
          <cell r="R88">
            <v>843.21999999999991</v>
          </cell>
          <cell r="S88">
            <v>903.44999999999993</v>
          </cell>
          <cell r="T88">
            <v>963.68</v>
          </cell>
          <cell r="U88">
            <v>1023.91</v>
          </cell>
          <cell r="V88">
            <v>1084.1399999999999</v>
          </cell>
          <cell r="W88">
            <v>1144.3699999999999</v>
          </cell>
          <cell r="X88">
            <v>1204.5999999999999</v>
          </cell>
          <cell r="Y88">
            <v>1264.83</v>
          </cell>
          <cell r="Z88">
            <v>1325.06</v>
          </cell>
          <cell r="AA88">
            <v>1385.29</v>
          </cell>
          <cell r="AB88">
            <v>1445.52</v>
          </cell>
          <cell r="AC88">
            <v>1505.75</v>
          </cell>
          <cell r="AD88">
            <v>1565.98</v>
          </cell>
          <cell r="AE88">
            <v>1626.2099999999998</v>
          </cell>
          <cell r="AF88">
            <v>1686.4399999999998</v>
          </cell>
          <cell r="AG88">
            <v>1746.6699999999998</v>
          </cell>
          <cell r="AH88">
            <v>1806.8999999999999</v>
          </cell>
          <cell r="AI88">
            <v>1867.1299999999999</v>
          </cell>
          <cell r="AJ88">
            <v>1927.36</v>
          </cell>
          <cell r="AK88">
            <v>1987.59</v>
          </cell>
          <cell r="AL88">
            <v>2047.82</v>
          </cell>
          <cell r="AM88">
            <v>2108.0499999999997</v>
          </cell>
          <cell r="AN88">
            <v>2168.2799999999997</v>
          </cell>
          <cell r="AO88">
            <v>2228.5099999999998</v>
          </cell>
          <cell r="AP88">
            <v>2288.7399999999998</v>
          </cell>
          <cell r="AQ88">
            <v>2348.9699999999998</v>
          </cell>
          <cell r="AR88">
            <v>2409.1999999999998</v>
          </cell>
          <cell r="AS88">
            <v>2469.4299999999998</v>
          </cell>
          <cell r="AT88">
            <v>2529.66</v>
          </cell>
          <cell r="AU88">
            <v>2589.89</v>
          </cell>
          <cell r="AV88">
            <v>2650.12</v>
          </cell>
          <cell r="AW88">
            <v>2710.35</v>
          </cell>
          <cell r="AX88">
            <v>2770.58</v>
          </cell>
          <cell r="AY88">
            <v>2830.81</v>
          </cell>
          <cell r="AZ88">
            <v>2891.04</v>
          </cell>
          <cell r="BA88">
            <v>2951.27</v>
          </cell>
          <cell r="BB88">
            <v>3011.5</v>
          </cell>
        </row>
        <row r="89">
          <cell r="E89">
            <v>60.23</v>
          </cell>
          <cell r="F89">
            <v>120.46</v>
          </cell>
          <cell r="G89">
            <v>180.69</v>
          </cell>
          <cell r="H89">
            <v>240.92</v>
          </cell>
          <cell r="I89">
            <v>301.14999999999998</v>
          </cell>
          <cell r="J89">
            <v>361.38</v>
          </cell>
          <cell r="K89">
            <v>421.60999999999996</v>
          </cell>
          <cell r="L89">
            <v>481.84</v>
          </cell>
          <cell r="M89">
            <v>542.06999999999994</v>
          </cell>
          <cell r="N89">
            <v>602.29999999999995</v>
          </cell>
          <cell r="O89">
            <v>662.53</v>
          </cell>
          <cell r="P89">
            <v>722.76</v>
          </cell>
          <cell r="Q89">
            <v>782.99</v>
          </cell>
          <cell r="R89">
            <v>843.21999999999991</v>
          </cell>
          <cell r="S89">
            <v>903.44999999999993</v>
          </cell>
          <cell r="T89">
            <v>963.68</v>
          </cell>
          <cell r="U89">
            <v>1023.91</v>
          </cell>
          <cell r="V89">
            <v>1084.1399999999999</v>
          </cell>
          <cell r="W89">
            <v>1144.3699999999999</v>
          </cell>
          <cell r="X89">
            <v>1204.5999999999999</v>
          </cell>
          <cell r="Y89">
            <v>1264.83</v>
          </cell>
          <cell r="Z89">
            <v>1325.06</v>
          </cell>
          <cell r="AA89">
            <v>1385.29</v>
          </cell>
          <cell r="AB89">
            <v>1445.52</v>
          </cell>
          <cell r="AC89">
            <v>1505.75</v>
          </cell>
          <cell r="AD89">
            <v>1565.98</v>
          </cell>
          <cell r="AE89">
            <v>1626.2099999999998</v>
          </cell>
          <cell r="AF89">
            <v>1686.4399999999998</v>
          </cell>
          <cell r="AG89">
            <v>1746.6699999999998</v>
          </cell>
          <cell r="AH89">
            <v>1806.8999999999999</v>
          </cell>
          <cell r="AI89">
            <v>1867.1299999999999</v>
          </cell>
          <cell r="AJ89">
            <v>1927.36</v>
          </cell>
          <cell r="AK89">
            <v>1987.59</v>
          </cell>
          <cell r="AL89">
            <v>2047.82</v>
          </cell>
          <cell r="AM89">
            <v>2108.0499999999997</v>
          </cell>
          <cell r="AN89">
            <v>2168.2799999999997</v>
          </cell>
          <cell r="AO89">
            <v>2228.5099999999998</v>
          </cell>
          <cell r="AP89">
            <v>2288.7399999999998</v>
          </cell>
          <cell r="AQ89">
            <v>2348.9699999999998</v>
          </cell>
          <cell r="AR89">
            <v>2409.1999999999998</v>
          </cell>
          <cell r="AS89">
            <v>2469.4299999999998</v>
          </cell>
          <cell r="AT89">
            <v>2529.66</v>
          </cell>
          <cell r="AU89">
            <v>2589.89</v>
          </cell>
          <cell r="AV89">
            <v>2650.12</v>
          </cell>
          <cell r="AW89">
            <v>2710.35</v>
          </cell>
          <cell r="AX89">
            <v>2770.58</v>
          </cell>
          <cell r="AY89">
            <v>2830.81</v>
          </cell>
          <cell r="AZ89">
            <v>2891.04</v>
          </cell>
          <cell r="BA89">
            <v>2951.27</v>
          </cell>
          <cell r="BB89">
            <v>3011.5</v>
          </cell>
        </row>
        <row r="90">
          <cell r="E90">
            <v>60.23</v>
          </cell>
          <cell r="F90">
            <v>120.46</v>
          </cell>
          <cell r="G90">
            <v>180.69</v>
          </cell>
          <cell r="H90">
            <v>240.92</v>
          </cell>
          <cell r="I90">
            <v>301.14999999999998</v>
          </cell>
          <cell r="J90">
            <v>361.38</v>
          </cell>
          <cell r="K90">
            <v>421.60999999999996</v>
          </cell>
          <cell r="L90">
            <v>481.84</v>
          </cell>
          <cell r="M90">
            <v>542.06999999999994</v>
          </cell>
          <cell r="N90">
            <v>602.29999999999995</v>
          </cell>
          <cell r="O90">
            <v>662.53</v>
          </cell>
          <cell r="P90">
            <v>722.76</v>
          </cell>
          <cell r="Q90">
            <v>782.99</v>
          </cell>
          <cell r="R90">
            <v>843.21999999999991</v>
          </cell>
          <cell r="S90">
            <v>903.44999999999993</v>
          </cell>
          <cell r="T90">
            <v>963.68</v>
          </cell>
          <cell r="U90">
            <v>1023.91</v>
          </cell>
          <cell r="V90">
            <v>1084.1399999999999</v>
          </cell>
          <cell r="W90">
            <v>1144.3699999999999</v>
          </cell>
          <cell r="X90">
            <v>1204.5999999999999</v>
          </cell>
          <cell r="Y90">
            <v>1264.83</v>
          </cell>
          <cell r="Z90">
            <v>1325.06</v>
          </cell>
          <cell r="AA90">
            <v>1385.29</v>
          </cell>
          <cell r="AB90">
            <v>1445.52</v>
          </cell>
          <cell r="AC90">
            <v>1505.75</v>
          </cell>
          <cell r="AD90">
            <v>1565.98</v>
          </cell>
          <cell r="AE90">
            <v>1626.2099999999998</v>
          </cell>
          <cell r="AF90">
            <v>1686.4399999999998</v>
          </cell>
          <cell r="AG90">
            <v>1746.6699999999998</v>
          </cell>
          <cell r="AH90">
            <v>1806.8999999999999</v>
          </cell>
          <cell r="AI90">
            <v>1867.1299999999999</v>
          </cell>
          <cell r="AJ90">
            <v>1927.36</v>
          </cell>
          <cell r="AK90">
            <v>1987.59</v>
          </cell>
          <cell r="AL90">
            <v>2047.82</v>
          </cell>
          <cell r="AM90">
            <v>2108.0499999999997</v>
          </cell>
          <cell r="AN90">
            <v>2168.2799999999997</v>
          </cell>
          <cell r="AO90">
            <v>2228.5099999999998</v>
          </cell>
          <cell r="AP90">
            <v>2288.7399999999998</v>
          </cell>
          <cell r="AQ90">
            <v>2348.9699999999998</v>
          </cell>
          <cell r="AR90">
            <v>2409.1999999999998</v>
          </cell>
          <cell r="AS90">
            <v>2469.4299999999998</v>
          </cell>
          <cell r="AT90">
            <v>2529.66</v>
          </cell>
          <cell r="AU90">
            <v>2589.89</v>
          </cell>
          <cell r="AV90">
            <v>2650.12</v>
          </cell>
          <cell r="AW90">
            <v>2710.35</v>
          </cell>
          <cell r="AX90">
            <v>2770.58</v>
          </cell>
          <cell r="AY90">
            <v>2830.81</v>
          </cell>
          <cell r="AZ90">
            <v>2891.04</v>
          </cell>
          <cell r="BA90">
            <v>2951.27</v>
          </cell>
          <cell r="BB90">
            <v>3011.5</v>
          </cell>
        </row>
        <row r="91">
          <cell r="E91">
            <v>60.23</v>
          </cell>
          <cell r="F91">
            <v>120.46</v>
          </cell>
          <cell r="G91">
            <v>180.69</v>
          </cell>
          <cell r="H91">
            <v>240.92</v>
          </cell>
          <cell r="I91">
            <v>301.14999999999998</v>
          </cell>
          <cell r="J91">
            <v>361.38</v>
          </cell>
          <cell r="K91">
            <v>421.60999999999996</v>
          </cell>
          <cell r="L91">
            <v>481.84</v>
          </cell>
          <cell r="M91">
            <v>542.06999999999994</v>
          </cell>
          <cell r="N91">
            <v>602.29999999999995</v>
          </cell>
          <cell r="O91">
            <v>662.53</v>
          </cell>
          <cell r="P91">
            <v>722.76</v>
          </cell>
          <cell r="Q91">
            <v>782.99</v>
          </cell>
          <cell r="R91">
            <v>843.21999999999991</v>
          </cell>
          <cell r="S91">
            <v>903.44999999999993</v>
          </cell>
          <cell r="T91">
            <v>963.68</v>
          </cell>
          <cell r="U91">
            <v>1023.91</v>
          </cell>
          <cell r="V91">
            <v>1084.1399999999999</v>
          </cell>
          <cell r="W91">
            <v>1144.3699999999999</v>
          </cell>
          <cell r="X91">
            <v>1204.5999999999999</v>
          </cell>
          <cell r="Y91">
            <v>1264.83</v>
          </cell>
          <cell r="Z91">
            <v>1325.06</v>
          </cell>
          <cell r="AA91">
            <v>1385.29</v>
          </cell>
          <cell r="AB91">
            <v>1445.52</v>
          </cell>
          <cell r="AC91">
            <v>1505.75</v>
          </cell>
          <cell r="AD91">
            <v>1565.98</v>
          </cell>
          <cell r="AE91">
            <v>1626.2099999999998</v>
          </cell>
          <cell r="AF91">
            <v>1686.4399999999998</v>
          </cell>
          <cell r="AG91">
            <v>1746.6699999999998</v>
          </cell>
          <cell r="AH91">
            <v>1806.8999999999999</v>
          </cell>
          <cell r="AI91">
            <v>1867.1299999999999</v>
          </cell>
          <cell r="AJ91">
            <v>1927.36</v>
          </cell>
          <cell r="AK91">
            <v>1987.59</v>
          </cell>
          <cell r="AL91">
            <v>2047.82</v>
          </cell>
          <cell r="AM91">
            <v>2108.0499999999997</v>
          </cell>
          <cell r="AN91">
            <v>2168.2799999999997</v>
          </cell>
          <cell r="AO91">
            <v>2228.5099999999998</v>
          </cell>
          <cell r="AP91">
            <v>2288.7399999999998</v>
          </cell>
          <cell r="AQ91">
            <v>2348.9699999999998</v>
          </cell>
          <cell r="AR91">
            <v>2409.1999999999998</v>
          </cell>
          <cell r="AS91">
            <v>2469.4299999999998</v>
          </cell>
          <cell r="AT91">
            <v>2529.66</v>
          </cell>
          <cell r="AU91">
            <v>2589.89</v>
          </cell>
          <cell r="AV91">
            <v>2650.12</v>
          </cell>
          <cell r="AW91">
            <v>2710.35</v>
          </cell>
          <cell r="AX91">
            <v>2770.58</v>
          </cell>
          <cell r="AY91">
            <v>2830.81</v>
          </cell>
          <cell r="AZ91">
            <v>2891.04</v>
          </cell>
          <cell r="BA91">
            <v>2951.27</v>
          </cell>
          <cell r="BB91">
            <v>3011.5</v>
          </cell>
        </row>
        <row r="92">
          <cell r="E92">
            <v>60.23</v>
          </cell>
          <cell r="F92">
            <v>120.46</v>
          </cell>
          <cell r="G92">
            <v>180.69</v>
          </cell>
          <cell r="H92">
            <v>240.92</v>
          </cell>
          <cell r="I92">
            <v>301.14999999999998</v>
          </cell>
          <cell r="J92">
            <v>361.38</v>
          </cell>
          <cell r="K92">
            <v>421.60999999999996</v>
          </cell>
          <cell r="L92">
            <v>481.84</v>
          </cell>
          <cell r="M92">
            <v>542.06999999999994</v>
          </cell>
          <cell r="N92">
            <v>602.29999999999995</v>
          </cell>
          <cell r="O92">
            <v>662.53</v>
          </cell>
          <cell r="P92">
            <v>722.76</v>
          </cell>
          <cell r="Q92">
            <v>782.99</v>
          </cell>
          <cell r="R92">
            <v>843.21999999999991</v>
          </cell>
          <cell r="S92">
            <v>903.44999999999993</v>
          </cell>
          <cell r="T92">
            <v>963.68</v>
          </cell>
          <cell r="U92">
            <v>1023.91</v>
          </cell>
          <cell r="V92">
            <v>1084.1399999999999</v>
          </cell>
          <cell r="W92">
            <v>1144.3699999999999</v>
          </cell>
          <cell r="X92">
            <v>1204.5999999999999</v>
          </cell>
          <cell r="Y92">
            <v>1264.83</v>
          </cell>
          <cell r="Z92">
            <v>1325.06</v>
          </cell>
          <cell r="AA92">
            <v>1385.29</v>
          </cell>
          <cell r="AB92">
            <v>1445.52</v>
          </cell>
          <cell r="AC92">
            <v>1505.75</v>
          </cell>
          <cell r="AD92">
            <v>1565.98</v>
          </cell>
          <cell r="AE92">
            <v>1626.2099999999998</v>
          </cell>
          <cell r="AF92">
            <v>1686.4399999999998</v>
          </cell>
          <cell r="AG92">
            <v>1746.6699999999998</v>
          </cell>
          <cell r="AH92">
            <v>1806.8999999999999</v>
          </cell>
          <cell r="AI92">
            <v>1867.1299999999999</v>
          </cell>
          <cell r="AJ92">
            <v>1927.36</v>
          </cell>
          <cell r="AK92">
            <v>1987.59</v>
          </cell>
          <cell r="AL92">
            <v>2047.82</v>
          </cell>
          <cell r="AM92">
            <v>2108.0499999999997</v>
          </cell>
          <cell r="AN92">
            <v>2168.2799999999997</v>
          </cell>
          <cell r="AO92">
            <v>2228.5099999999998</v>
          </cell>
          <cell r="AP92">
            <v>2288.7399999999998</v>
          </cell>
          <cell r="AQ92">
            <v>2348.9699999999998</v>
          </cell>
          <cell r="AR92">
            <v>2409.1999999999998</v>
          </cell>
          <cell r="AS92">
            <v>2469.4299999999998</v>
          </cell>
          <cell r="AT92">
            <v>2529.66</v>
          </cell>
          <cell r="AU92">
            <v>2589.89</v>
          </cell>
          <cell r="AV92">
            <v>2650.12</v>
          </cell>
          <cell r="AW92">
            <v>2710.35</v>
          </cell>
          <cell r="AX92">
            <v>2770.58</v>
          </cell>
          <cell r="AY92">
            <v>2830.81</v>
          </cell>
          <cell r="AZ92">
            <v>2891.04</v>
          </cell>
          <cell r="BA92">
            <v>2951.27</v>
          </cell>
          <cell r="BB92">
            <v>3011.5</v>
          </cell>
        </row>
        <row r="93">
          <cell r="E93">
            <v>60.23</v>
          </cell>
          <cell r="F93">
            <v>120.46</v>
          </cell>
          <cell r="G93">
            <v>180.69</v>
          </cell>
          <cell r="H93">
            <v>240.92</v>
          </cell>
          <cell r="I93">
            <v>301.14999999999998</v>
          </cell>
          <cell r="J93">
            <v>361.38</v>
          </cell>
          <cell r="K93">
            <v>421.60999999999996</v>
          </cell>
          <cell r="L93">
            <v>481.84</v>
          </cell>
          <cell r="M93">
            <v>542.06999999999994</v>
          </cell>
          <cell r="N93">
            <v>602.29999999999995</v>
          </cell>
          <cell r="O93">
            <v>662.53</v>
          </cell>
          <cell r="P93">
            <v>722.76</v>
          </cell>
          <cell r="Q93">
            <v>782.99</v>
          </cell>
          <cell r="R93">
            <v>843.21999999999991</v>
          </cell>
          <cell r="S93">
            <v>903.44999999999993</v>
          </cell>
          <cell r="T93">
            <v>963.68</v>
          </cell>
          <cell r="U93">
            <v>1023.91</v>
          </cell>
          <cell r="V93">
            <v>1084.1399999999999</v>
          </cell>
          <cell r="W93">
            <v>1144.3699999999999</v>
          </cell>
          <cell r="X93">
            <v>1204.5999999999999</v>
          </cell>
          <cell r="Y93">
            <v>1264.83</v>
          </cell>
          <cell r="Z93">
            <v>1325.06</v>
          </cell>
          <cell r="AA93">
            <v>1385.29</v>
          </cell>
          <cell r="AB93">
            <v>1445.52</v>
          </cell>
          <cell r="AC93">
            <v>1505.75</v>
          </cell>
          <cell r="AD93">
            <v>1565.98</v>
          </cell>
          <cell r="AE93">
            <v>1626.2099999999998</v>
          </cell>
          <cell r="AF93">
            <v>1686.4399999999998</v>
          </cell>
          <cell r="AG93">
            <v>1746.6699999999998</v>
          </cell>
          <cell r="AH93">
            <v>1806.8999999999999</v>
          </cell>
          <cell r="AI93">
            <v>1867.1299999999999</v>
          </cell>
          <cell r="AJ93">
            <v>1927.36</v>
          </cell>
          <cell r="AK93">
            <v>1987.59</v>
          </cell>
          <cell r="AL93">
            <v>2047.82</v>
          </cell>
          <cell r="AM93">
            <v>2108.0499999999997</v>
          </cell>
          <cell r="AN93">
            <v>2168.2799999999997</v>
          </cell>
          <cell r="AO93">
            <v>2228.5099999999998</v>
          </cell>
          <cell r="AP93">
            <v>2288.7399999999998</v>
          </cell>
          <cell r="AQ93">
            <v>2348.9699999999998</v>
          </cell>
          <cell r="AR93">
            <v>2409.1999999999998</v>
          </cell>
          <cell r="AS93">
            <v>2469.4299999999998</v>
          </cell>
          <cell r="AT93">
            <v>2529.66</v>
          </cell>
          <cell r="AU93">
            <v>2589.89</v>
          </cell>
          <cell r="AV93">
            <v>2650.12</v>
          </cell>
          <cell r="AW93">
            <v>2710.35</v>
          </cell>
          <cell r="AX93">
            <v>2770.58</v>
          </cell>
          <cell r="AY93">
            <v>2830.81</v>
          </cell>
          <cell r="AZ93">
            <v>2891.04</v>
          </cell>
          <cell r="BA93">
            <v>2951.27</v>
          </cell>
          <cell r="BB93">
            <v>3011.5</v>
          </cell>
        </row>
        <row r="94">
          <cell r="E94">
            <v>60.23</v>
          </cell>
          <cell r="F94">
            <v>120.46</v>
          </cell>
          <cell r="G94">
            <v>180.69</v>
          </cell>
          <cell r="H94">
            <v>240.92</v>
          </cell>
          <cell r="I94">
            <v>301.14999999999998</v>
          </cell>
          <cell r="J94">
            <v>361.38</v>
          </cell>
          <cell r="K94">
            <v>421.60999999999996</v>
          </cell>
          <cell r="L94">
            <v>481.84</v>
          </cell>
          <cell r="M94">
            <v>542.06999999999994</v>
          </cell>
          <cell r="N94">
            <v>602.29999999999995</v>
          </cell>
          <cell r="O94">
            <v>662.53</v>
          </cell>
          <cell r="P94">
            <v>722.76</v>
          </cell>
          <cell r="Q94">
            <v>782.99</v>
          </cell>
          <cell r="R94">
            <v>843.21999999999991</v>
          </cell>
          <cell r="S94">
            <v>903.44999999999993</v>
          </cell>
          <cell r="T94">
            <v>963.68</v>
          </cell>
          <cell r="U94">
            <v>1023.91</v>
          </cell>
          <cell r="V94">
            <v>1084.1399999999999</v>
          </cell>
          <cell r="W94">
            <v>1144.3699999999999</v>
          </cell>
          <cell r="X94">
            <v>1204.5999999999999</v>
          </cell>
          <cell r="Y94">
            <v>1264.83</v>
          </cell>
          <cell r="Z94">
            <v>1325.06</v>
          </cell>
          <cell r="AA94">
            <v>1385.29</v>
          </cell>
          <cell r="AB94">
            <v>1445.52</v>
          </cell>
          <cell r="AC94">
            <v>1505.75</v>
          </cell>
          <cell r="AD94">
            <v>1565.98</v>
          </cell>
          <cell r="AE94">
            <v>1626.2099999999998</v>
          </cell>
          <cell r="AF94">
            <v>1686.4399999999998</v>
          </cell>
          <cell r="AG94">
            <v>1746.6699999999998</v>
          </cell>
          <cell r="AH94">
            <v>1806.8999999999999</v>
          </cell>
          <cell r="AI94">
            <v>1867.1299999999999</v>
          </cell>
          <cell r="AJ94">
            <v>1927.36</v>
          </cell>
          <cell r="AK94">
            <v>1987.59</v>
          </cell>
          <cell r="AL94">
            <v>2047.82</v>
          </cell>
          <cell r="AM94">
            <v>2108.0499999999997</v>
          </cell>
          <cell r="AN94">
            <v>2168.2799999999997</v>
          </cell>
          <cell r="AO94">
            <v>2228.5099999999998</v>
          </cell>
          <cell r="AP94">
            <v>2288.7399999999998</v>
          </cell>
          <cell r="AQ94">
            <v>2348.9699999999998</v>
          </cell>
          <cell r="AR94">
            <v>2409.1999999999998</v>
          </cell>
          <cell r="AS94">
            <v>2469.4299999999998</v>
          </cell>
          <cell r="AT94">
            <v>2529.66</v>
          </cell>
          <cell r="AU94">
            <v>2589.89</v>
          </cell>
          <cell r="AV94">
            <v>2650.12</v>
          </cell>
          <cell r="AW94">
            <v>2710.35</v>
          </cell>
          <cell r="AX94">
            <v>2770.58</v>
          </cell>
          <cell r="AY94">
            <v>2830.81</v>
          </cell>
          <cell r="AZ94">
            <v>2891.04</v>
          </cell>
          <cell r="BA94">
            <v>2951.27</v>
          </cell>
          <cell r="BB94">
            <v>3011.5</v>
          </cell>
        </row>
        <row r="95">
          <cell r="E95">
            <v>60.23</v>
          </cell>
          <cell r="F95">
            <v>120.46</v>
          </cell>
          <cell r="G95">
            <v>180.69</v>
          </cell>
          <cell r="H95">
            <v>240.92</v>
          </cell>
          <cell r="I95">
            <v>301.14999999999998</v>
          </cell>
          <cell r="J95">
            <v>361.38</v>
          </cell>
          <cell r="K95">
            <v>421.60999999999996</v>
          </cell>
          <cell r="L95">
            <v>481.84</v>
          </cell>
          <cell r="M95">
            <v>542.06999999999994</v>
          </cell>
          <cell r="N95">
            <v>602.29999999999995</v>
          </cell>
          <cell r="O95">
            <v>662.53</v>
          </cell>
          <cell r="P95">
            <v>722.76</v>
          </cell>
          <cell r="Q95">
            <v>782.99</v>
          </cell>
          <cell r="R95">
            <v>843.21999999999991</v>
          </cell>
          <cell r="S95">
            <v>903.44999999999993</v>
          </cell>
          <cell r="T95">
            <v>963.68</v>
          </cell>
          <cell r="U95">
            <v>1023.91</v>
          </cell>
          <cell r="V95">
            <v>1084.1399999999999</v>
          </cell>
          <cell r="W95">
            <v>1144.3699999999999</v>
          </cell>
          <cell r="X95">
            <v>1204.5999999999999</v>
          </cell>
          <cell r="Y95">
            <v>1264.83</v>
          </cell>
          <cell r="Z95">
            <v>1325.06</v>
          </cell>
          <cell r="AA95">
            <v>1385.29</v>
          </cell>
          <cell r="AB95">
            <v>1445.52</v>
          </cell>
          <cell r="AC95">
            <v>1505.75</v>
          </cell>
          <cell r="AD95">
            <v>1565.98</v>
          </cell>
          <cell r="AE95">
            <v>1626.2099999999998</v>
          </cell>
          <cell r="AF95">
            <v>1686.4399999999998</v>
          </cell>
          <cell r="AG95">
            <v>1746.6699999999998</v>
          </cell>
          <cell r="AH95">
            <v>1806.8999999999999</v>
          </cell>
          <cell r="AI95">
            <v>1867.1299999999999</v>
          </cell>
          <cell r="AJ95">
            <v>1927.36</v>
          </cell>
          <cell r="AK95">
            <v>1987.59</v>
          </cell>
          <cell r="AL95">
            <v>2047.82</v>
          </cell>
          <cell r="AM95">
            <v>2108.0499999999997</v>
          </cell>
          <cell r="AN95">
            <v>2168.2799999999997</v>
          </cell>
          <cell r="AO95">
            <v>2228.5099999999998</v>
          </cell>
          <cell r="AP95">
            <v>2288.7399999999998</v>
          </cell>
          <cell r="AQ95">
            <v>2348.9699999999998</v>
          </cell>
          <cell r="AR95">
            <v>2409.1999999999998</v>
          </cell>
          <cell r="AS95">
            <v>2469.4299999999998</v>
          </cell>
          <cell r="AT95">
            <v>2529.66</v>
          </cell>
          <cell r="AU95">
            <v>2589.89</v>
          </cell>
          <cell r="AV95">
            <v>2650.12</v>
          </cell>
          <cell r="AW95">
            <v>2710.35</v>
          </cell>
          <cell r="AX95">
            <v>2770.58</v>
          </cell>
          <cell r="AY95">
            <v>2830.81</v>
          </cell>
          <cell r="AZ95">
            <v>2891.04</v>
          </cell>
          <cell r="BA95">
            <v>2951.27</v>
          </cell>
          <cell r="BB95">
            <v>3011.5</v>
          </cell>
        </row>
        <row r="96">
          <cell r="E96">
            <v>60.23</v>
          </cell>
          <cell r="F96">
            <v>120.46</v>
          </cell>
          <cell r="G96">
            <v>180.69</v>
          </cell>
          <cell r="H96">
            <v>240.92</v>
          </cell>
          <cell r="I96">
            <v>301.14999999999998</v>
          </cell>
          <cell r="J96">
            <v>361.38</v>
          </cell>
          <cell r="K96">
            <v>421.60999999999996</v>
          </cell>
          <cell r="L96">
            <v>481.84</v>
          </cell>
          <cell r="M96">
            <v>542.06999999999994</v>
          </cell>
          <cell r="N96">
            <v>602.29999999999995</v>
          </cell>
          <cell r="O96">
            <v>662.53</v>
          </cell>
          <cell r="P96">
            <v>722.76</v>
          </cell>
          <cell r="Q96">
            <v>782.99</v>
          </cell>
          <cell r="R96">
            <v>843.21999999999991</v>
          </cell>
          <cell r="S96">
            <v>903.44999999999993</v>
          </cell>
          <cell r="T96">
            <v>963.68</v>
          </cell>
          <cell r="U96">
            <v>1023.91</v>
          </cell>
          <cell r="V96">
            <v>1084.1399999999999</v>
          </cell>
          <cell r="W96">
            <v>1144.3699999999999</v>
          </cell>
          <cell r="X96">
            <v>1204.5999999999999</v>
          </cell>
          <cell r="Y96">
            <v>1264.83</v>
          </cell>
          <cell r="Z96">
            <v>1325.06</v>
          </cell>
          <cell r="AA96">
            <v>1385.29</v>
          </cell>
          <cell r="AB96">
            <v>1445.52</v>
          </cell>
          <cell r="AC96">
            <v>1505.75</v>
          </cell>
          <cell r="AD96">
            <v>1565.98</v>
          </cell>
          <cell r="AE96">
            <v>1626.2099999999998</v>
          </cell>
          <cell r="AF96">
            <v>1686.4399999999998</v>
          </cell>
          <cell r="AG96">
            <v>1746.6699999999998</v>
          </cell>
          <cell r="AH96">
            <v>1806.8999999999999</v>
          </cell>
          <cell r="AI96">
            <v>1867.1299999999999</v>
          </cell>
          <cell r="AJ96">
            <v>1927.36</v>
          </cell>
          <cell r="AK96">
            <v>1987.59</v>
          </cell>
          <cell r="AL96">
            <v>2047.82</v>
          </cell>
          <cell r="AM96">
            <v>2108.0499999999997</v>
          </cell>
          <cell r="AN96">
            <v>2168.2799999999997</v>
          </cell>
          <cell r="AO96">
            <v>2228.5099999999998</v>
          </cell>
          <cell r="AP96">
            <v>2288.7399999999998</v>
          </cell>
          <cell r="AQ96">
            <v>2348.9699999999998</v>
          </cell>
          <cell r="AR96">
            <v>2409.1999999999998</v>
          </cell>
          <cell r="AS96">
            <v>2469.4299999999998</v>
          </cell>
          <cell r="AT96">
            <v>2529.66</v>
          </cell>
          <cell r="AU96">
            <v>2589.89</v>
          </cell>
          <cell r="AV96">
            <v>2650.12</v>
          </cell>
          <cell r="AW96">
            <v>2710.35</v>
          </cell>
          <cell r="AX96">
            <v>2770.58</v>
          </cell>
          <cell r="AY96">
            <v>2830.81</v>
          </cell>
          <cell r="AZ96">
            <v>2891.04</v>
          </cell>
          <cell r="BA96">
            <v>2951.27</v>
          </cell>
          <cell r="BB96">
            <v>3011.5</v>
          </cell>
        </row>
        <row r="97">
          <cell r="E97">
            <v>60.23</v>
          </cell>
          <cell r="F97">
            <v>120.46</v>
          </cell>
          <cell r="G97">
            <v>180.69</v>
          </cell>
          <cell r="H97">
            <v>240.92</v>
          </cell>
          <cell r="I97">
            <v>301.14999999999998</v>
          </cell>
          <cell r="J97">
            <v>361.38</v>
          </cell>
          <cell r="K97">
            <v>421.60999999999996</v>
          </cell>
          <cell r="L97">
            <v>481.84</v>
          </cell>
          <cell r="M97">
            <v>542.06999999999994</v>
          </cell>
          <cell r="N97">
            <v>602.29999999999995</v>
          </cell>
          <cell r="O97">
            <v>662.53</v>
          </cell>
          <cell r="P97">
            <v>722.76</v>
          </cell>
          <cell r="Q97">
            <v>782.99</v>
          </cell>
          <cell r="R97">
            <v>843.21999999999991</v>
          </cell>
          <cell r="S97">
            <v>903.44999999999993</v>
          </cell>
          <cell r="T97">
            <v>963.68</v>
          </cell>
          <cell r="U97">
            <v>1023.91</v>
          </cell>
          <cell r="V97">
            <v>1084.1399999999999</v>
          </cell>
          <cell r="W97">
            <v>1144.3699999999999</v>
          </cell>
          <cell r="X97">
            <v>1204.5999999999999</v>
          </cell>
          <cell r="Y97">
            <v>1264.83</v>
          </cell>
          <cell r="Z97">
            <v>1325.06</v>
          </cell>
          <cell r="AA97">
            <v>1385.29</v>
          </cell>
          <cell r="AB97">
            <v>1445.52</v>
          </cell>
          <cell r="AC97">
            <v>1505.75</v>
          </cell>
          <cell r="AD97">
            <v>1565.98</v>
          </cell>
          <cell r="AE97">
            <v>1626.2099999999998</v>
          </cell>
          <cell r="AF97">
            <v>1686.4399999999998</v>
          </cell>
          <cell r="AG97">
            <v>1746.6699999999998</v>
          </cell>
          <cell r="AH97">
            <v>1806.8999999999999</v>
          </cell>
          <cell r="AI97">
            <v>1867.1299999999999</v>
          </cell>
          <cell r="AJ97">
            <v>1927.36</v>
          </cell>
          <cell r="AK97">
            <v>1987.59</v>
          </cell>
          <cell r="AL97">
            <v>2047.82</v>
          </cell>
          <cell r="AM97">
            <v>2108.0499999999997</v>
          </cell>
          <cell r="AN97">
            <v>2168.2799999999997</v>
          </cell>
          <cell r="AO97">
            <v>2228.5099999999998</v>
          </cell>
          <cell r="AP97">
            <v>2288.7399999999998</v>
          </cell>
          <cell r="AQ97">
            <v>2348.9699999999998</v>
          </cell>
          <cell r="AR97">
            <v>2409.1999999999998</v>
          </cell>
          <cell r="AS97">
            <v>2469.4299999999998</v>
          </cell>
          <cell r="AT97">
            <v>2529.66</v>
          </cell>
          <cell r="AU97">
            <v>2589.89</v>
          </cell>
          <cell r="AV97">
            <v>2650.12</v>
          </cell>
          <cell r="AW97">
            <v>2710.35</v>
          </cell>
          <cell r="AX97">
            <v>2770.58</v>
          </cell>
          <cell r="AY97">
            <v>2830.81</v>
          </cell>
          <cell r="AZ97">
            <v>2891.04</v>
          </cell>
          <cell r="BA97">
            <v>2951.27</v>
          </cell>
          <cell r="BB97">
            <v>3011.5</v>
          </cell>
        </row>
        <row r="98">
          <cell r="E98">
            <v>60.23</v>
          </cell>
          <cell r="F98">
            <v>120.46</v>
          </cell>
          <cell r="G98">
            <v>180.69</v>
          </cell>
          <cell r="H98">
            <v>240.92</v>
          </cell>
          <cell r="I98">
            <v>301.14999999999998</v>
          </cell>
          <cell r="J98">
            <v>361.38</v>
          </cell>
          <cell r="K98">
            <v>421.60999999999996</v>
          </cell>
          <cell r="L98">
            <v>481.84</v>
          </cell>
          <cell r="M98">
            <v>542.06999999999994</v>
          </cell>
          <cell r="N98">
            <v>602.29999999999995</v>
          </cell>
          <cell r="O98">
            <v>662.53</v>
          </cell>
          <cell r="P98">
            <v>722.76</v>
          </cell>
          <cell r="Q98">
            <v>782.99</v>
          </cell>
          <cell r="R98">
            <v>843.21999999999991</v>
          </cell>
          <cell r="S98">
            <v>903.44999999999993</v>
          </cell>
          <cell r="T98">
            <v>963.68</v>
          </cell>
          <cell r="U98">
            <v>1023.91</v>
          </cell>
          <cell r="V98">
            <v>1084.1399999999999</v>
          </cell>
          <cell r="W98">
            <v>1144.3699999999999</v>
          </cell>
          <cell r="X98">
            <v>1204.5999999999999</v>
          </cell>
          <cell r="Y98">
            <v>1264.83</v>
          </cell>
          <cell r="Z98">
            <v>1325.06</v>
          </cell>
          <cell r="AA98">
            <v>1385.29</v>
          </cell>
          <cell r="AB98">
            <v>1445.52</v>
          </cell>
          <cell r="AC98">
            <v>1505.75</v>
          </cell>
          <cell r="AD98">
            <v>1565.98</v>
          </cell>
          <cell r="AE98">
            <v>1626.2099999999998</v>
          </cell>
          <cell r="AF98">
            <v>1686.4399999999998</v>
          </cell>
          <cell r="AG98">
            <v>1746.6699999999998</v>
          </cell>
          <cell r="AH98">
            <v>1806.8999999999999</v>
          </cell>
          <cell r="AI98">
            <v>1867.1299999999999</v>
          </cell>
          <cell r="AJ98">
            <v>1927.36</v>
          </cell>
          <cell r="AK98">
            <v>1987.59</v>
          </cell>
          <cell r="AL98">
            <v>2047.82</v>
          </cell>
          <cell r="AM98">
            <v>2108.0499999999997</v>
          </cell>
          <cell r="AN98">
            <v>2168.2799999999997</v>
          </cell>
          <cell r="AO98">
            <v>2228.5099999999998</v>
          </cell>
          <cell r="AP98">
            <v>2288.7399999999998</v>
          </cell>
          <cell r="AQ98">
            <v>2348.9699999999998</v>
          </cell>
          <cell r="AR98">
            <v>2409.1999999999998</v>
          </cell>
          <cell r="AS98">
            <v>2469.4299999999998</v>
          </cell>
          <cell r="AT98">
            <v>2529.66</v>
          </cell>
          <cell r="AU98">
            <v>2589.89</v>
          </cell>
          <cell r="AV98">
            <v>2650.12</v>
          </cell>
          <cell r="AW98">
            <v>2710.35</v>
          </cell>
          <cell r="AX98">
            <v>2770.58</v>
          </cell>
          <cell r="AY98">
            <v>2830.81</v>
          </cell>
          <cell r="AZ98">
            <v>2891.04</v>
          </cell>
          <cell r="BA98">
            <v>2951.27</v>
          </cell>
          <cell r="BB98">
            <v>3011.5</v>
          </cell>
        </row>
        <row r="99">
          <cell r="E99">
            <v>60.23</v>
          </cell>
          <cell r="F99">
            <v>120.46</v>
          </cell>
          <cell r="G99">
            <v>180.69</v>
          </cell>
          <cell r="H99">
            <v>240.92</v>
          </cell>
          <cell r="I99">
            <v>301.14999999999998</v>
          </cell>
          <cell r="J99">
            <v>361.38</v>
          </cell>
          <cell r="K99">
            <v>421.60999999999996</v>
          </cell>
          <cell r="L99">
            <v>481.84</v>
          </cell>
          <cell r="M99">
            <v>542.06999999999994</v>
          </cell>
          <cell r="N99">
            <v>602.29999999999995</v>
          </cell>
          <cell r="O99">
            <v>662.53</v>
          </cell>
          <cell r="P99">
            <v>722.76</v>
          </cell>
          <cell r="Q99">
            <v>782.99</v>
          </cell>
          <cell r="R99">
            <v>843.21999999999991</v>
          </cell>
          <cell r="S99">
            <v>903.44999999999993</v>
          </cell>
          <cell r="T99">
            <v>963.68</v>
          </cell>
          <cell r="U99">
            <v>1023.91</v>
          </cell>
          <cell r="V99">
            <v>1084.1399999999999</v>
          </cell>
          <cell r="W99">
            <v>1144.3699999999999</v>
          </cell>
          <cell r="X99">
            <v>1204.5999999999999</v>
          </cell>
          <cell r="Y99">
            <v>1264.83</v>
          </cell>
          <cell r="Z99">
            <v>1325.06</v>
          </cell>
          <cell r="AA99">
            <v>1385.29</v>
          </cell>
          <cell r="AB99">
            <v>1445.52</v>
          </cell>
          <cell r="AC99">
            <v>1505.75</v>
          </cell>
          <cell r="AD99">
            <v>1565.98</v>
          </cell>
          <cell r="AE99">
            <v>1626.2099999999998</v>
          </cell>
          <cell r="AF99">
            <v>1686.4399999999998</v>
          </cell>
          <cell r="AG99">
            <v>1746.6699999999998</v>
          </cell>
          <cell r="AH99">
            <v>1806.8999999999999</v>
          </cell>
          <cell r="AI99">
            <v>1867.1299999999999</v>
          </cell>
          <cell r="AJ99">
            <v>1927.36</v>
          </cell>
          <cell r="AK99">
            <v>1987.59</v>
          </cell>
          <cell r="AL99">
            <v>2047.82</v>
          </cell>
          <cell r="AM99">
            <v>2108.0499999999997</v>
          </cell>
          <cell r="AN99">
            <v>2168.2799999999997</v>
          </cell>
          <cell r="AO99">
            <v>2228.5099999999998</v>
          </cell>
          <cell r="AP99">
            <v>2288.7399999999998</v>
          </cell>
          <cell r="AQ99">
            <v>2348.9699999999998</v>
          </cell>
          <cell r="AR99">
            <v>2409.1999999999998</v>
          </cell>
          <cell r="AS99">
            <v>2469.4299999999998</v>
          </cell>
          <cell r="AT99">
            <v>2529.66</v>
          </cell>
          <cell r="AU99">
            <v>2589.89</v>
          </cell>
          <cell r="AV99">
            <v>2650.12</v>
          </cell>
          <cell r="AW99">
            <v>2710.35</v>
          </cell>
          <cell r="AX99">
            <v>2770.58</v>
          </cell>
          <cell r="AY99">
            <v>2830.81</v>
          </cell>
          <cell r="AZ99">
            <v>2891.04</v>
          </cell>
          <cell r="BA99">
            <v>2951.27</v>
          </cell>
          <cell r="BB99">
            <v>3011.5</v>
          </cell>
        </row>
        <row r="100">
          <cell r="E100">
            <v>60.23</v>
          </cell>
          <cell r="F100">
            <v>120.46</v>
          </cell>
          <cell r="G100">
            <v>180.69</v>
          </cell>
          <cell r="H100">
            <v>240.92</v>
          </cell>
          <cell r="I100">
            <v>301.14999999999998</v>
          </cell>
          <cell r="J100">
            <v>361.38</v>
          </cell>
          <cell r="K100">
            <v>421.60999999999996</v>
          </cell>
          <cell r="L100">
            <v>481.84</v>
          </cell>
          <cell r="M100">
            <v>542.06999999999994</v>
          </cell>
          <cell r="N100">
            <v>602.29999999999995</v>
          </cell>
          <cell r="O100">
            <v>662.53</v>
          </cell>
          <cell r="P100">
            <v>722.76</v>
          </cell>
          <cell r="Q100">
            <v>782.99</v>
          </cell>
          <cell r="R100">
            <v>843.21999999999991</v>
          </cell>
          <cell r="S100">
            <v>903.44999999999993</v>
          </cell>
          <cell r="T100">
            <v>963.68</v>
          </cell>
          <cell r="U100">
            <v>1023.91</v>
          </cell>
          <cell r="V100">
            <v>1084.1399999999999</v>
          </cell>
          <cell r="W100">
            <v>1144.3699999999999</v>
          </cell>
          <cell r="X100">
            <v>1204.5999999999999</v>
          </cell>
          <cell r="Y100">
            <v>1264.83</v>
          </cell>
          <cell r="Z100">
            <v>1325.06</v>
          </cell>
          <cell r="AA100">
            <v>1385.29</v>
          </cell>
          <cell r="AB100">
            <v>1445.52</v>
          </cell>
          <cell r="AC100">
            <v>1505.75</v>
          </cell>
          <cell r="AD100">
            <v>1565.98</v>
          </cell>
          <cell r="AE100">
            <v>1626.2099999999998</v>
          </cell>
          <cell r="AF100">
            <v>1686.4399999999998</v>
          </cell>
          <cell r="AG100">
            <v>1746.6699999999998</v>
          </cell>
          <cell r="AH100">
            <v>1806.8999999999999</v>
          </cell>
          <cell r="AI100">
            <v>1867.1299999999999</v>
          </cell>
          <cell r="AJ100">
            <v>1927.36</v>
          </cell>
          <cell r="AK100">
            <v>1987.59</v>
          </cell>
          <cell r="AL100">
            <v>2047.82</v>
          </cell>
          <cell r="AM100">
            <v>2108.0499999999997</v>
          </cell>
          <cell r="AN100">
            <v>2168.2799999999997</v>
          </cell>
          <cell r="AO100">
            <v>2228.5099999999998</v>
          </cell>
          <cell r="AP100">
            <v>2288.7399999999998</v>
          </cell>
          <cell r="AQ100">
            <v>2348.9699999999998</v>
          </cell>
          <cell r="AR100">
            <v>2409.1999999999998</v>
          </cell>
          <cell r="AS100">
            <v>2469.4299999999998</v>
          </cell>
          <cell r="AT100">
            <v>2529.66</v>
          </cell>
          <cell r="AU100">
            <v>2589.89</v>
          </cell>
          <cell r="AV100">
            <v>2650.12</v>
          </cell>
          <cell r="AW100">
            <v>2710.35</v>
          </cell>
          <cell r="AX100">
            <v>2770.58</v>
          </cell>
          <cell r="AY100">
            <v>2830.81</v>
          </cell>
          <cell r="AZ100">
            <v>2891.04</v>
          </cell>
          <cell r="BA100">
            <v>2951.27</v>
          </cell>
          <cell r="BB100">
            <v>3011.5</v>
          </cell>
        </row>
        <row r="101">
          <cell r="E101">
            <v>60.23</v>
          </cell>
          <cell r="F101">
            <v>120.46</v>
          </cell>
          <cell r="G101">
            <v>180.69</v>
          </cell>
          <cell r="H101">
            <v>240.92</v>
          </cell>
          <cell r="I101">
            <v>301.14999999999998</v>
          </cell>
          <cell r="J101">
            <v>361.38</v>
          </cell>
          <cell r="K101">
            <v>421.60999999999996</v>
          </cell>
          <cell r="L101">
            <v>481.84</v>
          </cell>
          <cell r="M101">
            <v>542.06999999999994</v>
          </cell>
          <cell r="N101">
            <v>602.29999999999995</v>
          </cell>
          <cell r="O101">
            <v>662.53</v>
          </cell>
          <cell r="P101">
            <v>722.76</v>
          </cell>
          <cell r="Q101">
            <v>782.99</v>
          </cell>
          <cell r="R101">
            <v>843.21999999999991</v>
          </cell>
          <cell r="S101">
            <v>903.44999999999993</v>
          </cell>
          <cell r="T101">
            <v>963.68</v>
          </cell>
          <cell r="U101">
            <v>1023.91</v>
          </cell>
          <cell r="V101">
            <v>1084.1399999999999</v>
          </cell>
          <cell r="W101">
            <v>1144.3699999999999</v>
          </cell>
          <cell r="X101">
            <v>1204.5999999999999</v>
          </cell>
          <cell r="Y101">
            <v>1264.83</v>
          </cell>
          <cell r="Z101">
            <v>1325.06</v>
          </cell>
          <cell r="AA101">
            <v>1385.29</v>
          </cell>
          <cell r="AB101">
            <v>1445.52</v>
          </cell>
          <cell r="AC101">
            <v>1505.75</v>
          </cell>
          <cell r="AD101">
            <v>1565.98</v>
          </cell>
          <cell r="AE101">
            <v>1626.2099999999998</v>
          </cell>
          <cell r="AF101">
            <v>1686.4399999999998</v>
          </cell>
          <cell r="AG101">
            <v>1746.6699999999998</v>
          </cell>
          <cell r="AH101">
            <v>1806.8999999999999</v>
          </cell>
          <cell r="AI101">
            <v>1867.1299999999999</v>
          </cell>
          <cell r="AJ101">
            <v>1927.36</v>
          </cell>
          <cell r="AK101">
            <v>1987.59</v>
          </cell>
          <cell r="AL101">
            <v>2047.82</v>
          </cell>
          <cell r="AM101">
            <v>2108.0499999999997</v>
          </cell>
          <cell r="AN101">
            <v>2168.2799999999997</v>
          </cell>
          <cell r="AO101">
            <v>2228.5099999999998</v>
          </cell>
          <cell r="AP101">
            <v>2288.7399999999998</v>
          </cell>
          <cell r="AQ101">
            <v>2348.9699999999998</v>
          </cell>
          <cell r="AR101">
            <v>2409.1999999999998</v>
          </cell>
          <cell r="AS101">
            <v>2469.4299999999998</v>
          </cell>
          <cell r="AT101">
            <v>2529.66</v>
          </cell>
          <cell r="AU101">
            <v>2589.89</v>
          </cell>
          <cell r="AV101">
            <v>2650.12</v>
          </cell>
          <cell r="AW101">
            <v>2710.35</v>
          </cell>
          <cell r="AX101">
            <v>2770.58</v>
          </cell>
          <cell r="AY101">
            <v>2830.81</v>
          </cell>
          <cell r="AZ101">
            <v>2891.04</v>
          </cell>
          <cell r="BA101">
            <v>2951.27</v>
          </cell>
          <cell r="BB101">
            <v>3011.5</v>
          </cell>
        </row>
        <row r="102">
          <cell r="E102">
            <v>60.23</v>
          </cell>
          <cell r="F102">
            <v>120.46</v>
          </cell>
          <cell r="G102">
            <v>180.69</v>
          </cell>
          <cell r="H102">
            <v>240.92</v>
          </cell>
          <cell r="I102">
            <v>301.14999999999998</v>
          </cell>
          <cell r="J102">
            <v>361.38</v>
          </cell>
          <cell r="K102">
            <v>421.60999999999996</v>
          </cell>
          <cell r="L102">
            <v>481.84</v>
          </cell>
          <cell r="M102">
            <v>542.06999999999994</v>
          </cell>
          <cell r="N102">
            <v>602.29999999999995</v>
          </cell>
          <cell r="O102">
            <v>662.53</v>
          </cell>
          <cell r="P102">
            <v>722.76</v>
          </cell>
          <cell r="Q102">
            <v>782.99</v>
          </cell>
          <cell r="R102">
            <v>843.21999999999991</v>
          </cell>
          <cell r="S102">
            <v>903.44999999999993</v>
          </cell>
          <cell r="T102">
            <v>963.68</v>
          </cell>
          <cell r="U102">
            <v>1023.91</v>
          </cell>
          <cell r="V102">
            <v>1084.1399999999999</v>
          </cell>
          <cell r="W102">
            <v>1144.3699999999999</v>
          </cell>
          <cell r="X102">
            <v>1204.5999999999999</v>
          </cell>
          <cell r="Y102">
            <v>1264.83</v>
          </cell>
          <cell r="Z102">
            <v>1325.06</v>
          </cell>
          <cell r="AA102">
            <v>1385.29</v>
          </cell>
          <cell r="AB102">
            <v>1445.52</v>
          </cell>
          <cell r="AC102">
            <v>1505.75</v>
          </cell>
          <cell r="AD102">
            <v>1565.98</v>
          </cell>
          <cell r="AE102">
            <v>1626.2099999999998</v>
          </cell>
          <cell r="AF102">
            <v>1686.4399999999998</v>
          </cell>
          <cell r="AG102">
            <v>1746.6699999999998</v>
          </cell>
          <cell r="AH102">
            <v>1806.8999999999999</v>
          </cell>
          <cell r="AI102">
            <v>1867.1299999999999</v>
          </cell>
          <cell r="AJ102">
            <v>1927.36</v>
          </cell>
          <cell r="AK102">
            <v>1987.59</v>
          </cell>
          <cell r="AL102">
            <v>2047.82</v>
          </cell>
          <cell r="AM102">
            <v>2108.0499999999997</v>
          </cell>
          <cell r="AN102">
            <v>2168.2799999999997</v>
          </cell>
          <cell r="AO102">
            <v>2228.5099999999998</v>
          </cell>
          <cell r="AP102">
            <v>2288.7399999999998</v>
          </cell>
          <cell r="AQ102">
            <v>2348.9699999999998</v>
          </cell>
          <cell r="AR102">
            <v>2409.1999999999998</v>
          </cell>
          <cell r="AS102">
            <v>2469.4299999999998</v>
          </cell>
          <cell r="AT102">
            <v>2529.66</v>
          </cell>
          <cell r="AU102">
            <v>2589.89</v>
          </cell>
          <cell r="AV102">
            <v>2650.12</v>
          </cell>
          <cell r="AW102">
            <v>2710.35</v>
          </cell>
          <cell r="AX102">
            <v>2770.58</v>
          </cell>
          <cell r="AY102">
            <v>2830.81</v>
          </cell>
          <cell r="AZ102">
            <v>2891.04</v>
          </cell>
          <cell r="BA102">
            <v>2951.27</v>
          </cell>
          <cell r="BB102">
            <v>3011.5</v>
          </cell>
        </row>
        <row r="103">
          <cell r="E103">
            <v>60.23</v>
          </cell>
          <cell r="F103">
            <v>120.46</v>
          </cell>
          <cell r="G103">
            <v>180.69</v>
          </cell>
          <cell r="H103">
            <v>240.92</v>
          </cell>
          <cell r="I103">
            <v>301.14999999999998</v>
          </cell>
          <cell r="J103">
            <v>361.38</v>
          </cell>
          <cell r="K103">
            <v>421.60999999999996</v>
          </cell>
          <cell r="L103">
            <v>481.84</v>
          </cell>
          <cell r="M103">
            <v>542.06999999999994</v>
          </cell>
          <cell r="N103">
            <v>602.29999999999995</v>
          </cell>
          <cell r="O103">
            <v>662.53</v>
          </cell>
          <cell r="P103">
            <v>722.76</v>
          </cell>
          <cell r="Q103">
            <v>782.99</v>
          </cell>
          <cell r="R103">
            <v>843.21999999999991</v>
          </cell>
          <cell r="S103">
            <v>903.44999999999993</v>
          </cell>
          <cell r="T103">
            <v>963.68</v>
          </cell>
          <cell r="U103">
            <v>1023.91</v>
          </cell>
          <cell r="V103">
            <v>1084.1399999999999</v>
          </cell>
          <cell r="W103">
            <v>1144.3699999999999</v>
          </cell>
          <cell r="X103">
            <v>1204.5999999999999</v>
          </cell>
          <cell r="Y103">
            <v>1264.83</v>
          </cell>
          <cell r="Z103">
            <v>1325.06</v>
          </cell>
          <cell r="AA103">
            <v>1385.29</v>
          </cell>
          <cell r="AB103">
            <v>1445.52</v>
          </cell>
          <cell r="AC103">
            <v>1505.75</v>
          </cell>
          <cell r="AD103">
            <v>1565.98</v>
          </cell>
          <cell r="AE103">
            <v>1626.2099999999998</v>
          </cell>
          <cell r="AF103">
            <v>1686.4399999999998</v>
          </cell>
          <cell r="AG103">
            <v>1746.6699999999998</v>
          </cell>
          <cell r="AH103">
            <v>1806.8999999999999</v>
          </cell>
          <cell r="AI103">
            <v>1867.1299999999999</v>
          </cell>
          <cell r="AJ103">
            <v>1927.36</v>
          </cell>
          <cell r="AK103">
            <v>1987.59</v>
          </cell>
          <cell r="AL103">
            <v>2047.82</v>
          </cell>
          <cell r="AM103">
            <v>2108.0499999999997</v>
          </cell>
          <cell r="AN103">
            <v>2168.2799999999997</v>
          </cell>
          <cell r="AO103">
            <v>2228.5099999999998</v>
          </cell>
          <cell r="AP103">
            <v>2288.7399999999998</v>
          </cell>
          <cell r="AQ103">
            <v>2348.9699999999998</v>
          </cell>
          <cell r="AR103">
            <v>2409.1999999999998</v>
          </cell>
          <cell r="AS103">
            <v>2469.4299999999998</v>
          </cell>
          <cell r="AT103">
            <v>2529.66</v>
          </cell>
          <cell r="AU103">
            <v>2589.89</v>
          </cell>
          <cell r="AV103">
            <v>2650.12</v>
          </cell>
          <cell r="AW103">
            <v>2710.35</v>
          </cell>
          <cell r="AX103">
            <v>2770.58</v>
          </cell>
          <cell r="AY103">
            <v>2830.81</v>
          </cell>
          <cell r="AZ103">
            <v>2891.04</v>
          </cell>
          <cell r="BA103">
            <v>2951.27</v>
          </cell>
          <cell r="BB103">
            <v>3011.5</v>
          </cell>
        </row>
        <row r="104">
          <cell r="E104">
            <v>60.23</v>
          </cell>
          <cell r="F104">
            <v>120.46</v>
          </cell>
          <cell r="G104">
            <v>180.69</v>
          </cell>
          <cell r="H104">
            <v>240.92</v>
          </cell>
          <cell r="I104">
            <v>301.14999999999998</v>
          </cell>
          <cell r="J104">
            <v>361.38</v>
          </cell>
          <cell r="K104">
            <v>421.60999999999996</v>
          </cell>
          <cell r="L104">
            <v>481.84</v>
          </cell>
          <cell r="M104">
            <v>542.06999999999994</v>
          </cell>
          <cell r="N104">
            <v>602.29999999999995</v>
          </cell>
          <cell r="O104">
            <v>662.53</v>
          </cell>
          <cell r="P104">
            <v>722.76</v>
          </cell>
          <cell r="Q104">
            <v>782.99</v>
          </cell>
          <cell r="R104">
            <v>843.21999999999991</v>
          </cell>
          <cell r="S104">
            <v>903.44999999999993</v>
          </cell>
          <cell r="T104">
            <v>963.68</v>
          </cell>
          <cell r="U104">
            <v>1023.91</v>
          </cell>
          <cell r="V104">
            <v>1084.1399999999999</v>
          </cell>
          <cell r="W104">
            <v>1144.3699999999999</v>
          </cell>
          <cell r="X104">
            <v>1204.5999999999999</v>
          </cell>
          <cell r="Y104">
            <v>1264.83</v>
          </cell>
          <cell r="Z104">
            <v>1325.06</v>
          </cell>
          <cell r="AA104">
            <v>1385.29</v>
          </cell>
          <cell r="AB104">
            <v>1445.52</v>
          </cell>
          <cell r="AC104">
            <v>1505.75</v>
          </cell>
          <cell r="AD104">
            <v>1565.98</v>
          </cell>
          <cell r="AE104">
            <v>1626.2099999999998</v>
          </cell>
          <cell r="AF104">
            <v>1686.4399999999998</v>
          </cell>
          <cell r="AG104">
            <v>1746.6699999999998</v>
          </cell>
          <cell r="AH104">
            <v>1806.8999999999999</v>
          </cell>
          <cell r="AI104">
            <v>1867.1299999999999</v>
          </cell>
          <cell r="AJ104">
            <v>1927.36</v>
          </cell>
          <cell r="AK104">
            <v>1987.59</v>
          </cell>
          <cell r="AL104">
            <v>2047.82</v>
          </cell>
          <cell r="AM104">
            <v>2108.0499999999997</v>
          </cell>
          <cell r="AN104">
            <v>2168.2799999999997</v>
          </cell>
          <cell r="AO104">
            <v>2228.5099999999998</v>
          </cell>
          <cell r="AP104">
            <v>2288.7399999999998</v>
          </cell>
          <cell r="AQ104">
            <v>2348.9699999999998</v>
          </cell>
          <cell r="AR104">
            <v>2409.1999999999998</v>
          </cell>
          <cell r="AS104">
            <v>2469.4299999999998</v>
          </cell>
          <cell r="AT104">
            <v>2529.66</v>
          </cell>
          <cell r="AU104">
            <v>2589.89</v>
          </cell>
          <cell r="AV104">
            <v>2650.12</v>
          </cell>
          <cell r="AW104">
            <v>2710.35</v>
          </cell>
          <cell r="AX104">
            <v>2770.58</v>
          </cell>
          <cell r="AY104">
            <v>2830.81</v>
          </cell>
          <cell r="AZ104">
            <v>2891.04</v>
          </cell>
          <cell r="BA104">
            <v>2951.27</v>
          </cell>
          <cell r="BB104">
            <v>3011.5</v>
          </cell>
        </row>
        <row r="105">
          <cell r="E105">
            <v>0</v>
          </cell>
          <cell r="F105">
            <v>0</v>
          </cell>
          <cell r="G105">
            <v>0</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0</v>
          </cell>
          <cell r="BA105">
            <v>0</v>
          </cell>
          <cell r="BB105">
            <v>0</v>
          </cell>
        </row>
      </sheetData>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cd.org/sites/default/files/2024-01/Waiver%20of%20Group%20Health%20Benefits.pdf" TargetMode="External"/><Relationship Id="rId1" Type="http://schemas.openxmlformats.org/officeDocument/2006/relationships/hyperlink" Target="https://www.scd.org/lay-personnel/employee-benefit-material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scd.org/sites/default/files/2019-06/Waiver%20of%20Group%20Health%20Benefits.pdf"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hyperlink" Target="https://www.scd.org/sites/default/files/2024-01/Waiver%20of%20Group%20Health%20Benefits.pdf"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7" Type="http://schemas.openxmlformats.org/officeDocument/2006/relationships/ctrlProp" Target="../ctrlProps/ctrlProp3.xml"/><Relationship Id="rId2" Type="http://schemas.openxmlformats.org/officeDocument/2006/relationships/printerSettings" Target="../printerSettings/printerSettings4.bin"/><Relationship Id="rId1" Type="http://schemas.openxmlformats.org/officeDocument/2006/relationships/hyperlink" Target="https://www.scd.org/sites/default/files/2024-01/Waiver%20of%20Group%20Health%20Benefits.pdf"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8F90C-15E7-4020-AAB9-EB04D185FA9D}">
  <sheetPr>
    <tabColor rgb="FFCCFFCC"/>
  </sheetPr>
  <dimension ref="A1:QS104"/>
  <sheetViews>
    <sheetView view="pageBreakPreview" zoomScale="110" zoomScaleNormal="100" zoomScaleSheetLayoutView="110" workbookViewId="0">
      <pane ySplit="6" topLeftCell="A7" activePane="bottomLeft" state="frozen"/>
      <selection pane="bottomLeft" activeCell="H71" sqref="H71"/>
    </sheetView>
  </sheetViews>
  <sheetFormatPr defaultColWidth="9.140625" defaultRowHeight="12.75"/>
  <cols>
    <col min="1" max="1" width="1.5703125" style="6" customWidth="1"/>
    <col min="2" max="2" width="2.5703125" style="6" customWidth="1"/>
    <col min="3" max="3" width="99.5703125" style="6" customWidth="1"/>
    <col min="4" max="4" width="1.5703125" style="6" customWidth="1"/>
    <col min="5" max="16384" width="9.140625" style="6"/>
  </cols>
  <sheetData>
    <row r="1" spans="1:461" s="178" customFormat="1" ht="23.25">
      <c r="A1" s="177" t="s">
        <v>7273</v>
      </c>
      <c r="B1" s="177"/>
    </row>
    <row r="2" spans="1:461" s="178" customFormat="1" ht="23.25">
      <c r="A2" s="177" t="s">
        <v>10</v>
      </c>
      <c r="B2" s="177"/>
    </row>
    <row r="3" spans="1:461" s="181" customFormat="1" ht="15.75" customHeight="1">
      <c r="A3" s="179"/>
      <c r="B3" s="180"/>
    </row>
    <row r="4" spans="1:461" s="78" customFormat="1" ht="19.5" customHeight="1">
      <c r="A4" s="179"/>
      <c r="B4" s="182" t="s">
        <v>7183</v>
      </c>
      <c r="C4" s="183"/>
      <c r="E4" s="184"/>
      <c r="F4" s="184"/>
      <c r="G4" s="184"/>
      <c r="H4" s="184"/>
    </row>
    <row r="5" spans="1:461" ht="12.75" customHeight="1">
      <c r="A5" s="165"/>
      <c r="B5" s="167"/>
      <c r="C5" s="166"/>
      <c r="E5" s="166"/>
      <c r="F5" s="166"/>
      <c r="G5" s="166"/>
      <c r="H5" s="166"/>
    </row>
    <row r="6" spans="1:461" s="168" customFormat="1" ht="4.5" customHeight="1">
      <c r="D6" s="166"/>
      <c r="E6" s="166"/>
      <c r="F6" s="166"/>
      <c r="G6" s="166"/>
      <c r="H6" s="16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c r="JB6" s="6"/>
      <c r="JC6" s="6"/>
      <c r="JD6" s="6"/>
      <c r="JE6" s="6"/>
      <c r="JF6" s="6"/>
      <c r="JG6" s="6"/>
      <c r="JH6" s="6"/>
      <c r="JI6" s="6"/>
      <c r="JJ6" s="6"/>
      <c r="JK6" s="6"/>
      <c r="JL6" s="6"/>
      <c r="JM6" s="6"/>
      <c r="JN6" s="6"/>
      <c r="JO6" s="6"/>
      <c r="JP6" s="6"/>
      <c r="JQ6" s="6"/>
      <c r="JR6" s="6"/>
      <c r="JS6" s="6"/>
      <c r="JT6" s="6"/>
      <c r="JU6" s="6"/>
      <c r="JV6" s="6"/>
      <c r="JW6" s="6"/>
      <c r="JX6" s="6"/>
      <c r="JY6" s="6"/>
      <c r="JZ6" s="6"/>
      <c r="KA6" s="6"/>
      <c r="KB6" s="6"/>
      <c r="KC6" s="6"/>
      <c r="KD6" s="6"/>
      <c r="KE6" s="6"/>
      <c r="KF6" s="6"/>
      <c r="KG6" s="6"/>
      <c r="KH6" s="6"/>
      <c r="KI6" s="6"/>
      <c r="KJ6" s="6"/>
      <c r="KK6" s="6"/>
      <c r="KL6" s="6"/>
      <c r="KM6" s="6"/>
      <c r="KN6" s="6"/>
      <c r="KO6" s="6"/>
      <c r="KP6" s="6"/>
      <c r="KQ6" s="6"/>
      <c r="KR6" s="6"/>
      <c r="KS6" s="6"/>
      <c r="KT6" s="6"/>
      <c r="KU6" s="6"/>
      <c r="KV6" s="6"/>
      <c r="KW6" s="6"/>
      <c r="KX6" s="6"/>
      <c r="KY6" s="6"/>
      <c r="KZ6" s="6"/>
      <c r="LA6" s="6"/>
      <c r="LB6" s="6"/>
      <c r="LC6" s="6"/>
      <c r="LD6" s="6"/>
      <c r="LE6" s="6"/>
      <c r="LF6" s="6"/>
      <c r="LG6" s="6"/>
      <c r="LH6" s="6"/>
      <c r="LI6" s="6"/>
      <c r="LJ6" s="6"/>
      <c r="LK6" s="6"/>
      <c r="LL6" s="6"/>
      <c r="LM6" s="6"/>
      <c r="LN6" s="6"/>
      <c r="LO6" s="6"/>
      <c r="LP6" s="6"/>
      <c r="LQ6" s="6"/>
      <c r="LR6" s="6"/>
      <c r="LS6" s="6"/>
      <c r="LT6" s="6"/>
      <c r="LU6" s="6"/>
      <c r="LV6" s="6"/>
      <c r="LW6" s="6"/>
      <c r="LX6" s="6"/>
      <c r="LY6" s="6"/>
      <c r="LZ6" s="6"/>
      <c r="MA6" s="6"/>
      <c r="MB6" s="6"/>
      <c r="MC6" s="6"/>
      <c r="MD6" s="6"/>
      <c r="ME6" s="6"/>
      <c r="MF6" s="6"/>
      <c r="MG6" s="6"/>
      <c r="MH6" s="6"/>
      <c r="MI6" s="6"/>
      <c r="MJ6" s="6"/>
      <c r="MK6" s="6"/>
      <c r="ML6" s="6"/>
      <c r="MM6" s="6"/>
      <c r="MN6" s="6"/>
      <c r="MO6" s="6"/>
      <c r="MP6" s="6"/>
      <c r="MQ6" s="6"/>
      <c r="MR6" s="6"/>
      <c r="MS6" s="6"/>
      <c r="MT6" s="6"/>
      <c r="MU6" s="6"/>
      <c r="MV6" s="6"/>
      <c r="MW6" s="6"/>
      <c r="MX6" s="6"/>
      <c r="MY6" s="6"/>
      <c r="MZ6" s="6"/>
      <c r="NA6" s="6"/>
      <c r="NB6" s="6"/>
      <c r="NC6" s="6"/>
      <c r="ND6" s="6"/>
      <c r="NE6" s="6"/>
      <c r="NF6" s="6"/>
      <c r="NG6" s="6"/>
      <c r="NH6" s="6"/>
      <c r="NI6" s="6"/>
      <c r="NJ6" s="6"/>
      <c r="NK6" s="6"/>
      <c r="NL6" s="6"/>
      <c r="NM6" s="6"/>
      <c r="NN6" s="6"/>
      <c r="NO6" s="6"/>
      <c r="NP6" s="6"/>
      <c r="NQ6" s="6"/>
      <c r="NR6" s="6"/>
      <c r="NS6" s="6"/>
      <c r="NT6" s="6"/>
      <c r="NU6" s="6"/>
      <c r="NV6" s="6"/>
      <c r="NW6" s="6"/>
      <c r="NX6" s="6"/>
      <c r="NY6" s="6"/>
      <c r="NZ6" s="6"/>
      <c r="OA6" s="6"/>
      <c r="OB6" s="6"/>
      <c r="OC6" s="6"/>
      <c r="OD6" s="6"/>
      <c r="OE6" s="6"/>
      <c r="OF6" s="6"/>
      <c r="OG6" s="6"/>
      <c r="OH6" s="6"/>
      <c r="OI6" s="6"/>
      <c r="OJ6" s="6"/>
      <c r="OK6" s="6"/>
      <c r="OL6" s="6"/>
      <c r="OM6" s="6"/>
      <c r="ON6" s="6"/>
      <c r="OO6" s="6"/>
      <c r="OP6" s="6"/>
      <c r="OQ6" s="6"/>
      <c r="OR6" s="6"/>
      <c r="OS6" s="6"/>
      <c r="OT6" s="6"/>
      <c r="OU6" s="6"/>
      <c r="OV6" s="6"/>
      <c r="OW6" s="6"/>
      <c r="OX6" s="6"/>
      <c r="OY6" s="6"/>
      <c r="OZ6" s="6"/>
      <c r="PA6" s="6"/>
      <c r="PB6" s="6"/>
      <c r="PC6" s="6"/>
      <c r="PD6" s="6"/>
      <c r="PE6" s="6"/>
      <c r="PF6" s="6"/>
      <c r="PG6" s="6"/>
      <c r="PH6" s="6"/>
      <c r="PI6" s="6"/>
      <c r="PJ6" s="6"/>
      <c r="PK6" s="6"/>
      <c r="PL6" s="6"/>
      <c r="PM6" s="6"/>
      <c r="PN6" s="6"/>
      <c r="PO6" s="6"/>
      <c r="PP6" s="6"/>
      <c r="PQ6" s="6"/>
      <c r="PR6" s="6"/>
      <c r="PS6" s="6"/>
      <c r="PT6" s="6"/>
      <c r="PU6" s="6"/>
      <c r="PV6" s="6"/>
      <c r="PW6" s="6"/>
      <c r="PX6" s="6"/>
      <c r="PY6" s="6"/>
      <c r="PZ6" s="6"/>
      <c r="QA6" s="6"/>
      <c r="QB6" s="6"/>
      <c r="QC6" s="6"/>
      <c r="QD6" s="6"/>
      <c r="QE6" s="6"/>
      <c r="QF6" s="6"/>
      <c r="QG6" s="6"/>
      <c r="QH6" s="6"/>
      <c r="QI6" s="6"/>
      <c r="QJ6" s="6"/>
      <c r="QK6" s="6"/>
      <c r="QL6" s="6"/>
      <c r="QM6" s="6"/>
      <c r="QN6" s="6"/>
      <c r="QO6" s="6"/>
      <c r="QP6" s="6"/>
      <c r="QQ6" s="6"/>
      <c r="QR6" s="6"/>
      <c r="QS6" s="6"/>
    </row>
    <row r="7" spans="1:461">
      <c r="D7" s="166"/>
      <c r="E7" s="166"/>
      <c r="F7" s="166"/>
      <c r="G7" s="166"/>
      <c r="H7" s="166"/>
    </row>
    <row r="8" spans="1:461" s="78" customFormat="1" ht="20.25">
      <c r="B8" s="185" t="s">
        <v>11</v>
      </c>
    </row>
    <row r="9" spans="1:461" ht="7.5" customHeight="1">
      <c r="C9" s="169"/>
    </row>
    <row r="10" spans="1:461" ht="15.75">
      <c r="C10" s="188" t="s">
        <v>7171</v>
      </c>
    </row>
    <row r="11" spans="1:461" ht="15">
      <c r="C11" s="170" t="s">
        <v>7172</v>
      </c>
    </row>
    <row r="12" spans="1:461" ht="15">
      <c r="C12" s="170" t="s">
        <v>7173</v>
      </c>
    </row>
    <row r="13" spans="1:461" ht="15">
      <c r="C13" s="171" t="s">
        <v>12</v>
      </c>
    </row>
    <row r="14" spans="1:461" ht="52.15" customHeight="1">
      <c r="C14" s="171" t="s">
        <v>7274</v>
      </c>
    </row>
    <row r="15" spans="1:461" ht="15">
      <c r="C15" s="171" t="s">
        <v>13</v>
      </c>
    </row>
    <row r="16" spans="1:461" ht="15">
      <c r="C16" s="171" t="s">
        <v>14</v>
      </c>
    </row>
    <row r="17" spans="3:3" ht="15">
      <c r="C17" s="171"/>
    </row>
    <row r="18" spans="3:3" ht="15.75">
      <c r="C18" s="188" t="s">
        <v>623</v>
      </c>
    </row>
    <row r="19" spans="3:3" ht="15">
      <c r="C19" s="172" t="s">
        <v>5</v>
      </c>
    </row>
    <row r="20" spans="3:3" ht="15">
      <c r="C20" s="173" t="s">
        <v>7174</v>
      </c>
    </row>
    <row r="21" spans="3:3" ht="45">
      <c r="C21" s="331" t="s">
        <v>7203</v>
      </c>
    </row>
    <row r="22" spans="3:3" ht="30">
      <c r="C22" s="173" t="s">
        <v>7197</v>
      </c>
    </row>
    <row r="23" spans="3:3" ht="15">
      <c r="C23" s="170"/>
    </row>
    <row r="24" spans="3:3" ht="15">
      <c r="C24" s="172" t="s">
        <v>1</v>
      </c>
    </row>
    <row r="25" spans="3:3" ht="15">
      <c r="C25" s="173" t="s">
        <v>7174</v>
      </c>
    </row>
    <row r="26" spans="3:3" ht="45">
      <c r="C26" s="331" t="s">
        <v>7203</v>
      </c>
    </row>
    <row r="27" spans="3:3" ht="30">
      <c r="C27" s="173" t="s">
        <v>7197</v>
      </c>
    </row>
    <row r="28" spans="3:3" ht="15">
      <c r="C28" s="170"/>
    </row>
    <row r="29" spans="3:3" ht="15">
      <c r="C29" s="172" t="s">
        <v>0</v>
      </c>
    </row>
    <row r="30" spans="3:3" ht="15">
      <c r="C30" s="173" t="s">
        <v>7174</v>
      </c>
    </row>
    <row r="31" spans="3:3" ht="45">
      <c r="C31" s="331" t="s">
        <v>7203</v>
      </c>
    </row>
    <row r="32" spans="3:3" ht="30">
      <c r="C32" s="173" t="s">
        <v>7197</v>
      </c>
    </row>
    <row r="33" spans="1:3" ht="15">
      <c r="C33" s="170"/>
    </row>
    <row r="34" spans="1:3" ht="15.75">
      <c r="C34" s="188" t="s">
        <v>624</v>
      </c>
    </row>
    <row r="35" spans="1:3" ht="15">
      <c r="C35" s="172" t="s">
        <v>615</v>
      </c>
    </row>
    <row r="36" spans="1:3" ht="15">
      <c r="C36" s="173" t="s">
        <v>7180</v>
      </c>
    </row>
    <row r="37" spans="1:3" ht="30">
      <c r="A37" s="6" t="s">
        <v>7179</v>
      </c>
      <c r="C37" s="173" t="s">
        <v>7198</v>
      </c>
    </row>
    <row r="38" spans="1:3" ht="15">
      <c r="C38" s="170"/>
    </row>
    <row r="39" spans="1:3" ht="15">
      <c r="C39" s="172" t="s">
        <v>7175</v>
      </c>
    </row>
    <row r="40" spans="1:3" ht="15">
      <c r="C40" s="173" t="s">
        <v>7180</v>
      </c>
    </row>
    <row r="41" spans="1:3" ht="15">
      <c r="C41" s="173" t="s">
        <v>7182</v>
      </c>
    </row>
    <row r="42" spans="1:3" ht="15">
      <c r="C42" s="171" t="s">
        <v>7181</v>
      </c>
    </row>
    <row r="43" spans="1:3" ht="14.25">
      <c r="C43" s="365" t="s">
        <v>7275</v>
      </c>
    </row>
    <row r="44" spans="1:3" ht="30">
      <c r="A44" s="6" t="s">
        <v>7179</v>
      </c>
      <c r="C44" s="173" t="s">
        <v>7198</v>
      </c>
    </row>
    <row r="45" spans="1:3" ht="15">
      <c r="C45" s="171"/>
    </row>
    <row r="46" spans="1:3" ht="15">
      <c r="C46" s="172" t="s">
        <v>7176</v>
      </c>
    </row>
    <row r="47" spans="1:3" ht="15">
      <c r="C47" s="173" t="s">
        <v>7180</v>
      </c>
    </row>
    <row r="48" spans="1:3" ht="15">
      <c r="C48" s="173" t="s">
        <v>7182</v>
      </c>
    </row>
    <row r="49" spans="3:3" ht="15">
      <c r="C49" s="171" t="s">
        <v>7181</v>
      </c>
    </row>
    <row r="50" spans="3:3" ht="30">
      <c r="C50" s="173" t="s">
        <v>7198</v>
      </c>
    </row>
    <row r="51" spans="3:3" ht="15">
      <c r="C51" s="171"/>
    </row>
    <row r="52" spans="3:3" ht="15">
      <c r="C52" s="172" t="s">
        <v>7177</v>
      </c>
    </row>
    <row r="53" spans="3:3" ht="15">
      <c r="C53" s="173" t="s">
        <v>7180</v>
      </c>
    </row>
    <row r="54" spans="3:3" ht="15">
      <c r="C54" s="173" t="s">
        <v>7182</v>
      </c>
    </row>
    <row r="55" spans="3:3" ht="15">
      <c r="C55" s="171" t="s">
        <v>15</v>
      </c>
    </row>
    <row r="56" spans="3:3" ht="14.25">
      <c r="C56" s="365" t="s">
        <v>7276</v>
      </c>
    </row>
    <row r="57" spans="3:3" ht="30">
      <c r="C57" s="173" t="s">
        <v>7198</v>
      </c>
    </row>
    <row r="58" spans="3:3" ht="15">
      <c r="C58" s="170"/>
    </row>
    <row r="59" spans="3:3" s="174" customFormat="1" ht="15">
      <c r="C59" s="172" t="s">
        <v>7178</v>
      </c>
    </row>
    <row r="60" spans="3:3" ht="15">
      <c r="C60" s="173" t="s">
        <v>7180</v>
      </c>
    </row>
    <row r="61" spans="3:3" ht="15">
      <c r="C61" s="173" t="s">
        <v>7182</v>
      </c>
    </row>
    <row r="62" spans="3:3" ht="15">
      <c r="C62" s="171" t="s">
        <v>16</v>
      </c>
    </row>
    <row r="63" spans="3:3" ht="30">
      <c r="C63" s="173" t="s">
        <v>7198</v>
      </c>
    </row>
    <row r="64" spans="3:3" ht="15">
      <c r="C64" s="170"/>
    </row>
    <row r="65" spans="1:241" s="78" customFormat="1" ht="20.25">
      <c r="B65" s="185" t="s">
        <v>7169</v>
      </c>
    </row>
    <row r="66" spans="1:241" s="78" customFormat="1" ht="3.6" customHeight="1">
      <c r="B66" s="185"/>
    </row>
    <row r="67" spans="1:241" s="366" customFormat="1" ht="14.25">
      <c r="C67" s="367" t="s">
        <v>7277</v>
      </c>
    </row>
    <row r="68" spans="1:241" ht="15.6" customHeight="1">
      <c r="C68" s="171" t="s">
        <v>7184</v>
      </c>
    </row>
    <row r="69" spans="1:241" ht="118.9" customHeight="1">
      <c r="C69" s="171" t="s">
        <v>7208</v>
      </c>
    </row>
    <row r="70" spans="1:241" s="175" customFormat="1" ht="36.6" customHeight="1">
      <c r="A70" s="6"/>
      <c r="B70" s="6"/>
      <c r="C70" s="186" t="s">
        <v>7278</v>
      </c>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c r="FN70" s="6"/>
      <c r="FO70" s="6"/>
      <c r="FP70" s="6"/>
      <c r="FQ70" s="6"/>
      <c r="FR70" s="6"/>
      <c r="FS70" s="6"/>
      <c r="FT70" s="6"/>
      <c r="FU70" s="6"/>
      <c r="FV70" s="6"/>
      <c r="FW70" s="6"/>
      <c r="FX70" s="6"/>
      <c r="FY70" s="6"/>
      <c r="FZ70" s="6"/>
      <c r="GA70" s="6"/>
      <c r="GB70" s="6"/>
      <c r="GC70" s="6"/>
      <c r="GD70" s="6"/>
      <c r="GE70" s="6"/>
      <c r="GF70" s="6"/>
      <c r="GG70" s="6"/>
      <c r="GH70" s="6"/>
      <c r="GI70" s="6"/>
      <c r="GJ70" s="6"/>
      <c r="GK70" s="6"/>
      <c r="GL70" s="6"/>
      <c r="GM70" s="6"/>
      <c r="GN70" s="6"/>
      <c r="GO70" s="6"/>
      <c r="GP70" s="6"/>
      <c r="GQ70" s="6"/>
      <c r="GR70" s="6"/>
      <c r="GS70" s="6"/>
      <c r="GT70" s="6"/>
      <c r="GU70" s="6"/>
      <c r="GV70" s="6"/>
      <c r="GW70" s="6"/>
      <c r="GX70" s="6"/>
      <c r="GY70" s="6"/>
      <c r="GZ70" s="6"/>
      <c r="HA70" s="6"/>
      <c r="HB70" s="6"/>
      <c r="HC70" s="6"/>
      <c r="HD70" s="6"/>
      <c r="HE70" s="6"/>
      <c r="HF70" s="6"/>
      <c r="HG70" s="6"/>
      <c r="HH70" s="6"/>
      <c r="HI70" s="6"/>
      <c r="HJ70" s="6"/>
      <c r="HK70" s="6"/>
      <c r="HL70" s="6"/>
      <c r="HM70" s="6"/>
      <c r="HN70" s="6"/>
      <c r="HO70" s="6"/>
      <c r="HP70" s="6"/>
      <c r="HQ70" s="6"/>
      <c r="HR70" s="6"/>
      <c r="HS70" s="6"/>
      <c r="HT70" s="6"/>
      <c r="HU70" s="6"/>
      <c r="HV70" s="6"/>
      <c r="HW70" s="6"/>
      <c r="HX70" s="6"/>
      <c r="HY70" s="6"/>
      <c r="HZ70" s="6"/>
      <c r="IA70" s="6"/>
      <c r="IB70" s="6"/>
      <c r="IC70" s="6"/>
      <c r="ID70" s="6"/>
      <c r="IE70" s="6"/>
      <c r="IF70" s="6"/>
      <c r="IG70" s="6"/>
    </row>
    <row r="71" spans="1:241" s="175" customFormat="1" ht="27.6" customHeight="1">
      <c r="A71" s="6"/>
      <c r="B71" s="6"/>
      <c r="C71" s="171" t="s">
        <v>7210</v>
      </c>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row>
    <row r="72" spans="1:241">
      <c r="C72" s="380" t="s">
        <v>7279</v>
      </c>
    </row>
    <row r="73" spans="1:241">
      <c r="C73" s="380"/>
    </row>
    <row r="74" spans="1:241" s="78" customFormat="1" ht="20.25">
      <c r="B74" s="185" t="s">
        <v>7170</v>
      </c>
    </row>
    <row r="75" spans="1:241" s="78" customFormat="1" ht="6.6" customHeight="1">
      <c r="B75" s="185"/>
    </row>
    <row r="76" spans="1:241" s="366" customFormat="1" ht="14.25">
      <c r="C76" s="367" t="s">
        <v>7277</v>
      </c>
    </row>
    <row r="77" spans="1:241" ht="15.6" customHeight="1">
      <c r="C77" s="171" t="s">
        <v>7184</v>
      </c>
    </row>
    <row r="78" spans="1:241" ht="15.6" customHeight="1">
      <c r="C78" s="171" t="s">
        <v>7280</v>
      </c>
    </row>
    <row r="79" spans="1:241" s="175" customFormat="1" ht="15">
      <c r="B79" s="6"/>
      <c r="C79" s="186" t="s">
        <v>7281</v>
      </c>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c r="DH79" s="6"/>
      <c r="DI79" s="6"/>
      <c r="DJ79" s="6"/>
      <c r="DK79" s="6"/>
      <c r="DL79" s="6"/>
      <c r="DM79" s="6"/>
      <c r="DN79" s="6"/>
      <c r="DO79" s="6"/>
      <c r="DP79" s="6"/>
      <c r="DQ79" s="6"/>
      <c r="DR79" s="6"/>
      <c r="DS79" s="6"/>
      <c r="DT79" s="6"/>
      <c r="DU79" s="6"/>
      <c r="DV79" s="6"/>
      <c r="DW79" s="6"/>
      <c r="DX79" s="6"/>
      <c r="DY79" s="6"/>
      <c r="DZ79" s="6"/>
      <c r="EA79" s="6"/>
      <c r="EB79" s="6"/>
      <c r="EC79" s="6"/>
      <c r="ED79" s="6"/>
      <c r="EE79" s="6"/>
      <c r="EF79" s="6"/>
      <c r="EG79" s="6"/>
      <c r="EH79" s="6"/>
      <c r="EI79" s="6"/>
      <c r="EJ79" s="6"/>
      <c r="EK79" s="6"/>
      <c r="EL79" s="6"/>
      <c r="EM79" s="6"/>
      <c r="EN79" s="6"/>
      <c r="EO79" s="6"/>
      <c r="EP79" s="6"/>
      <c r="EQ79" s="6"/>
      <c r="ER79" s="6"/>
      <c r="ES79" s="6"/>
      <c r="ET79" s="6"/>
      <c r="EU79" s="6"/>
      <c r="EV79" s="6"/>
      <c r="EW79" s="6"/>
      <c r="EX79" s="6"/>
      <c r="EY79" s="6"/>
      <c r="EZ79" s="6"/>
      <c r="FA79" s="6"/>
      <c r="FB79" s="6"/>
      <c r="FC79" s="6"/>
      <c r="FD79" s="6"/>
      <c r="FE79" s="6"/>
      <c r="FF79" s="6"/>
      <c r="FG79" s="6"/>
      <c r="FH79" s="6"/>
      <c r="FI79" s="6"/>
      <c r="FJ79" s="6"/>
      <c r="FK79" s="6"/>
      <c r="FL79" s="6"/>
      <c r="FM79" s="6"/>
      <c r="FN79" s="6"/>
      <c r="FO79" s="6"/>
      <c r="FP79" s="6"/>
      <c r="FQ79" s="6"/>
      <c r="FR79" s="6"/>
      <c r="FS79" s="6"/>
      <c r="FT79" s="6"/>
      <c r="FU79" s="6"/>
      <c r="FV79" s="6"/>
      <c r="FW79" s="6"/>
      <c r="FX79" s="6"/>
      <c r="FY79" s="6"/>
      <c r="FZ79" s="6"/>
      <c r="GA79" s="6"/>
      <c r="GB79" s="6"/>
      <c r="GC79" s="6"/>
      <c r="GD79" s="6"/>
      <c r="GE79" s="6"/>
      <c r="GF79" s="6"/>
      <c r="GG79" s="6"/>
      <c r="GH79" s="6"/>
      <c r="GI79" s="6"/>
      <c r="GJ79" s="6"/>
      <c r="GK79" s="6"/>
      <c r="GL79" s="6"/>
      <c r="GM79" s="6"/>
      <c r="GN79" s="6"/>
      <c r="GO79" s="6"/>
      <c r="GP79" s="6"/>
      <c r="GQ79" s="6"/>
      <c r="GR79" s="6"/>
      <c r="GS79" s="6"/>
      <c r="GT79" s="6"/>
      <c r="GU79" s="6"/>
      <c r="GV79" s="6"/>
      <c r="GW79" s="6"/>
      <c r="GX79" s="6"/>
      <c r="GY79" s="6"/>
      <c r="GZ79" s="6"/>
      <c r="HA79" s="6"/>
      <c r="HB79" s="6"/>
      <c r="HC79" s="6"/>
      <c r="HD79" s="6"/>
      <c r="HE79" s="6"/>
      <c r="HF79" s="6"/>
      <c r="HG79" s="6"/>
      <c r="HH79" s="6"/>
      <c r="HI79" s="6"/>
      <c r="HJ79" s="6"/>
      <c r="HK79" s="6"/>
      <c r="HL79" s="6"/>
      <c r="HM79" s="6"/>
      <c r="HN79" s="6"/>
      <c r="HO79" s="6"/>
      <c r="HP79" s="6"/>
      <c r="HQ79" s="6"/>
      <c r="HR79" s="6"/>
      <c r="HS79" s="6"/>
      <c r="HT79" s="6"/>
      <c r="HU79" s="6"/>
      <c r="HV79" s="6"/>
      <c r="HW79" s="6"/>
      <c r="HX79" s="6"/>
      <c r="HY79" s="6"/>
      <c r="HZ79" s="6"/>
      <c r="IA79" s="6"/>
      <c r="IB79" s="6"/>
      <c r="IC79" s="6"/>
      <c r="ID79" s="6"/>
      <c r="IE79" s="6"/>
      <c r="IF79" s="6"/>
      <c r="IG79" s="6"/>
    </row>
    <row r="80" spans="1:241" ht="15.6" customHeight="1">
      <c r="C80" s="171" t="s">
        <v>7185</v>
      </c>
    </row>
    <row r="81" spans="1:241" s="175" customFormat="1" ht="27.6" customHeight="1">
      <c r="B81" s="6"/>
      <c r="C81" s="171" t="s">
        <v>7210</v>
      </c>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c r="DH81" s="6"/>
      <c r="DI81" s="6"/>
      <c r="DJ81" s="6"/>
      <c r="DK81" s="6"/>
      <c r="DL81" s="6"/>
      <c r="DM81" s="6"/>
      <c r="DN81" s="6"/>
      <c r="DO81" s="6"/>
      <c r="DP81" s="6"/>
      <c r="DQ81" s="6"/>
      <c r="DR81" s="6"/>
      <c r="DS81" s="6"/>
      <c r="DT81" s="6"/>
      <c r="DU81" s="6"/>
      <c r="DV81" s="6"/>
      <c r="DW81" s="6"/>
      <c r="DX81" s="6"/>
      <c r="DY81" s="6"/>
      <c r="DZ81" s="6"/>
      <c r="EA81" s="6"/>
      <c r="EB81" s="6"/>
      <c r="EC81" s="6"/>
      <c r="ED81" s="6"/>
      <c r="EE81" s="6"/>
      <c r="EF81" s="6"/>
      <c r="EG81" s="6"/>
      <c r="EH81" s="6"/>
      <c r="EI81" s="6"/>
      <c r="EJ81" s="6"/>
      <c r="EK81" s="6"/>
      <c r="EL81" s="6"/>
      <c r="EM81" s="6"/>
      <c r="EN81" s="6"/>
      <c r="EO81" s="6"/>
      <c r="EP81" s="6"/>
      <c r="EQ81" s="6"/>
      <c r="ER81" s="6"/>
      <c r="ES81" s="6"/>
      <c r="ET81" s="6"/>
      <c r="EU81" s="6"/>
      <c r="EV81" s="6"/>
      <c r="EW81" s="6"/>
      <c r="EX81" s="6"/>
      <c r="EY81" s="6"/>
      <c r="EZ81" s="6"/>
      <c r="FA81" s="6"/>
      <c r="FB81" s="6"/>
      <c r="FC81" s="6"/>
      <c r="FD81" s="6"/>
      <c r="FE81" s="6"/>
      <c r="FF81" s="6"/>
      <c r="FG81" s="6"/>
      <c r="FH81" s="6"/>
      <c r="FI81" s="6"/>
      <c r="FJ81" s="6"/>
      <c r="FK81" s="6"/>
      <c r="FL81" s="6"/>
      <c r="FM81" s="6"/>
      <c r="FN81" s="6"/>
      <c r="FO81" s="6"/>
      <c r="FP81" s="6"/>
      <c r="FQ81" s="6"/>
      <c r="FR81" s="6"/>
      <c r="FS81" s="6"/>
      <c r="FT81" s="6"/>
      <c r="FU81" s="6"/>
      <c r="FV81" s="6"/>
      <c r="FW81" s="6"/>
      <c r="FX81" s="6"/>
      <c r="FY81" s="6"/>
      <c r="FZ81" s="6"/>
      <c r="GA81" s="6"/>
      <c r="GB81" s="6"/>
      <c r="GC81" s="6"/>
      <c r="GD81" s="6"/>
      <c r="GE81" s="6"/>
      <c r="GF81" s="6"/>
      <c r="GG81" s="6"/>
      <c r="GH81" s="6"/>
      <c r="GI81" s="6"/>
      <c r="GJ81" s="6"/>
      <c r="GK81" s="6"/>
      <c r="GL81" s="6"/>
      <c r="GM81" s="6"/>
      <c r="GN81" s="6"/>
      <c r="GO81" s="6"/>
      <c r="GP81" s="6"/>
      <c r="GQ81" s="6"/>
      <c r="GR81" s="6"/>
      <c r="GS81" s="6"/>
      <c r="GT81" s="6"/>
      <c r="GU81" s="6"/>
      <c r="GV81" s="6"/>
      <c r="GW81" s="6"/>
      <c r="GX81" s="6"/>
      <c r="GY81" s="6"/>
      <c r="GZ81" s="6"/>
      <c r="HA81" s="6"/>
      <c r="HB81" s="6"/>
      <c r="HC81" s="6"/>
      <c r="HD81" s="6"/>
      <c r="HE81" s="6"/>
      <c r="HF81" s="6"/>
      <c r="HG81" s="6"/>
      <c r="HH81" s="6"/>
      <c r="HI81" s="6"/>
      <c r="HJ81" s="6"/>
      <c r="HK81" s="6"/>
      <c r="HL81" s="6"/>
      <c r="HM81" s="6"/>
      <c r="HN81" s="6"/>
      <c r="HO81" s="6"/>
      <c r="HP81" s="6"/>
      <c r="HQ81" s="6"/>
      <c r="HR81" s="6"/>
      <c r="HS81" s="6"/>
      <c r="HT81" s="6"/>
      <c r="HU81" s="6"/>
      <c r="HV81" s="6"/>
      <c r="HW81" s="6"/>
      <c r="HX81" s="6"/>
      <c r="HY81" s="6"/>
      <c r="HZ81" s="6"/>
      <c r="IA81" s="6"/>
      <c r="IB81" s="6"/>
      <c r="IC81" s="6"/>
      <c r="ID81" s="6"/>
      <c r="IE81" s="6"/>
      <c r="IF81" s="6"/>
      <c r="IG81" s="6"/>
    </row>
    <row r="82" spans="1:241" s="175" customFormat="1">
      <c r="A82" s="6"/>
      <c r="B82" s="6"/>
      <c r="C82" s="380" t="s">
        <v>7209</v>
      </c>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c r="DI82" s="6"/>
      <c r="DJ82" s="6"/>
      <c r="DK82" s="6"/>
      <c r="DL82" s="6"/>
      <c r="DM82" s="6"/>
      <c r="DN82" s="6"/>
      <c r="DO82" s="6"/>
      <c r="DP82" s="6"/>
      <c r="DQ82" s="6"/>
      <c r="DR82" s="6"/>
      <c r="DS82" s="6"/>
      <c r="DT82" s="6"/>
      <c r="DU82" s="6"/>
      <c r="DV82" s="6"/>
      <c r="DW82" s="6"/>
      <c r="DX82" s="6"/>
      <c r="DY82" s="6"/>
      <c r="DZ82" s="6"/>
      <c r="EA82" s="6"/>
      <c r="EB82" s="6"/>
      <c r="EC82" s="6"/>
      <c r="ED82" s="6"/>
      <c r="EE82" s="6"/>
      <c r="EF82" s="6"/>
      <c r="EG82" s="6"/>
      <c r="EH82" s="6"/>
      <c r="EI82" s="6"/>
      <c r="EJ82" s="6"/>
      <c r="EK82" s="6"/>
      <c r="EL82" s="6"/>
      <c r="EM82" s="6"/>
      <c r="EN82" s="6"/>
      <c r="EO82" s="6"/>
      <c r="EP82" s="6"/>
      <c r="EQ82" s="6"/>
      <c r="ER82" s="6"/>
      <c r="ES82" s="6"/>
      <c r="ET82" s="6"/>
      <c r="EU82" s="6"/>
      <c r="EV82" s="6"/>
      <c r="EW82" s="6"/>
      <c r="EX82" s="6"/>
      <c r="EY82" s="6"/>
      <c r="EZ82" s="6"/>
      <c r="FA82" s="6"/>
      <c r="FB82" s="6"/>
      <c r="FC82" s="6"/>
      <c r="FD82" s="6"/>
      <c r="FE82" s="6"/>
      <c r="FF82" s="6"/>
      <c r="FG82" s="6"/>
      <c r="FH82" s="6"/>
      <c r="FI82" s="6"/>
      <c r="FJ82" s="6"/>
      <c r="FK82" s="6"/>
      <c r="FL82" s="6"/>
      <c r="FM82" s="6"/>
      <c r="FN82" s="6"/>
      <c r="FO82" s="6"/>
      <c r="FP82" s="6"/>
      <c r="FQ82" s="6"/>
      <c r="FR82" s="6"/>
      <c r="FS82" s="6"/>
      <c r="FT82" s="6"/>
      <c r="FU82" s="6"/>
      <c r="FV82" s="6"/>
      <c r="FW82" s="6"/>
      <c r="FX82" s="6"/>
      <c r="FY82" s="6"/>
      <c r="FZ82" s="6"/>
      <c r="GA82" s="6"/>
      <c r="GB82" s="6"/>
      <c r="GC82" s="6"/>
      <c r="GD82" s="6"/>
      <c r="GE82" s="6"/>
      <c r="GF82" s="6"/>
      <c r="GG82" s="6"/>
      <c r="GH82" s="6"/>
      <c r="GI82" s="6"/>
      <c r="GJ82" s="6"/>
      <c r="GK82" s="6"/>
      <c r="GL82" s="6"/>
      <c r="GM82" s="6"/>
      <c r="GN82" s="6"/>
      <c r="GO82" s="6"/>
      <c r="GP82" s="6"/>
      <c r="GQ82" s="6"/>
      <c r="GR82" s="6"/>
      <c r="GS82" s="6"/>
      <c r="GT82" s="6"/>
      <c r="GU82" s="6"/>
      <c r="GV82" s="6"/>
      <c r="GW82" s="6"/>
      <c r="GX82" s="6"/>
      <c r="GY82" s="6"/>
      <c r="GZ82" s="6"/>
      <c r="HA82" s="6"/>
      <c r="HB82" s="6"/>
      <c r="HC82" s="6"/>
      <c r="HD82" s="6"/>
      <c r="HE82" s="6"/>
      <c r="HF82" s="6"/>
      <c r="HG82" s="6"/>
      <c r="HH82" s="6"/>
      <c r="HI82" s="6"/>
      <c r="HJ82" s="6"/>
      <c r="HK82" s="6"/>
      <c r="HL82" s="6"/>
      <c r="HM82" s="6"/>
      <c r="HN82" s="6"/>
      <c r="HO82" s="6"/>
      <c r="HP82" s="6"/>
      <c r="HQ82" s="6"/>
      <c r="HR82" s="6"/>
      <c r="HS82" s="6"/>
      <c r="HT82" s="6"/>
      <c r="HU82" s="6"/>
      <c r="HV82" s="6"/>
      <c r="HW82" s="6"/>
      <c r="HX82" s="6"/>
      <c r="HY82" s="6"/>
      <c r="HZ82" s="6"/>
      <c r="IA82" s="6"/>
      <c r="IB82" s="6"/>
      <c r="IC82" s="6"/>
      <c r="ID82" s="6"/>
      <c r="IE82" s="6"/>
      <c r="IF82" s="6"/>
      <c r="IG82" s="6"/>
    </row>
    <row r="83" spans="1:241" ht="5.45" customHeight="1"/>
    <row r="84" spans="1:241" s="94" customFormat="1" ht="48.75" customHeight="1">
      <c r="B84" s="390" t="s">
        <v>7186</v>
      </c>
      <c r="C84" s="391"/>
    </row>
    <row r="85" spans="1:241" s="78" customFormat="1" ht="20.25">
      <c r="A85" s="78" t="s">
        <v>7179</v>
      </c>
      <c r="B85" s="185" t="s">
        <v>7187</v>
      </c>
    </row>
    <row r="86" spans="1:241" s="77" customFormat="1" ht="15">
      <c r="C86" s="77" t="s">
        <v>7211</v>
      </c>
    </row>
    <row r="87" spans="1:241" s="77" customFormat="1" ht="15">
      <c r="C87" s="77" t="s">
        <v>7220</v>
      </c>
    </row>
    <row r="88" spans="1:241" s="77" customFormat="1" ht="15">
      <c r="C88" s="187" t="s">
        <v>17</v>
      </c>
    </row>
    <row r="89" spans="1:241" s="77" customFormat="1" ht="15">
      <c r="C89" s="187" t="s">
        <v>18</v>
      </c>
    </row>
    <row r="90" spans="1:241" s="77" customFormat="1" ht="15">
      <c r="C90" s="187" t="s">
        <v>19</v>
      </c>
    </row>
    <row r="91" spans="1:241" s="77" customFormat="1" ht="15">
      <c r="C91" s="187" t="s">
        <v>20</v>
      </c>
    </row>
    <row r="92" spans="1:241" s="77" customFormat="1" ht="15">
      <c r="C92" s="187" t="s">
        <v>7199</v>
      </c>
    </row>
    <row r="93" spans="1:241" s="77" customFormat="1" ht="15">
      <c r="C93" s="187" t="s">
        <v>7213</v>
      </c>
    </row>
    <row r="94" spans="1:241" s="77" customFormat="1" ht="15">
      <c r="C94" s="77" t="s">
        <v>7189</v>
      </c>
    </row>
    <row r="95" spans="1:241" s="77" customFormat="1" ht="15">
      <c r="C95" s="176" t="s">
        <v>7212</v>
      </c>
    </row>
    <row r="96" spans="1:241" s="77" customFormat="1" ht="15">
      <c r="C96" s="176"/>
    </row>
    <row r="97" spans="2:3" s="78" customFormat="1" ht="20.25">
      <c r="B97" s="185" t="s">
        <v>7188</v>
      </c>
    </row>
    <row r="98" spans="2:3" s="77" customFormat="1" ht="15">
      <c r="B98" s="77" t="s">
        <v>170</v>
      </c>
      <c r="C98" s="77" t="s">
        <v>7190</v>
      </c>
    </row>
    <row r="99" spans="2:3" ht="15">
      <c r="C99" s="77" t="s">
        <v>7191</v>
      </c>
    </row>
    <row r="100" spans="2:3" ht="15">
      <c r="C100" s="77" t="s">
        <v>7192</v>
      </c>
    </row>
    <row r="101" spans="2:3" ht="15">
      <c r="C101" s="77" t="s">
        <v>7193</v>
      </c>
    </row>
    <row r="102" spans="2:3" ht="15">
      <c r="C102" s="77" t="s">
        <v>7196</v>
      </c>
    </row>
    <row r="103" spans="2:3" ht="15">
      <c r="C103" s="77" t="s">
        <v>7194</v>
      </c>
    </row>
    <row r="104" spans="2:3" ht="15">
      <c r="C104" s="77" t="s">
        <v>7195</v>
      </c>
    </row>
  </sheetData>
  <mergeCells count="1">
    <mergeCell ref="B84:C84"/>
  </mergeCells>
  <hyperlinks>
    <hyperlink ref="C82" r:id="rId1" xr:uid="{C271C4F9-90B0-4D30-B34A-743502B510AD}"/>
    <hyperlink ref="C72" r:id="rId2" xr:uid="{20D6BE76-771B-4B4E-9246-180193D3A50F}"/>
  </hyperlinks>
  <printOptions horizontalCentered="1"/>
  <pageMargins left="0.45" right="0.3" top="0.25" bottom="0.5" header="0.1" footer="0.25"/>
  <pageSetup scale="96" fitToHeight="3" orientation="portrait" r:id="rId3"/>
  <headerFooter>
    <oddFooter>&amp;L&amp;F, &amp;A&amp;RPAGE &amp;P OF &amp;N</oddFooter>
  </headerFooter>
  <rowBreaks count="2" manualBreakCount="2">
    <brk id="45" max="2" man="1"/>
    <brk id="73" max="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27FAC-C98B-41EF-ABB3-FD1681F1791C}">
  <sheetPr>
    <tabColor rgb="FFFF7C80"/>
    <pageSetUpPr fitToPage="1"/>
  </sheetPr>
  <dimension ref="A1:IB7"/>
  <sheetViews>
    <sheetView view="pageBreakPreview" zoomScaleNormal="100" zoomScaleSheetLayoutView="100" workbookViewId="0">
      <pane ySplit="3" topLeftCell="A4" activePane="bottomLeft" state="frozen"/>
      <selection pane="bottomLeft" activeCell="O31" sqref="O31"/>
    </sheetView>
  </sheetViews>
  <sheetFormatPr defaultColWidth="8.85546875" defaultRowHeight="12.75"/>
  <cols>
    <col min="1" max="1" width="12.7109375" style="130" customWidth="1"/>
    <col min="2" max="2" width="14.42578125" style="131" customWidth="1"/>
    <col min="3" max="3" width="10.85546875" style="131" customWidth="1"/>
    <col min="4" max="4" width="0" style="131" hidden="1" customWidth="1"/>
    <col min="5" max="16384" width="8.85546875" style="131"/>
  </cols>
  <sheetData>
    <row r="1" spans="1:236" ht="18">
      <c r="A1" s="150" t="s">
        <v>627</v>
      </c>
      <c r="C1" s="142"/>
      <c r="D1" s="129"/>
    </row>
    <row r="2" spans="1:236">
      <c r="A2" s="151"/>
      <c r="B2" s="144"/>
      <c r="C2" s="144"/>
      <c r="D2" s="129"/>
      <c r="IB2" s="86"/>
    </row>
    <row r="3" spans="1:236" s="149" customFormat="1">
      <c r="A3" s="152" t="s">
        <v>94</v>
      </c>
      <c r="B3" s="153" t="s">
        <v>628</v>
      </c>
      <c r="C3" s="153" t="s">
        <v>629</v>
      </c>
      <c r="D3" s="148"/>
    </row>
    <row r="4" spans="1:236">
      <c r="A4" s="151">
        <v>0</v>
      </c>
      <c r="B4" s="144">
        <v>0</v>
      </c>
      <c r="C4" s="144">
        <v>0</v>
      </c>
      <c r="D4" s="130" t="str">
        <f>CONCATENATE("Child/Dep Life Coverage is $",A4)</f>
        <v>Child/Dep Life Coverage is $0</v>
      </c>
      <c r="E4" s="149"/>
    </row>
    <row r="5" spans="1:236">
      <c r="A5" s="151">
        <v>1000</v>
      </c>
      <c r="B5" s="144">
        <v>0.15</v>
      </c>
      <c r="C5" s="144">
        <v>7.4999999999999997E-2</v>
      </c>
      <c r="D5" s="130" t="str">
        <f>CONCATENATE("Child/Dep Life Coverage is $",A5)</f>
        <v>Child/Dep Life Coverage is $1000</v>
      </c>
    </row>
    <row r="6" spans="1:236">
      <c r="A6" s="151">
        <v>5000</v>
      </c>
      <c r="B6" s="144">
        <v>0.75</v>
      </c>
      <c r="C6" s="144">
        <v>0.375</v>
      </c>
      <c r="D6" s="130" t="str">
        <f>CONCATENATE("Child/Dep Life Coverage is $",A6)</f>
        <v>Child/Dep Life Coverage is $5000</v>
      </c>
    </row>
    <row r="7" spans="1:236">
      <c r="A7" s="151">
        <v>10000</v>
      </c>
      <c r="B7" s="144">
        <v>1.5</v>
      </c>
      <c r="C7" s="144">
        <v>0.75</v>
      </c>
      <c r="D7" s="130" t="str">
        <f>CONCATENATE("Child/Dep Life Coverage is $",A7)</f>
        <v>Child/Dep Life Coverage is $10000</v>
      </c>
    </row>
  </sheetData>
  <sheetProtection algorithmName="SHA-512" hashValue="dOakmmfYxcQn1aStQi7EI6fha+pfzUowwS0dYP+PAPtOaYUROKnC7zEFKdxW855ki2L79ImgfRt5jLVfbepd/w==" saltValue="DvEEpdpXhpgLFzZkBWwUXA==" spinCount="100000" sheet="1" objects="1" scenarios="1"/>
  <pageMargins left="0.7" right="0.7" top="0.75" bottom="0.75" header="0.3" footer="0.3"/>
  <pageSetup scale="10" orientation="landscape" r:id="rId1"/>
  <headerFooter>
    <oddFooter>&amp;L&amp;Z&amp;F&amp;C&amp;A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BDC5D-1F13-40EC-B77D-90C4DBC222B7}">
  <sheetPr>
    <tabColor rgb="FFFF7C80"/>
    <pageSetUpPr fitToPage="1"/>
  </sheetPr>
  <dimension ref="A1:O86"/>
  <sheetViews>
    <sheetView zoomScale="85" zoomScaleNormal="85" workbookViewId="0">
      <pane ySplit="4" topLeftCell="A5" activePane="bottomLeft" state="frozen"/>
      <selection pane="bottomLeft" activeCell="E12" sqref="E12"/>
    </sheetView>
  </sheetViews>
  <sheetFormatPr defaultColWidth="8.85546875" defaultRowHeight="15.75"/>
  <cols>
    <col min="1" max="1" width="2.5703125" style="278" customWidth="1"/>
    <col min="2" max="2" width="57.42578125" style="298" customWidth="1"/>
    <col min="3" max="3" width="4" style="297" customWidth="1"/>
    <col min="4" max="4" width="12.28515625" style="278" bestFit="1" customWidth="1"/>
    <col min="5" max="5" width="11.28515625" style="278" bestFit="1" customWidth="1"/>
    <col min="6" max="6" width="10.28515625" style="278" customWidth="1"/>
    <col min="7" max="7" width="13.5703125" style="278" hidden="1" customWidth="1"/>
    <col min="8" max="8" width="13.85546875" style="278" bestFit="1" customWidth="1"/>
    <col min="9" max="9" width="9.7109375" style="278" bestFit="1" customWidth="1"/>
    <col min="10" max="10" width="11.28515625" style="278" bestFit="1" customWidth="1"/>
    <col min="11" max="11" width="15.5703125" style="278" bestFit="1" customWidth="1"/>
    <col min="12" max="12" width="11.5703125" style="278" bestFit="1" customWidth="1"/>
    <col min="13" max="13" width="3.42578125" style="278" customWidth="1"/>
    <col min="14" max="16384" width="8.85546875" style="278"/>
  </cols>
  <sheetData>
    <row r="1" spans="1:15" ht="6.75" customHeight="1">
      <c r="A1" s="274"/>
      <c r="B1" s="275"/>
      <c r="C1" s="276"/>
      <c r="D1" s="277"/>
      <c r="E1" s="277"/>
      <c r="F1" s="277"/>
      <c r="G1" s="277"/>
    </row>
    <row r="2" spans="1:15" ht="39.75" customHeight="1">
      <c r="A2" s="274"/>
      <c r="B2" s="279" t="s">
        <v>7120</v>
      </c>
      <c r="C2" s="276"/>
      <c r="D2" s="280">
        <f>+'2. Input'!D9</f>
        <v>35</v>
      </c>
      <c r="E2" s="281"/>
      <c r="F2" s="282"/>
      <c r="G2" s="282"/>
      <c r="H2" s="274"/>
      <c r="I2" s="274"/>
      <c r="J2" s="274"/>
      <c r="K2" s="274"/>
      <c r="L2" s="274"/>
      <c r="M2" s="274"/>
      <c r="N2" s="274"/>
      <c r="O2" s="274"/>
    </row>
    <row r="3" spans="1:15" ht="21.75" customHeight="1">
      <c r="A3" s="274"/>
      <c r="B3" s="283" t="s">
        <v>7201</v>
      </c>
      <c r="C3" s="284"/>
      <c r="D3" s="285">
        <f>+'2. Input'!D11</f>
        <v>0</v>
      </c>
      <c r="E3" s="277"/>
      <c r="F3" s="286"/>
      <c r="G3" s="286"/>
    </row>
    <row r="4" spans="1:15" ht="21.75" customHeight="1">
      <c r="A4" s="274"/>
      <c r="B4" s="283"/>
      <c r="C4" s="284"/>
      <c r="D4" s="287" t="s">
        <v>7122</v>
      </c>
      <c r="E4" s="287" t="s">
        <v>0</v>
      </c>
      <c r="F4" s="287" t="s">
        <v>1</v>
      </c>
      <c r="G4" s="287" t="s">
        <v>7123</v>
      </c>
      <c r="H4" s="287" t="s">
        <v>7124</v>
      </c>
      <c r="I4" s="287" t="s">
        <v>66</v>
      </c>
      <c r="J4" s="287" t="s">
        <v>67</v>
      </c>
      <c r="K4" s="287" t="s">
        <v>7125</v>
      </c>
      <c r="L4" s="287" t="s">
        <v>7126</v>
      </c>
    </row>
    <row r="5" spans="1:15">
      <c r="A5" s="274"/>
      <c r="B5" s="288" t="s">
        <v>7121</v>
      </c>
      <c r="C5" s="276"/>
    </row>
    <row r="6" spans="1:15" s="289" customFormat="1">
      <c r="B6" s="283" t="s">
        <v>7127</v>
      </c>
      <c r="C6" s="284"/>
      <c r="D6" s="290">
        <f>+'2. Input'!P19</f>
        <v>0</v>
      </c>
      <c r="E6" s="290">
        <f>+'2. Input'!P21</f>
        <v>0</v>
      </c>
      <c r="F6" s="290">
        <f>+'2. Input'!P20</f>
        <v>0</v>
      </c>
      <c r="G6" s="291">
        <f>+'2. Input'!P30</f>
        <v>0</v>
      </c>
      <c r="H6" s="291">
        <f>+'2. Input'!P30</f>
        <v>0</v>
      </c>
      <c r="I6" s="291">
        <f>+'2. Input'!P57</f>
        <v>0</v>
      </c>
      <c r="J6" s="291">
        <f>+'2. Input'!P52</f>
        <v>0</v>
      </c>
      <c r="K6" s="291">
        <f>+'2. Input'!P38</f>
        <v>0</v>
      </c>
      <c r="L6" s="291">
        <f>+'2. Input'!P45</f>
        <v>0</v>
      </c>
    </row>
    <row r="7" spans="1:15" s="289" customFormat="1">
      <c r="B7" s="283" t="s">
        <v>7128</v>
      </c>
      <c r="C7" s="284"/>
      <c r="D7" s="291">
        <f>+'2. Input'!Q19</f>
        <v>0</v>
      </c>
      <c r="E7" s="291">
        <f>+'2. Input'!Q21</f>
        <v>0</v>
      </c>
      <c r="F7" s="291">
        <f>+'2. Input'!Q20</f>
        <v>0</v>
      </c>
      <c r="G7" s="292">
        <f>+'2. Input'!Q30</f>
        <v>0</v>
      </c>
      <c r="H7" s="292">
        <v>0</v>
      </c>
      <c r="I7" s="292">
        <v>0</v>
      </c>
      <c r="J7" s="292">
        <v>0</v>
      </c>
      <c r="K7" s="292">
        <v>0</v>
      </c>
      <c r="L7" s="292">
        <v>0</v>
      </c>
    </row>
    <row r="8" spans="1:15" s="289" customFormat="1" ht="25.5">
      <c r="B8" s="293" t="s">
        <v>7202</v>
      </c>
      <c r="C8" s="284"/>
      <c r="D8" s="294">
        <f>+D6+D7</f>
        <v>0</v>
      </c>
      <c r="E8" s="294">
        <f>+E6+E7</f>
        <v>0</v>
      </c>
      <c r="F8" s="294">
        <f>+F6+F7</f>
        <v>0</v>
      </c>
      <c r="G8" s="294">
        <f>+G6+G7</f>
        <v>0</v>
      </c>
      <c r="H8" s="295">
        <f>+H6+H7</f>
        <v>0</v>
      </c>
      <c r="I8" s="295">
        <f t="shared" ref="I8:L8" si="0">+I6+I7</f>
        <v>0</v>
      </c>
      <c r="J8" s="295">
        <f t="shared" si="0"/>
        <v>0</v>
      </c>
      <c r="K8" s="295">
        <f t="shared" si="0"/>
        <v>0</v>
      </c>
      <c r="L8" s="295">
        <f t="shared" si="0"/>
        <v>0</v>
      </c>
    </row>
    <row r="9" spans="1:15" s="274" customFormat="1" ht="10.9" customHeight="1">
      <c r="B9" s="275"/>
      <c r="C9" s="276"/>
    </row>
    <row r="10" spans="1:15">
      <c r="B10" s="296" t="s">
        <v>7152</v>
      </c>
    </row>
    <row r="11" spans="1:15" ht="12.6" customHeight="1">
      <c r="B11" s="298" t="s">
        <v>7132</v>
      </c>
      <c r="D11" s="299">
        <f>+'2. Input'!F19</f>
        <v>0</v>
      </c>
      <c r="E11" s="299">
        <f>+'2. Input'!F21</f>
        <v>0</v>
      </c>
      <c r="F11" s="299">
        <f>+'2. Input'!F20</f>
        <v>0</v>
      </c>
      <c r="G11" s="299">
        <f>+'2. Input'!F30</f>
        <v>0</v>
      </c>
      <c r="H11" s="299">
        <f>+'2. Input'!F30</f>
        <v>0</v>
      </c>
      <c r="I11" s="299">
        <f>+'2. Input'!F57</f>
        <v>0</v>
      </c>
      <c r="J11" s="299">
        <f>+'2. Input'!F52</f>
        <v>0</v>
      </c>
      <c r="K11" s="299">
        <f>+'2. Input'!F38</f>
        <v>0</v>
      </c>
      <c r="L11" s="299">
        <f>+'2. Input'!F45</f>
        <v>0</v>
      </c>
    </row>
    <row r="12" spans="1:15" ht="12.6" customHeight="1">
      <c r="B12" s="298" t="s">
        <v>7133</v>
      </c>
      <c r="D12" s="299">
        <f>+'2. Input'!G19</f>
        <v>0</v>
      </c>
      <c r="E12" s="299">
        <f>+'2. Input'!G21</f>
        <v>0</v>
      </c>
      <c r="F12" s="299">
        <f>+'2. Input'!G20</f>
        <v>0</v>
      </c>
      <c r="G12" s="299">
        <f>+'2. Input'!G30</f>
        <v>0</v>
      </c>
      <c r="H12" s="299">
        <f>+'2. Input'!G30</f>
        <v>0</v>
      </c>
      <c r="I12" s="299">
        <f>+'2. Input'!G57</f>
        <v>0</v>
      </c>
      <c r="J12" s="299">
        <f>+'2. Input'!G52</f>
        <v>0</v>
      </c>
      <c r="K12" s="299">
        <f>+'2. Input'!G38</f>
        <v>0</v>
      </c>
      <c r="L12" s="299">
        <f>+'2. Input'!G45</f>
        <v>0</v>
      </c>
    </row>
    <row r="13" spans="1:15" ht="12.6" customHeight="1">
      <c r="B13" s="300" t="s">
        <v>7154</v>
      </c>
      <c r="D13" s="301">
        <v>1</v>
      </c>
      <c r="E13" s="301">
        <v>1</v>
      </c>
      <c r="F13" s="301">
        <v>1</v>
      </c>
      <c r="G13" s="301">
        <v>1</v>
      </c>
      <c r="H13" s="301">
        <v>1</v>
      </c>
      <c r="I13" s="301">
        <v>1</v>
      </c>
      <c r="J13" s="301">
        <v>1</v>
      </c>
      <c r="K13" s="301">
        <v>1</v>
      </c>
      <c r="L13" s="301">
        <v>1</v>
      </c>
    </row>
    <row r="14" spans="1:15" ht="12.6" customHeight="1">
      <c r="B14" s="298" t="s">
        <v>7134</v>
      </c>
      <c r="D14" s="302">
        <f>+ROUND(+D12*D13,2)</f>
        <v>0</v>
      </c>
      <c r="E14" s="302">
        <f>+ROUND(+E12*E13,2)</f>
        <v>0</v>
      </c>
      <c r="F14" s="302">
        <f>+ROUND(+F12*F13,2)</f>
        <v>0</v>
      </c>
      <c r="G14" s="302">
        <f t="shared" ref="G14:L14" si="1">+ROUND(+G12*G13,2)</f>
        <v>0</v>
      </c>
      <c r="H14" s="302">
        <f t="shared" si="1"/>
        <v>0</v>
      </c>
      <c r="I14" s="302">
        <f t="shared" si="1"/>
        <v>0</v>
      </c>
      <c r="J14" s="302">
        <f t="shared" si="1"/>
        <v>0</v>
      </c>
      <c r="K14" s="302">
        <f t="shared" si="1"/>
        <v>0</v>
      </c>
      <c r="L14" s="302">
        <f t="shared" si="1"/>
        <v>0</v>
      </c>
    </row>
    <row r="15" spans="1:15" ht="12.6" customHeight="1">
      <c r="B15" s="298" t="s">
        <v>7135</v>
      </c>
      <c r="D15" s="302">
        <f>+D11</f>
        <v>0</v>
      </c>
      <c r="E15" s="302">
        <f>+E11</f>
        <v>0</v>
      </c>
      <c r="F15" s="302">
        <f>+F11</f>
        <v>0</v>
      </c>
      <c r="G15" s="302">
        <f t="shared" ref="G15:L15" si="2">+G11</f>
        <v>0</v>
      </c>
      <c r="H15" s="302">
        <f t="shared" si="2"/>
        <v>0</v>
      </c>
      <c r="I15" s="302">
        <f t="shared" si="2"/>
        <v>0</v>
      </c>
      <c r="J15" s="302">
        <f t="shared" si="2"/>
        <v>0</v>
      </c>
      <c r="K15" s="302">
        <f t="shared" si="2"/>
        <v>0</v>
      </c>
      <c r="L15" s="302">
        <f t="shared" si="2"/>
        <v>0</v>
      </c>
    </row>
    <row r="16" spans="1:15" s="274" customFormat="1" ht="12.6" customHeight="1">
      <c r="B16" s="275" t="s">
        <v>7153</v>
      </c>
      <c r="C16" s="303" t="s">
        <v>170</v>
      </c>
      <c r="D16" s="304">
        <f>+D11-D14</f>
        <v>0</v>
      </c>
      <c r="E16" s="304">
        <f t="shared" ref="E16:F16" si="3">+E11-E14</f>
        <v>0</v>
      </c>
      <c r="F16" s="304">
        <f t="shared" si="3"/>
        <v>0</v>
      </c>
      <c r="G16" s="304">
        <f t="shared" ref="G16:L16" si="4">+G11-G14</f>
        <v>0</v>
      </c>
      <c r="H16" s="304">
        <f t="shared" si="4"/>
        <v>0</v>
      </c>
      <c r="I16" s="304">
        <f t="shared" si="4"/>
        <v>0</v>
      </c>
      <c r="J16" s="304">
        <f t="shared" si="4"/>
        <v>0</v>
      </c>
      <c r="K16" s="304">
        <f t="shared" si="4"/>
        <v>0</v>
      </c>
      <c r="L16" s="304">
        <f t="shared" si="4"/>
        <v>0</v>
      </c>
    </row>
    <row r="17" spans="2:12" ht="10.15" customHeight="1"/>
    <row r="18" spans="2:12">
      <c r="B18" s="298" t="s">
        <v>7136</v>
      </c>
      <c r="D18" s="305">
        <f>+$D$3</f>
        <v>0</v>
      </c>
      <c r="E18" s="305">
        <f>+$D$3</f>
        <v>0</v>
      </c>
      <c r="F18" s="305">
        <f>+$D$3</f>
        <v>0</v>
      </c>
      <c r="G18" s="305">
        <f t="shared" ref="G18:L18" si="5">+$D$3</f>
        <v>0</v>
      </c>
      <c r="H18" s="305">
        <f t="shared" si="5"/>
        <v>0</v>
      </c>
      <c r="I18" s="305">
        <f t="shared" si="5"/>
        <v>0</v>
      </c>
      <c r="J18" s="305">
        <f t="shared" si="5"/>
        <v>0</v>
      </c>
      <c r="K18" s="305">
        <f t="shared" si="5"/>
        <v>0</v>
      </c>
      <c r="L18" s="305">
        <f t="shared" si="5"/>
        <v>0</v>
      </c>
    </row>
    <row r="19" spans="2:12">
      <c r="B19" s="298" t="s">
        <v>7137</v>
      </c>
      <c r="D19" s="305">
        <f>24-D18</f>
        <v>24</v>
      </c>
      <c r="E19" s="305">
        <f>24-E18</f>
        <v>24</v>
      </c>
      <c r="F19" s="305">
        <f>24-F18</f>
        <v>24</v>
      </c>
      <c r="G19" s="305">
        <f>24-G18</f>
        <v>24</v>
      </c>
      <c r="H19" s="305">
        <f>24-H18</f>
        <v>24</v>
      </c>
      <c r="I19" s="305">
        <f t="shared" ref="I19:L19" si="6">24-I18</f>
        <v>24</v>
      </c>
      <c r="J19" s="305">
        <f t="shared" si="6"/>
        <v>24</v>
      </c>
      <c r="K19" s="305">
        <f t="shared" si="6"/>
        <v>24</v>
      </c>
      <c r="L19" s="305">
        <f t="shared" si="6"/>
        <v>24</v>
      </c>
    </row>
    <row r="20" spans="2:12" ht="9.6" customHeight="1">
      <c r="D20" s="302"/>
      <c r="E20" s="302"/>
      <c r="F20" s="302"/>
      <c r="G20" s="302"/>
      <c r="H20" s="302"/>
      <c r="I20" s="302"/>
      <c r="J20" s="302"/>
      <c r="K20" s="302"/>
      <c r="L20" s="302"/>
    </row>
    <row r="21" spans="2:12">
      <c r="B21" s="296" t="s">
        <v>7163</v>
      </c>
      <c r="D21" s="302"/>
      <c r="E21" s="302"/>
      <c r="F21" s="302"/>
    </row>
    <row r="22" spans="2:12" ht="12.6" customHeight="1">
      <c r="B22" s="306" t="s">
        <v>7161</v>
      </c>
      <c r="D22" s="302"/>
      <c r="E22" s="302"/>
      <c r="F22" s="302"/>
    </row>
    <row r="23" spans="2:12" ht="12.6" customHeight="1">
      <c r="B23" s="298" t="s">
        <v>7138</v>
      </c>
      <c r="D23" s="307">
        <f t="shared" ref="D23:F23" si="7">+D28*2</f>
        <v>0</v>
      </c>
      <c r="E23" s="307">
        <f t="shared" si="7"/>
        <v>0</v>
      </c>
      <c r="F23" s="307">
        <f t="shared" si="7"/>
        <v>0</v>
      </c>
      <c r="G23" s="307">
        <v>0</v>
      </c>
      <c r="H23" s="307">
        <v>0</v>
      </c>
      <c r="I23" s="307">
        <v>0</v>
      </c>
      <c r="J23" s="307">
        <v>0</v>
      </c>
      <c r="K23" s="307">
        <v>0</v>
      </c>
      <c r="L23" s="307">
        <v>0</v>
      </c>
    </row>
    <row r="24" spans="2:12" ht="12.6" customHeight="1">
      <c r="B24" s="298" t="s">
        <v>7162</v>
      </c>
      <c r="C24" s="297" t="s">
        <v>170</v>
      </c>
      <c r="D24" s="307">
        <f t="shared" ref="D24:L24" si="8">+D29*2</f>
        <v>0</v>
      </c>
      <c r="E24" s="307">
        <f t="shared" si="8"/>
        <v>0</v>
      </c>
      <c r="F24" s="307">
        <f t="shared" si="8"/>
        <v>0</v>
      </c>
      <c r="G24" s="307">
        <f t="shared" si="8"/>
        <v>0</v>
      </c>
      <c r="H24" s="307">
        <f t="shared" si="8"/>
        <v>0</v>
      </c>
      <c r="I24" s="307">
        <f t="shared" si="8"/>
        <v>0</v>
      </c>
      <c r="J24" s="307">
        <f t="shared" si="8"/>
        <v>0</v>
      </c>
      <c r="K24" s="307">
        <f t="shared" si="8"/>
        <v>0</v>
      </c>
      <c r="L24" s="307">
        <f t="shared" si="8"/>
        <v>0</v>
      </c>
    </row>
    <row r="25" spans="2:12" ht="12.6" customHeight="1" thickBot="1">
      <c r="B25" s="298" t="s">
        <v>7139</v>
      </c>
      <c r="D25" s="308">
        <f>SUM(D23:D24)</f>
        <v>0</v>
      </c>
      <c r="E25" s="308">
        <f t="shared" ref="E25:L25" si="9">SUM(E23:E24)</f>
        <v>0</v>
      </c>
      <c r="F25" s="308">
        <f t="shared" si="9"/>
        <v>0</v>
      </c>
      <c r="G25" s="308">
        <f t="shared" si="9"/>
        <v>0</v>
      </c>
      <c r="H25" s="308">
        <f t="shared" si="9"/>
        <v>0</v>
      </c>
      <c r="I25" s="308">
        <f t="shared" si="9"/>
        <v>0</v>
      </c>
      <c r="J25" s="308">
        <f t="shared" si="9"/>
        <v>0</v>
      </c>
      <c r="K25" s="308">
        <f t="shared" si="9"/>
        <v>0</v>
      </c>
      <c r="L25" s="308">
        <f t="shared" si="9"/>
        <v>0</v>
      </c>
    </row>
    <row r="26" spans="2:12" ht="16.5" thickTop="1">
      <c r="B26" s="296"/>
      <c r="D26" s="302"/>
      <c r="E26" s="302"/>
      <c r="F26" s="302"/>
    </row>
    <row r="27" spans="2:12" ht="12.6" customHeight="1">
      <c r="B27" s="306" t="s">
        <v>7160</v>
      </c>
      <c r="D27" s="302"/>
      <c r="E27" s="302"/>
      <c r="F27" s="302"/>
    </row>
    <row r="28" spans="2:12" ht="12.6" customHeight="1">
      <c r="B28" s="298" t="s">
        <v>7138</v>
      </c>
      <c r="D28" s="307">
        <f>D14*12/D19</f>
        <v>0</v>
      </c>
      <c r="E28" s="307">
        <f>E14*12/E19</f>
        <v>0</v>
      </c>
      <c r="F28" s="307">
        <f>F14*12/F19</f>
        <v>0</v>
      </c>
      <c r="G28" s="307">
        <v>0</v>
      </c>
      <c r="H28" s="307">
        <v>0</v>
      </c>
      <c r="I28" s="307">
        <v>0</v>
      </c>
      <c r="J28" s="307">
        <v>0</v>
      </c>
      <c r="K28" s="307">
        <v>0</v>
      </c>
      <c r="L28" s="307">
        <v>0</v>
      </c>
    </row>
    <row r="29" spans="2:12" ht="12.6" customHeight="1">
      <c r="B29" s="298" t="s">
        <v>7162</v>
      </c>
      <c r="C29" s="297" t="s">
        <v>170</v>
      </c>
      <c r="D29" s="307">
        <f t="shared" ref="D29:L29" si="10">+(D16*12)/D19</f>
        <v>0</v>
      </c>
      <c r="E29" s="307">
        <f t="shared" si="10"/>
        <v>0</v>
      </c>
      <c r="F29" s="307">
        <f t="shared" si="10"/>
        <v>0</v>
      </c>
      <c r="G29" s="307">
        <f t="shared" si="10"/>
        <v>0</v>
      </c>
      <c r="H29" s="307">
        <f t="shared" si="10"/>
        <v>0</v>
      </c>
      <c r="I29" s="307">
        <f t="shared" si="10"/>
        <v>0</v>
      </c>
      <c r="J29" s="307">
        <f t="shared" si="10"/>
        <v>0</v>
      </c>
      <c r="K29" s="307">
        <f t="shared" si="10"/>
        <v>0</v>
      </c>
      <c r="L29" s="307">
        <f t="shared" si="10"/>
        <v>0</v>
      </c>
    </row>
    <row r="30" spans="2:12" ht="12.6" customHeight="1">
      <c r="B30" s="298" t="s">
        <v>7139</v>
      </c>
      <c r="D30" s="309">
        <f>SUM(D28:D29)</f>
        <v>0</v>
      </c>
      <c r="E30" s="309">
        <f t="shared" ref="E30:L30" si="11">SUM(E28:E29)</f>
        <v>0</v>
      </c>
      <c r="F30" s="309">
        <f t="shared" si="11"/>
        <v>0</v>
      </c>
      <c r="G30" s="309">
        <f t="shared" si="11"/>
        <v>0</v>
      </c>
      <c r="H30" s="309">
        <f t="shared" si="11"/>
        <v>0</v>
      </c>
      <c r="I30" s="309">
        <f t="shared" si="11"/>
        <v>0</v>
      </c>
      <c r="J30" s="309">
        <f t="shared" si="11"/>
        <v>0</v>
      </c>
      <c r="K30" s="309">
        <f t="shared" si="11"/>
        <v>0</v>
      </c>
      <c r="L30" s="309">
        <f t="shared" si="11"/>
        <v>0</v>
      </c>
    </row>
    <row r="31" spans="2:12" ht="7.9" customHeight="1">
      <c r="D31" s="302"/>
      <c r="E31" s="302"/>
      <c r="F31" s="302"/>
      <c r="G31" s="302"/>
      <c r="H31" s="302"/>
      <c r="I31" s="302"/>
      <c r="J31" s="302"/>
      <c r="K31" s="302"/>
      <c r="L31" s="302"/>
    </row>
    <row r="32" spans="2:12">
      <c r="B32" s="310" t="s">
        <v>7140</v>
      </c>
      <c r="D32" s="302"/>
      <c r="E32" s="302"/>
      <c r="F32" s="302"/>
      <c r="G32" s="302"/>
      <c r="H32" s="302"/>
      <c r="I32" s="302"/>
      <c r="J32" s="302"/>
      <c r="K32" s="302"/>
      <c r="L32" s="302"/>
    </row>
    <row r="33" spans="1:14" ht="12.6" customHeight="1">
      <c r="B33" s="298" t="s">
        <v>7139</v>
      </c>
      <c r="D33" s="302">
        <f t="shared" ref="D33:L33" si="12">+D30</f>
        <v>0</v>
      </c>
      <c r="E33" s="302">
        <f t="shared" si="12"/>
        <v>0</v>
      </c>
      <c r="F33" s="302">
        <f t="shared" si="12"/>
        <v>0</v>
      </c>
      <c r="G33" s="302">
        <f t="shared" si="12"/>
        <v>0</v>
      </c>
      <c r="H33" s="302">
        <f t="shared" si="12"/>
        <v>0</v>
      </c>
      <c r="I33" s="302">
        <f t="shared" si="12"/>
        <v>0</v>
      </c>
      <c r="J33" s="302">
        <f t="shared" si="12"/>
        <v>0</v>
      </c>
      <c r="K33" s="302">
        <f t="shared" si="12"/>
        <v>0</v>
      </c>
      <c r="L33" s="302">
        <f t="shared" si="12"/>
        <v>0</v>
      </c>
    </row>
    <row r="34" spans="1:14" ht="12.6" customHeight="1">
      <c r="B34" s="298" t="s">
        <v>7141</v>
      </c>
      <c r="D34" s="311">
        <f t="shared" ref="D34:L34" si="13">+D19</f>
        <v>24</v>
      </c>
      <c r="E34" s="311">
        <f t="shared" si="13"/>
        <v>24</v>
      </c>
      <c r="F34" s="311">
        <f t="shared" si="13"/>
        <v>24</v>
      </c>
      <c r="G34" s="311">
        <f t="shared" si="13"/>
        <v>24</v>
      </c>
      <c r="H34" s="311">
        <f t="shared" si="13"/>
        <v>24</v>
      </c>
      <c r="I34" s="311">
        <f t="shared" si="13"/>
        <v>24</v>
      </c>
      <c r="J34" s="311">
        <f t="shared" si="13"/>
        <v>24</v>
      </c>
      <c r="K34" s="311">
        <f t="shared" si="13"/>
        <v>24</v>
      </c>
      <c r="L34" s="311">
        <f t="shared" si="13"/>
        <v>24</v>
      </c>
    </row>
    <row r="35" spans="1:14" ht="12.6" customHeight="1">
      <c r="B35" s="298" t="s">
        <v>7142</v>
      </c>
      <c r="D35" s="302">
        <f>+D33*D34</f>
        <v>0</v>
      </c>
      <c r="E35" s="302">
        <f t="shared" ref="E35:L35" si="14">+E33*E34</f>
        <v>0</v>
      </c>
      <c r="F35" s="302">
        <f t="shared" si="14"/>
        <v>0</v>
      </c>
      <c r="G35" s="302">
        <f t="shared" si="14"/>
        <v>0</v>
      </c>
      <c r="H35" s="302">
        <f t="shared" si="14"/>
        <v>0</v>
      </c>
      <c r="I35" s="302">
        <f t="shared" si="14"/>
        <v>0</v>
      </c>
      <c r="J35" s="302">
        <f t="shared" si="14"/>
        <v>0</v>
      </c>
      <c r="K35" s="302">
        <f t="shared" si="14"/>
        <v>0</v>
      </c>
      <c r="L35" s="302">
        <f t="shared" si="14"/>
        <v>0</v>
      </c>
    </row>
    <row r="36" spans="1:14" ht="12.6" customHeight="1">
      <c r="B36" s="298" t="s">
        <v>7143</v>
      </c>
      <c r="D36" s="312">
        <v>12</v>
      </c>
      <c r="E36" s="312">
        <v>12</v>
      </c>
      <c r="F36" s="312">
        <v>12</v>
      </c>
      <c r="G36" s="312">
        <v>12</v>
      </c>
      <c r="H36" s="312">
        <v>12</v>
      </c>
      <c r="I36" s="312">
        <v>12</v>
      </c>
      <c r="J36" s="312">
        <v>12</v>
      </c>
      <c r="K36" s="312">
        <v>12</v>
      </c>
      <c r="L36" s="312">
        <v>12</v>
      </c>
      <c r="M36" s="274"/>
      <c r="N36" s="274"/>
    </row>
    <row r="37" spans="1:14" ht="12.6" customHeight="1">
      <c r="B37" s="298" t="s">
        <v>7144</v>
      </c>
      <c r="D37" s="313">
        <f>+D35/D36</f>
        <v>0</v>
      </c>
      <c r="E37" s="313">
        <f t="shared" ref="E37" si="15">+E35/E36</f>
        <v>0</v>
      </c>
      <c r="F37" s="313">
        <f>+F35/F36</f>
        <v>0</v>
      </c>
      <c r="G37" s="313">
        <f>+G35/G36</f>
        <v>0</v>
      </c>
      <c r="H37" s="313">
        <f>+H35/H36</f>
        <v>0</v>
      </c>
      <c r="I37" s="313">
        <f t="shared" ref="I37:L37" si="16">+I35/I36</f>
        <v>0</v>
      </c>
      <c r="J37" s="313">
        <f t="shared" si="16"/>
        <v>0</v>
      </c>
      <c r="K37" s="313">
        <f t="shared" si="16"/>
        <v>0</v>
      </c>
      <c r="L37" s="313">
        <f t="shared" si="16"/>
        <v>0</v>
      </c>
      <c r="M37" s="274"/>
      <c r="N37" s="274"/>
    </row>
    <row r="38" spans="1:14" s="314" customFormat="1" ht="20.25" thickBot="1">
      <c r="B38" s="315" t="s">
        <v>7145</v>
      </c>
      <c r="D38" s="316">
        <f t="shared" ref="D38:L38" si="17">+D11-D37</f>
        <v>0</v>
      </c>
      <c r="E38" s="316">
        <f t="shared" si="17"/>
        <v>0</v>
      </c>
      <c r="F38" s="316">
        <f t="shared" si="17"/>
        <v>0</v>
      </c>
      <c r="G38" s="316">
        <f t="shared" si="17"/>
        <v>0</v>
      </c>
      <c r="H38" s="316">
        <f t="shared" si="17"/>
        <v>0</v>
      </c>
      <c r="I38" s="316">
        <f t="shared" si="17"/>
        <v>0</v>
      </c>
      <c r="J38" s="316">
        <f t="shared" si="17"/>
        <v>0</v>
      </c>
      <c r="K38" s="316">
        <f t="shared" si="17"/>
        <v>0</v>
      </c>
      <c r="L38" s="316">
        <f t="shared" si="17"/>
        <v>0</v>
      </c>
    </row>
    <row r="39" spans="1:14" s="274" customFormat="1" ht="16.5" thickTop="1">
      <c r="B39" s="275"/>
      <c r="C39" s="276"/>
    </row>
    <row r="40" spans="1:14" s="289" customFormat="1" hidden="1">
      <c r="B40" s="293" t="s">
        <v>7129</v>
      </c>
      <c r="C40" s="284"/>
      <c r="D40" s="317">
        <f>IF($D2&lt;20,"Ineligible",+D14)</f>
        <v>0</v>
      </c>
      <c r="E40" s="317">
        <f>IF($D2&lt;20,"Ineligible",+E14)</f>
        <v>0</v>
      </c>
      <c r="F40" s="317">
        <f>IF($D2&lt;20,"Ineligible",+F14)</f>
        <v>0</v>
      </c>
      <c r="G40" s="318" t="s">
        <v>7130</v>
      </c>
      <c r="H40" s="318" t="s">
        <v>7130</v>
      </c>
      <c r="I40" s="318" t="s">
        <v>7130</v>
      </c>
      <c r="J40" s="318" t="s">
        <v>7130</v>
      </c>
      <c r="K40" s="318" t="s">
        <v>7130</v>
      </c>
      <c r="L40" s="318" t="s">
        <v>7130</v>
      </c>
    </row>
    <row r="41" spans="1:14" s="289" customFormat="1" hidden="1">
      <c r="B41" s="319" t="str">
        <f>"Employee Premium - Amount per paycheck for &lt; "&amp;+D19&amp;" &gt; Pay Periods"</f>
        <v>Employee Premium - Amount per paycheck for &lt; 24 &gt; Pay Periods</v>
      </c>
      <c r="C41" s="284"/>
      <c r="D41" s="320">
        <f>IF($D2&lt;20,"Ineligible",(D29))</f>
        <v>0</v>
      </c>
      <c r="E41" s="317">
        <f>IF($D2&lt;20,"Ineligible",(E29))</f>
        <v>0</v>
      </c>
      <c r="F41" s="317">
        <f>IF($D2&lt;20,"Ineligible",(F29))</f>
        <v>0</v>
      </c>
      <c r="G41" s="317">
        <f t="shared" ref="G41:L41" si="18">+G29</f>
        <v>0</v>
      </c>
      <c r="H41" s="317">
        <f t="shared" si="18"/>
        <v>0</v>
      </c>
      <c r="I41" s="317">
        <f t="shared" si="18"/>
        <v>0</v>
      </c>
      <c r="J41" s="317">
        <f t="shared" si="18"/>
        <v>0</v>
      </c>
      <c r="K41" s="317">
        <f t="shared" si="18"/>
        <v>0</v>
      </c>
      <c r="L41" s="317">
        <f t="shared" si="18"/>
        <v>0</v>
      </c>
      <c r="M41" s="274"/>
    </row>
    <row r="42" spans="1:14" s="322" customFormat="1" ht="21" hidden="1" customHeight="1">
      <c r="A42" s="289"/>
      <c r="B42" s="321"/>
      <c r="C42" s="284"/>
      <c r="D42" s="317"/>
      <c r="E42" s="317"/>
      <c r="F42" s="317"/>
    </row>
    <row r="43" spans="1:14" s="322" customFormat="1">
      <c r="A43" s="289"/>
      <c r="B43" s="310" t="s">
        <v>7155</v>
      </c>
      <c r="C43" s="284"/>
      <c r="D43" s="317"/>
      <c r="E43" s="317"/>
      <c r="F43" s="317"/>
    </row>
    <row r="44" spans="1:14" s="322" customFormat="1" ht="12.6" customHeight="1">
      <c r="A44" s="289"/>
      <c r="B44" s="319" t="str">
        <f>"Employee Premium per paycheck"</f>
        <v>Employee Premium per paycheck</v>
      </c>
      <c r="C44" s="284"/>
      <c r="D44" s="317">
        <f>+D41</f>
        <v>0</v>
      </c>
      <c r="E44" s="317">
        <f t="shared" ref="E44:L44" si="19">+E41</f>
        <v>0</v>
      </c>
      <c r="F44" s="317">
        <f t="shared" si="19"/>
        <v>0</v>
      </c>
      <c r="G44" s="317">
        <f t="shared" si="19"/>
        <v>0</v>
      </c>
      <c r="H44" s="317">
        <f t="shared" si="19"/>
        <v>0</v>
      </c>
      <c r="I44" s="317">
        <f t="shared" si="19"/>
        <v>0</v>
      </c>
      <c r="J44" s="317">
        <f t="shared" si="19"/>
        <v>0</v>
      </c>
      <c r="K44" s="317">
        <f t="shared" si="19"/>
        <v>0</v>
      </c>
      <c r="L44" s="317">
        <f t="shared" si="19"/>
        <v>0</v>
      </c>
    </row>
    <row r="45" spans="1:14" s="322" customFormat="1" ht="12.6" customHeight="1">
      <c r="A45" s="289"/>
      <c r="B45" s="319" t="str">
        <f>"Employer Premium per paycheck"</f>
        <v>Employer Premium per paycheck</v>
      </c>
      <c r="C45" s="284"/>
      <c r="D45" s="323">
        <f t="shared" ref="D45:L45" si="20">+D28</f>
        <v>0</v>
      </c>
      <c r="E45" s="323">
        <f t="shared" si="20"/>
        <v>0</v>
      </c>
      <c r="F45" s="323">
        <f t="shared" si="20"/>
        <v>0</v>
      </c>
      <c r="G45" s="323">
        <f t="shared" si="20"/>
        <v>0</v>
      </c>
      <c r="H45" s="323">
        <f t="shared" si="20"/>
        <v>0</v>
      </c>
      <c r="I45" s="323">
        <f t="shared" si="20"/>
        <v>0</v>
      </c>
      <c r="J45" s="323">
        <f t="shared" si="20"/>
        <v>0</v>
      </c>
      <c r="K45" s="323">
        <f t="shared" si="20"/>
        <v>0</v>
      </c>
      <c r="L45" s="323">
        <f t="shared" si="20"/>
        <v>0</v>
      </c>
    </row>
    <row r="46" spans="1:14" s="322" customFormat="1" ht="12.6" customHeight="1">
      <c r="A46" s="289"/>
      <c r="B46" s="319" t="s">
        <v>7156</v>
      </c>
      <c r="C46" s="284"/>
      <c r="D46" s="317">
        <f>+D44+D45</f>
        <v>0</v>
      </c>
      <c r="E46" s="317">
        <f t="shared" ref="E46:L46" si="21">+E44+E45</f>
        <v>0</v>
      </c>
      <c r="F46" s="317">
        <f t="shared" si="21"/>
        <v>0</v>
      </c>
      <c r="G46" s="317">
        <f t="shared" si="21"/>
        <v>0</v>
      </c>
      <c r="H46" s="317">
        <f t="shared" si="21"/>
        <v>0</v>
      </c>
      <c r="I46" s="317">
        <f t="shared" si="21"/>
        <v>0</v>
      </c>
      <c r="J46" s="317">
        <f t="shared" si="21"/>
        <v>0</v>
      </c>
      <c r="K46" s="317">
        <f t="shared" si="21"/>
        <v>0</v>
      </c>
      <c r="L46" s="317">
        <f t="shared" si="21"/>
        <v>0</v>
      </c>
    </row>
    <row r="47" spans="1:14" s="322" customFormat="1" ht="12.6" customHeight="1">
      <c r="A47" s="289"/>
      <c r="B47" s="319" t="s">
        <v>7255</v>
      </c>
      <c r="C47" s="284"/>
      <c r="D47" s="323">
        <f>24-$D$3</f>
        <v>24</v>
      </c>
      <c r="E47" s="323">
        <f t="shared" ref="E47:L47" si="22">24-$D$3</f>
        <v>24</v>
      </c>
      <c r="F47" s="323">
        <f t="shared" si="22"/>
        <v>24</v>
      </c>
      <c r="G47" s="323">
        <f t="shared" si="22"/>
        <v>24</v>
      </c>
      <c r="H47" s="323">
        <f t="shared" si="22"/>
        <v>24</v>
      </c>
      <c r="I47" s="323">
        <f t="shared" si="22"/>
        <v>24</v>
      </c>
      <c r="J47" s="323">
        <f t="shared" si="22"/>
        <v>24</v>
      </c>
      <c r="K47" s="323">
        <f t="shared" si="22"/>
        <v>24</v>
      </c>
      <c r="L47" s="323">
        <f t="shared" si="22"/>
        <v>24</v>
      </c>
    </row>
    <row r="48" spans="1:14" s="322" customFormat="1" ht="12.6" customHeight="1">
      <c r="A48" s="289"/>
      <c r="B48" s="319" t="s">
        <v>7157</v>
      </c>
      <c r="C48" s="284"/>
      <c r="D48" s="317">
        <f>+D46*D47</f>
        <v>0</v>
      </c>
      <c r="E48" s="317">
        <f t="shared" ref="E48:L48" si="23">+E46*E47</f>
        <v>0</v>
      </c>
      <c r="F48" s="317">
        <f t="shared" si="23"/>
        <v>0</v>
      </c>
      <c r="G48" s="317">
        <f t="shared" si="23"/>
        <v>0</v>
      </c>
      <c r="H48" s="317">
        <f t="shared" si="23"/>
        <v>0</v>
      </c>
      <c r="I48" s="317">
        <f t="shared" si="23"/>
        <v>0</v>
      </c>
      <c r="J48" s="317">
        <f t="shared" si="23"/>
        <v>0</v>
      </c>
      <c r="K48" s="317">
        <f t="shared" si="23"/>
        <v>0</v>
      </c>
      <c r="L48" s="317">
        <f t="shared" si="23"/>
        <v>0</v>
      </c>
    </row>
    <row r="49" spans="1:12" s="322" customFormat="1" ht="12.6" customHeight="1">
      <c r="A49" s="289"/>
      <c r="B49" s="319" t="s">
        <v>7158</v>
      </c>
      <c r="C49" s="284"/>
      <c r="D49" s="317">
        <f t="shared" ref="D49:L49" si="24">+D8*12</f>
        <v>0</v>
      </c>
      <c r="E49" s="317">
        <f t="shared" si="24"/>
        <v>0</v>
      </c>
      <c r="F49" s="317">
        <f t="shared" si="24"/>
        <v>0</v>
      </c>
      <c r="G49" s="317">
        <f t="shared" si="24"/>
        <v>0</v>
      </c>
      <c r="H49" s="317">
        <f t="shared" si="24"/>
        <v>0</v>
      </c>
      <c r="I49" s="317">
        <f t="shared" si="24"/>
        <v>0</v>
      </c>
      <c r="J49" s="317">
        <f t="shared" si="24"/>
        <v>0</v>
      </c>
      <c r="K49" s="317">
        <f t="shared" si="24"/>
        <v>0</v>
      </c>
      <c r="L49" s="317">
        <f t="shared" si="24"/>
        <v>0</v>
      </c>
    </row>
    <row r="50" spans="1:12" s="322" customFormat="1" ht="15" customHeight="1" thickBot="1">
      <c r="A50" s="289"/>
      <c r="B50" s="319" t="s">
        <v>7159</v>
      </c>
      <c r="C50" s="284"/>
      <c r="D50" s="324">
        <f>+D48-D49</f>
        <v>0</v>
      </c>
      <c r="E50" s="324">
        <f t="shared" ref="E50:L50" si="25">+E48-E49</f>
        <v>0</v>
      </c>
      <c r="F50" s="324">
        <f t="shared" si="25"/>
        <v>0</v>
      </c>
      <c r="G50" s="324">
        <f t="shared" si="25"/>
        <v>0</v>
      </c>
      <c r="H50" s="324">
        <f t="shared" si="25"/>
        <v>0</v>
      </c>
      <c r="I50" s="324">
        <f t="shared" si="25"/>
        <v>0</v>
      </c>
      <c r="J50" s="324">
        <f t="shared" si="25"/>
        <v>0</v>
      </c>
      <c r="K50" s="324">
        <f t="shared" si="25"/>
        <v>0</v>
      </c>
      <c r="L50" s="324">
        <f t="shared" si="25"/>
        <v>0</v>
      </c>
    </row>
    <row r="51" spans="1:12" s="322" customFormat="1" ht="21" customHeight="1" thickTop="1">
      <c r="A51" s="289"/>
      <c r="B51" s="319"/>
      <c r="C51" s="284"/>
      <c r="D51" s="317"/>
      <c r="E51" s="317"/>
      <c r="F51" s="317"/>
    </row>
    <row r="52" spans="1:12" s="322" customFormat="1">
      <c r="A52" s="289"/>
      <c r="B52" s="275"/>
      <c r="C52" s="276"/>
      <c r="D52" s="325">
        <f>+D8-D40</f>
        <v>0</v>
      </c>
      <c r="E52" s="325">
        <f>+E8-E40</f>
        <v>0</v>
      </c>
      <c r="F52" s="325">
        <f>+F8-F40</f>
        <v>0</v>
      </c>
      <c r="G52" s="325"/>
    </row>
    <row r="53" spans="1:12" s="327" customFormat="1">
      <c r="A53" s="326"/>
      <c r="B53" s="275"/>
      <c r="C53" s="276"/>
      <c r="D53" s="325">
        <f>+D52*12</f>
        <v>0</v>
      </c>
      <c r="E53" s="325">
        <f t="shared" ref="E53:F53" si="26">+E52*12</f>
        <v>0</v>
      </c>
      <c r="F53" s="325">
        <f t="shared" si="26"/>
        <v>0</v>
      </c>
      <c r="G53" s="325">
        <f>+G8*12</f>
        <v>0</v>
      </c>
    </row>
    <row r="54" spans="1:12">
      <c r="A54" s="274"/>
      <c r="B54" s="328"/>
      <c r="D54" s="329">
        <f>+D53/20</f>
        <v>0</v>
      </c>
      <c r="E54" s="329">
        <f t="shared" ref="E54:F54" si="27">+E53/20</f>
        <v>0</v>
      </c>
      <c r="F54" s="329">
        <f t="shared" si="27"/>
        <v>0</v>
      </c>
      <c r="G54" s="329">
        <f>+G53/20</f>
        <v>0</v>
      </c>
    </row>
    <row r="55" spans="1:12">
      <c r="A55" s="278" t="s">
        <v>7131</v>
      </c>
      <c r="B55" s="330" t="s">
        <v>170</v>
      </c>
      <c r="D55" s="329"/>
      <c r="E55" s="329"/>
      <c r="F55" s="329"/>
      <c r="G55" s="329"/>
    </row>
    <row r="56" spans="1:12" ht="16.5" customHeight="1">
      <c r="D56" s="329"/>
      <c r="E56" s="329"/>
      <c r="F56" s="329"/>
      <c r="G56" s="329"/>
    </row>
    <row r="57" spans="1:12" ht="16.5" customHeight="1">
      <c r="D57" s="329"/>
      <c r="E57" s="329"/>
      <c r="F57" s="329"/>
      <c r="G57" s="329"/>
    </row>
    <row r="58" spans="1:12" ht="16.5" customHeight="1">
      <c r="D58" s="329"/>
      <c r="E58" s="329"/>
      <c r="F58" s="329"/>
      <c r="G58" s="329"/>
    </row>
    <row r="85" spans="8:12" ht="20.25" customHeight="1">
      <c r="H85" s="305"/>
      <c r="I85" s="305"/>
      <c r="J85" s="305"/>
      <c r="K85" s="305"/>
      <c r="L85" s="305"/>
    </row>
    <row r="86" spans="8:12">
      <c r="H86" s="305"/>
      <c r="I86" s="305"/>
      <c r="J86" s="305"/>
      <c r="K86" s="305"/>
      <c r="L86" s="305"/>
    </row>
  </sheetData>
  <pageMargins left="0.2" right="0.2" top="0.25" bottom="0.25" header="0.1" footer="0.1"/>
  <pageSetup scale="84" orientation="landscape" r:id="rId1"/>
  <headerFooter>
    <oddFooter>&amp;L&amp;Z&amp;F&amp;C&amp;A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15E86-E727-45BB-A8CE-5922DDD48947}">
  <sheetPr>
    <tabColor rgb="FFCCFFCC"/>
    <pageSetUpPr fitToPage="1"/>
  </sheetPr>
  <dimension ref="A1:W292"/>
  <sheetViews>
    <sheetView tabSelected="1" view="pageBreakPreview" topLeftCell="A2" zoomScale="95" zoomScaleNormal="100" zoomScaleSheetLayoutView="95" workbookViewId="0">
      <selection activeCell="B22" sqref="B22"/>
    </sheetView>
  </sheetViews>
  <sheetFormatPr defaultColWidth="8.85546875" defaultRowHeight="15"/>
  <cols>
    <col min="1" max="1" width="2" style="6" customWidth="1"/>
    <col min="2" max="2" width="35" style="6" customWidth="1"/>
    <col min="3" max="3" width="3.7109375" style="6" customWidth="1"/>
    <col min="4" max="4" width="49.85546875" style="6" customWidth="1"/>
    <col min="5" max="5" width="1.85546875" style="7" customWidth="1"/>
    <col min="6" max="6" width="15.85546875" style="7" hidden="1" customWidth="1"/>
    <col min="7" max="7" width="14.7109375" style="7" hidden="1" customWidth="1"/>
    <col min="8" max="8" width="12.42578125" style="7" hidden="1" customWidth="1"/>
    <col min="9" max="9" width="14.28515625" style="6" hidden="1" customWidth="1"/>
    <col min="10" max="10" width="3.5703125" style="6" hidden="1" customWidth="1"/>
    <col min="11" max="11" width="14.28515625" style="7" customWidth="1"/>
    <col min="12" max="12" width="13" style="7" hidden="1" customWidth="1"/>
    <col min="13" max="13" width="12.42578125" style="7" bestFit="1" customWidth="1"/>
    <col min="14" max="14" width="12.5703125" style="6" customWidth="1"/>
    <col min="15" max="15" width="8.85546875" style="6" hidden="1" customWidth="1"/>
    <col min="16" max="16" width="12.140625" style="6" hidden="1" customWidth="1"/>
    <col min="17" max="17" width="11" style="6" hidden="1" customWidth="1"/>
    <col min="18" max="18" width="8.85546875" style="6" hidden="1" customWidth="1"/>
    <col min="19" max="19" width="8.85546875" style="77" customWidth="1"/>
    <col min="20" max="20" width="14.42578125" style="6" hidden="1" customWidth="1"/>
    <col min="21" max="16384" width="8.85546875" style="6"/>
  </cols>
  <sheetData>
    <row r="1" spans="1:20" s="78" customFormat="1" ht="9" hidden="1" customHeight="1">
      <c r="A1" s="163"/>
      <c r="B1" s="163"/>
      <c r="C1" s="164"/>
      <c r="D1" s="164"/>
      <c r="J1" s="163"/>
      <c r="K1" s="163"/>
      <c r="L1" s="163"/>
      <c r="M1" s="163"/>
      <c r="N1" s="163"/>
      <c r="S1" s="89"/>
    </row>
    <row r="2" spans="1:20" s="79" customFormat="1" ht="18" customHeight="1">
      <c r="B2" s="80" t="s">
        <v>7272</v>
      </c>
      <c r="E2" s="81"/>
      <c r="F2" s="81"/>
      <c r="G2" s="81"/>
      <c r="H2" s="82"/>
      <c r="K2" s="81"/>
      <c r="L2" s="81"/>
      <c r="M2" s="82"/>
      <c r="S2" s="89"/>
      <c r="T2" s="161" t="s">
        <v>7166</v>
      </c>
    </row>
    <row r="3" spans="1:20" s="79" customFormat="1" ht="18" customHeight="1">
      <c r="B3" s="81" t="s">
        <v>613</v>
      </c>
      <c r="C3" s="81"/>
      <c r="E3" s="83"/>
      <c r="F3" s="83"/>
      <c r="G3" s="83"/>
      <c r="H3" s="84"/>
      <c r="I3" s="83"/>
      <c r="K3" s="83"/>
      <c r="L3" s="83"/>
      <c r="M3" s="84"/>
      <c r="N3" s="83"/>
      <c r="S3" s="89"/>
      <c r="T3" s="162">
        <f>SUM('T7'!D38:L38)</f>
        <v>0</v>
      </c>
    </row>
    <row r="4" spans="1:20" ht="16.5" customHeight="1">
      <c r="B4" s="76" t="s">
        <v>614</v>
      </c>
      <c r="C4" s="4"/>
      <c r="E4" s="78"/>
      <c r="F4" s="6"/>
      <c r="G4" s="6"/>
      <c r="H4" s="6"/>
      <c r="K4" s="6"/>
      <c r="L4" s="6"/>
      <c r="M4" s="6"/>
    </row>
    <row r="5" spans="1:20" ht="9.6" customHeight="1">
      <c r="B5" s="78"/>
      <c r="C5" s="4"/>
      <c r="E5" s="78"/>
      <c r="F5" s="6"/>
      <c r="G5" s="6"/>
      <c r="H5" s="5"/>
      <c r="K5" s="6"/>
      <c r="L5" s="6"/>
      <c r="M5" s="5"/>
    </row>
    <row r="6" spans="1:20" s="12" customFormat="1" ht="18.75">
      <c r="B6" s="92" t="s">
        <v>162</v>
      </c>
      <c r="E6" s="13"/>
      <c r="F6" s="13"/>
      <c r="G6" s="13"/>
      <c r="H6" s="67" t="s">
        <v>78</v>
      </c>
      <c r="K6" s="13"/>
      <c r="L6" s="13"/>
      <c r="M6" s="67" t="s">
        <v>78</v>
      </c>
      <c r="S6" s="89"/>
    </row>
    <row r="7" spans="1:20" s="12" customFormat="1" ht="20.25">
      <c r="B7" s="10" t="s">
        <v>76</v>
      </c>
      <c r="D7" s="388" t="s">
        <v>7114</v>
      </c>
      <c r="E7" s="13"/>
      <c r="F7" s="13"/>
      <c r="G7" s="13"/>
      <c r="H7" s="14"/>
      <c r="K7" s="13"/>
      <c r="L7" s="13"/>
      <c r="M7" s="14"/>
      <c r="S7" s="89"/>
    </row>
    <row r="8" spans="1:20" s="12" customFormat="1" ht="18.75">
      <c r="B8" s="10" t="s">
        <v>77</v>
      </c>
      <c r="D8" s="386" t="s">
        <v>7200</v>
      </c>
      <c r="E8" s="13"/>
      <c r="F8" s="13"/>
      <c r="G8" s="13"/>
      <c r="H8" s="14"/>
      <c r="K8" s="13"/>
      <c r="L8" s="13"/>
      <c r="M8" s="14"/>
      <c r="S8" s="89"/>
    </row>
    <row r="9" spans="1:20" s="12" customFormat="1" ht="18.75">
      <c r="B9" s="10" t="s">
        <v>164</v>
      </c>
      <c r="D9" s="386">
        <v>35</v>
      </c>
      <c r="E9" s="13"/>
      <c r="F9" s="13"/>
      <c r="G9" s="13"/>
      <c r="H9" s="14"/>
      <c r="K9" s="13"/>
      <c r="L9" s="13"/>
      <c r="M9" s="14"/>
      <c r="S9" s="89"/>
    </row>
    <row r="10" spans="1:20" s="12" customFormat="1" ht="18.75" hidden="1">
      <c r="B10" s="10" t="s">
        <v>164</v>
      </c>
      <c r="D10" s="387" t="str">
        <f>VLOOKUP(D9,V126:W167,2,FALSE)</f>
        <v>30+ hours/ week</v>
      </c>
      <c r="E10" s="13"/>
      <c r="F10" s="13"/>
      <c r="G10" s="13"/>
      <c r="H10" s="14"/>
      <c r="K10" s="13"/>
      <c r="L10" s="13"/>
      <c r="M10" s="14"/>
      <c r="S10" s="89"/>
    </row>
    <row r="11" spans="1:20" s="12" customFormat="1" ht="18.75">
      <c r="B11" s="10" t="s">
        <v>7115</v>
      </c>
      <c r="D11" s="386">
        <v>0</v>
      </c>
      <c r="E11" s="13"/>
      <c r="F11" s="13"/>
      <c r="G11" s="13"/>
      <c r="H11" s="14"/>
      <c r="K11" s="13"/>
      <c r="L11" s="13"/>
      <c r="M11" s="14"/>
      <c r="S11" s="89"/>
    </row>
    <row r="12" spans="1:20" s="12" customFormat="1" ht="18.75">
      <c r="B12" s="10" t="s">
        <v>7116</v>
      </c>
      <c r="D12" s="385"/>
      <c r="E12" s="13"/>
      <c r="F12" s="13"/>
      <c r="G12" s="13"/>
      <c r="H12" s="14"/>
      <c r="K12" s="13"/>
      <c r="L12" s="13"/>
      <c r="M12" s="14"/>
      <c r="S12" s="89"/>
    </row>
    <row r="13" spans="1:20" s="12" customFormat="1" ht="18.75">
      <c r="B13" s="10" t="s">
        <v>7117</v>
      </c>
      <c r="D13" s="75" t="e">
        <f>VLOOKUP(D12,'T2'!$B$3:$E$161,2,FALSE)</f>
        <v>#N/A</v>
      </c>
      <c r="E13" s="13"/>
      <c r="F13" s="13"/>
      <c r="G13" s="13"/>
      <c r="H13" s="14"/>
      <c r="K13" s="13"/>
      <c r="L13" s="13"/>
      <c r="M13" s="14"/>
      <c r="S13" s="89"/>
    </row>
    <row r="14" spans="1:20" s="12" customFormat="1" ht="18.75">
      <c r="B14" s="10" t="s">
        <v>7118</v>
      </c>
      <c r="D14" s="75" t="e">
        <f>VLOOKUP(D12,'T2'!$B$3:$E$161,3,FALSE)</f>
        <v>#N/A</v>
      </c>
      <c r="E14" s="13"/>
      <c r="F14" s="13"/>
      <c r="G14" s="13"/>
      <c r="H14" s="14"/>
      <c r="K14" s="13"/>
      <c r="L14" s="13"/>
      <c r="M14" s="14"/>
      <c r="S14" s="89"/>
    </row>
    <row r="15" spans="1:20" s="12" customFormat="1" ht="18.75">
      <c r="B15" s="10" t="s">
        <v>7119</v>
      </c>
      <c r="D15" s="75" t="e">
        <f>VLOOKUP(D12,'T2'!$B$3:$E$161,4,FALSE)</f>
        <v>#N/A</v>
      </c>
      <c r="E15" s="13"/>
      <c r="F15" s="13"/>
      <c r="G15" s="13"/>
      <c r="H15" s="14"/>
      <c r="K15" s="13"/>
      <c r="L15" s="13"/>
      <c r="M15" s="14"/>
      <c r="S15" s="89"/>
    </row>
    <row r="16" spans="1:20" s="12" customFormat="1" ht="12" customHeight="1">
      <c r="B16" s="10"/>
      <c r="D16" s="74"/>
      <c r="E16" s="13"/>
      <c r="F16" s="13"/>
      <c r="G16" s="13"/>
      <c r="H16" s="14"/>
      <c r="K16" s="13"/>
      <c r="L16" s="13"/>
      <c r="M16" s="14"/>
      <c r="S16" s="89"/>
    </row>
    <row r="17" spans="2:20" s="12" customFormat="1" ht="33.6" customHeight="1">
      <c r="B17" s="92" t="s">
        <v>623</v>
      </c>
      <c r="E17" s="13"/>
      <c r="F17" s="158" t="s">
        <v>7148</v>
      </c>
      <c r="G17" s="158" t="s">
        <v>7149</v>
      </c>
      <c r="H17" s="158" t="s">
        <v>7150</v>
      </c>
      <c r="I17" s="158" t="s">
        <v>7151</v>
      </c>
      <c r="K17" s="158" t="s">
        <v>171</v>
      </c>
      <c r="L17" s="158" t="s">
        <v>172</v>
      </c>
      <c r="M17" s="158" t="s">
        <v>173</v>
      </c>
      <c r="N17" s="158" t="s">
        <v>174</v>
      </c>
      <c r="P17" s="73" t="s">
        <v>647</v>
      </c>
      <c r="Q17" s="73" t="s">
        <v>7146</v>
      </c>
      <c r="T17" s="89" t="s">
        <v>649</v>
      </c>
    </row>
    <row r="18" spans="2:20" s="12" customFormat="1" ht="37.15" customHeight="1">
      <c r="B18" s="393" t="str">
        <f>IF(D10="Less than 20 hours/ week","The employee schedule is less than 20 hours per week (from question 3). Employee is not eligible for health benefits.","  ")</f>
        <v xml:space="preserve">  </v>
      </c>
      <c r="C18" s="394"/>
      <c r="D18" s="394"/>
      <c r="E18" s="395"/>
      <c r="F18" s="395"/>
      <c r="G18" s="395"/>
      <c r="H18" s="395"/>
      <c r="I18" s="395"/>
      <c r="S18" s="89"/>
    </row>
    <row r="19" spans="2:20" s="10" customFormat="1" ht="21.6" customHeight="1">
      <c r="B19" s="96" t="s">
        <v>7291</v>
      </c>
      <c r="C19" s="96"/>
      <c r="D19" s="239" t="s">
        <v>163</v>
      </c>
      <c r="E19" s="11"/>
      <c r="F19" s="11">
        <f>+H19+G19</f>
        <v>0</v>
      </c>
      <c r="G19" s="11">
        <f>VLOOKUP(D19,'T1'!E7:I68,5,FALSE)</f>
        <v>0</v>
      </c>
      <c r="H19" s="72">
        <f>VLOOKUP(D19,'T1'!E7:I68,4,FALSE)</f>
        <v>0</v>
      </c>
      <c r="I19" s="72">
        <f>+H19/2</f>
        <v>0</v>
      </c>
      <c r="K19" s="11">
        <f>+F19</f>
        <v>0</v>
      </c>
      <c r="L19" s="11">
        <f>+'T7'!D23</f>
        <v>0</v>
      </c>
      <c r="M19" s="11">
        <f>+'T7'!D24</f>
        <v>0</v>
      </c>
      <c r="N19" s="11">
        <f>+M19/2</f>
        <v>0</v>
      </c>
      <c r="P19" s="72">
        <f>VLOOKUP(D19,'T1'!E7:L68,7,FALSE)</f>
        <v>0</v>
      </c>
      <c r="Q19" s="72">
        <f>VLOOKUP(D19,'T1'!E7:L68,8,FALSE)</f>
        <v>0</v>
      </c>
      <c r="T19" s="160">
        <f>+L19+M19-K19</f>
        <v>0</v>
      </c>
    </row>
    <row r="20" spans="2:20" s="10" customFormat="1" ht="18.75">
      <c r="B20" s="96" t="s">
        <v>7292</v>
      </c>
      <c r="C20" s="96"/>
      <c r="D20" s="239" t="s">
        <v>163</v>
      </c>
      <c r="E20" s="11"/>
      <c r="F20" s="11">
        <f t="shared" ref="F20:F22" si="0">+H20+G20</f>
        <v>0</v>
      </c>
      <c r="G20" s="11">
        <f>VLOOKUP(D20,'T1'!E70:I95,5,FALSE)</f>
        <v>0</v>
      </c>
      <c r="H20" s="72">
        <f>VLOOKUP(D20,'T1'!E70:I95,4,FALSE)</f>
        <v>0</v>
      </c>
      <c r="I20" s="72">
        <f>+H20/2</f>
        <v>0</v>
      </c>
      <c r="K20" s="11">
        <f t="shared" ref="K20:K22" si="1">+F20</f>
        <v>0</v>
      </c>
      <c r="L20" s="11">
        <f>+'T7'!F23</f>
        <v>0</v>
      </c>
      <c r="M20" s="11">
        <f>+'T7'!F24</f>
        <v>0</v>
      </c>
      <c r="N20" s="11">
        <f>+M20/2</f>
        <v>0</v>
      </c>
      <c r="P20" s="72">
        <f>VLOOKUP(D20,'T1'!E70:L95,7,FALSE)</f>
        <v>0</v>
      </c>
      <c r="Q20" s="72">
        <f>VLOOKUP(D20,'T1'!E70:L95,8,FALSE)</f>
        <v>0</v>
      </c>
      <c r="T20" s="160">
        <f t="shared" ref="T20:T21" si="2">+L20+M20-K20</f>
        <v>0</v>
      </c>
    </row>
    <row r="21" spans="2:20" s="10" customFormat="1" ht="18.75">
      <c r="B21" s="96" t="s">
        <v>7293</v>
      </c>
      <c r="C21" s="96"/>
      <c r="D21" s="239" t="s">
        <v>163</v>
      </c>
      <c r="E21" s="11"/>
      <c r="F21" s="11">
        <f t="shared" si="0"/>
        <v>0</v>
      </c>
      <c r="G21" s="11">
        <f>VLOOKUP(D21,'T1'!E98:I123,5,FALSE)</f>
        <v>0</v>
      </c>
      <c r="H21" s="72">
        <f>VLOOKUP(D21,'T1'!E98:I123,4,FALSE)</f>
        <v>0</v>
      </c>
      <c r="I21" s="72">
        <f>+H21/2</f>
        <v>0</v>
      </c>
      <c r="K21" s="11">
        <f t="shared" si="1"/>
        <v>0</v>
      </c>
      <c r="L21" s="11">
        <f>+'T7'!E23</f>
        <v>0</v>
      </c>
      <c r="M21" s="11">
        <f>+'T7'!E24</f>
        <v>0</v>
      </c>
      <c r="N21" s="11">
        <f>+M21/2</f>
        <v>0</v>
      </c>
      <c r="P21" s="72">
        <f>VLOOKUP(D21,'T1'!E98:L123,7,FALSE)</f>
        <v>0</v>
      </c>
      <c r="Q21" s="72">
        <f>VLOOKUP(D21,'T1'!E98:L123,8,FALSE)</f>
        <v>0</v>
      </c>
      <c r="T21" s="160">
        <f t="shared" si="2"/>
        <v>0</v>
      </c>
    </row>
    <row r="22" spans="2:20" s="10" customFormat="1" ht="18.75">
      <c r="B22" s="96" t="s">
        <v>9</v>
      </c>
      <c r="C22" s="96"/>
      <c r="D22" s="240">
        <v>2.5</v>
      </c>
      <c r="E22" s="11"/>
      <c r="F22" s="11">
        <f t="shared" si="0"/>
        <v>2.5</v>
      </c>
      <c r="G22" s="11">
        <f>+D22</f>
        <v>2.5</v>
      </c>
      <c r="H22" s="72">
        <v>0</v>
      </c>
      <c r="I22" s="72">
        <f>+H22/2</f>
        <v>0</v>
      </c>
      <c r="K22" s="11">
        <f t="shared" si="1"/>
        <v>2.5</v>
      </c>
      <c r="L22" s="11">
        <f>+K22</f>
        <v>2.5</v>
      </c>
      <c r="M22" s="11">
        <v>0</v>
      </c>
      <c r="N22" s="11">
        <f>+M22/2</f>
        <v>0</v>
      </c>
      <c r="S22" s="77"/>
    </row>
    <row r="24" spans="2:20" ht="31.9" customHeight="1">
      <c r="B24" s="392" t="str">
        <f>IF(D19="Waived - Scheduled 20 hrs/wk or more, but declines coverage","The employee waived Medical Coverage. Ensure a Waiver Form is completed (must do annually). Form is at...","  ")</f>
        <v xml:space="preserve">  </v>
      </c>
      <c r="C24" s="392"/>
      <c r="D24" s="392"/>
      <c r="E24" s="392"/>
      <c r="F24" s="392"/>
      <c r="G24" s="392"/>
      <c r="H24" s="392"/>
      <c r="I24" s="392"/>
      <c r="K24" s="6"/>
      <c r="L24" s="6"/>
      <c r="M24" s="6"/>
    </row>
    <row r="25" spans="2:20">
      <c r="B25" s="93" t="str">
        <f>IF(B24="  ","  ","https://www.scd.org/sites/default/files/2019-06/Waiver%20of%20Group%20Health%20Benefits.pdf")</f>
        <v xml:space="preserve">  </v>
      </c>
      <c r="C25" s="94"/>
      <c r="D25" s="94"/>
      <c r="E25" s="95"/>
      <c r="F25" s="95"/>
      <c r="G25" s="95"/>
      <c r="H25" s="95"/>
      <c r="I25" s="94"/>
      <c r="K25" s="95"/>
      <c r="L25" s="95"/>
      <c r="M25" s="95"/>
      <c r="N25" s="94"/>
    </row>
    <row r="26" spans="2:20" ht="21.6" customHeight="1"/>
    <row r="27" spans="2:20" ht="15.75">
      <c r="B27" s="92" t="s">
        <v>624</v>
      </c>
    </row>
    <row r="28" spans="2:20" s="8" customFormat="1" ht="16.5">
      <c r="B28" s="389" t="s">
        <v>7288</v>
      </c>
      <c r="D28" s="6"/>
      <c r="E28" s="9"/>
      <c r="F28" s="9"/>
      <c r="G28" s="9"/>
      <c r="H28" s="9"/>
      <c r="K28" s="9"/>
      <c r="L28" s="9"/>
      <c r="M28" s="9"/>
      <c r="S28" s="89" t="s">
        <v>170</v>
      </c>
    </row>
    <row r="29" spans="2:20" s="8" customFormat="1" ht="15.6" customHeight="1">
      <c r="B29" s="77" t="s">
        <v>616</v>
      </c>
      <c r="D29" s="241" t="s">
        <v>621</v>
      </c>
      <c r="E29" s="9"/>
      <c r="F29" s="9"/>
      <c r="G29" s="9"/>
      <c r="H29" s="9"/>
      <c r="K29" s="9"/>
      <c r="L29" s="9"/>
      <c r="M29" s="9"/>
      <c r="S29" s="90"/>
    </row>
    <row r="30" spans="2:20" s="8" customFormat="1" ht="18.75">
      <c r="B30" s="77" t="s">
        <v>618</v>
      </c>
      <c r="D30" s="7">
        <v>3</v>
      </c>
      <c r="E30" s="9"/>
      <c r="F30" s="11">
        <f>IF(D29="Yes - participant",D30,0)</f>
        <v>0</v>
      </c>
      <c r="G30" s="11">
        <v>0</v>
      </c>
      <c r="H30" s="72">
        <f>+F30</f>
        <v>0</v>
      </c>
      <c r="I30" s="72">
        <f>+H30/2</f>
        <v>0</v>
      </c>
      <c r="K30" s="245">
        <f>+F30</f>
        <v>0</v>
      </c>
      <c r="L30" s="245">
        <v>0</v>
      </c>
      <c r="M30" s="245">
        <f>+'T7'!H24</f>
        <v>0</v>
      </c>
      <c r="N30" s="245">
        <f>+M30/2</f>
        <v>0</v>
      </c>
      <c r="O30" s="89">
        <v>2</v>
      </c>
      <c r="P30" s="72">
        <f>+H30</f>
        <v>0</v>
      </c>
      <c r="Q30" s="72">
        <v>0</v>
      </c>
      <c r="S30" s="90"/>
      <c r="T30" s="160">
        <f>+L30+M30-K30</f>
        <v>0</v>
      </c>
    </row>
    <row r="31" spans="2:20" s="8" customFormat="1" ht="15.75">
      <c r="D31" s="6"/>
      <c r="E31" s="9"/>
      <c r="F31" s="9"/>
      <c r="G31" s="9"/>
      <c r="H31" s="9"/>
      <c r="K31" s="246"/>
      <c r="L31" s="246"/>
      <c r="M31" s="246"/>
      <c r="N31" s="238"/>
      <c r="S31" s="90"/>
    </row>
    <row r="32" spans="2:20" s="8" customFormat="1" ht="15.75" hidden="1">
      <c r="D32" s="6"/>
      <c r="E32" s="9"/>
      <c r="F32" s="9"/>
      <c r="G32" s="9"/>
      <c r="H32" s="9"/>
      <c r="K32" s="246"/>
      <c r="L32" s="246"/>
      <c r="M32" s="246"/>
      <c r="N32" s="238"/>
      <c r="S32" s="90"/>
    </row>
    <row r="33" spans="2:20" s="8" customFormat="1" ht="15.75">
      <c r="B33" s="159" t="s">
        <v>7287</v>
      </c>
      <c r="D33" s="6"/>
      <c r="E33" s="9"/>
      <c r="F33" s="9"/>
      <c r="G33" s="9"/>
      <c r="H33" s="9"/>
      <c r="K33" s="246"/>
      <c r="L33" s="246"/>
      <c r="M33" s="246"/>
      <c r="N33" s="238"/>
      <c r="T33" s="89" t="s">
        <v>648</v>
      </c>
    </row>
    <row r="34" spans="2:20" s="8" customFormat="1" ht="15.75">
      <c r="B34" s="77" t="s">
        <v>616</v>
      </c>
      <c r="D34" s="241" t="s">
        <v>621</v>
      </c>
      <c r="E34" s="9"/>
      <c r="F34" s="9"/>
      <c r="G34" s="9"/>
      <c r="H34" s="9"/>
      <c r="K34" s="246"/>
      <c r="L34" s="246"/>
      <c r="M34" s="246"/>
      <c r="N34" s="238"/>
      <c r="S34" s="90"/>
    </row>
    <row r="35" spans="2:20" s="8" customFormat="1" ht="30">
      <c r="B35" s="85" t="s">
        <v>626</v>
      </c>
      <c r="D35" s="242">
        <v>0</v>
      </c>
      <c r="E35" s="9"/>
      <c r="F35" s="9"/>
      <c r="G35" s="9"/>
      <c r="H35" s="9"/>
      <c r="K35" s="246"/>
      <c r="L35" s="246"/>
      <c r="M35" s="246"/>
      <c r="N35" s="238"/>
      <c r="S35" s="90"/>
    </row>
    <row r="36" spans="2:20" s="8" customFormat="1" ht="15.75">
      <c r="B36" s="77" t="s">
        <v>7283</v>
      </c>
      <c r="D36" s="243">
        <v>40</v>
      </c>
      <c r="E36" s="9"/>
      <c r="F36" s="9"/>
      <c r="G36" s="9"/>
      <c r="H36" s="9"/>
      <c r="K36" s="246"/>
      <c r="L36" s="246"/>
      <c r="M36" s="246"/>
      <c r="N36" s="238"/>
      <c r="S36" s="90"/>
    </row>
    <row r="37" spans="2:20" s="8" customFormat="1" ht="15.75" hidden="1">
      <c r="B37" s="77"/>
      <c r="D37" s="6" t="str">
        <f>CONCATENATE(D35,",",D36)</f>
        <v>0,40</v>
      </c>
      <c r="E37" s="9"/>
      <c r="F37" s="9"/>
      <c r="G37" s="9"/>
      <c r="H37" s="9"/>
      <c r="K37" s="246"/>
      <c r="L37" s="246"/>
      <c r="M37" s="246"/>
      <c r="N37" s="238"/>
      <c r="S37" s="90"/>
    </row>
    <row r="38" spans="2:20" s="8" customFormat="1" ht="18.75">
      <c r="B38" s="77" t="s">
        <v>618</v>
      </c>
      <c r="D38" s="7" t="e">
        <f>VLOOKUP(D37,'T3'!A4:F4303,6,FALSE)</f>
        <v>#N/A</v>
      </c>
      <c r="E38" s="9"/>
      <c r="F38" s="11">
        <f>IF(D34="Yes - participant",D38,0)</f>
        <v>0</v>
      </c>
      <c r="G38" s="11">
        <v>0</v>
      </c>
      <c r="H38" s="72">
        <f>+F38</f>
        <v>0</v>
      </c>
      <c r="I38" s="72">
        <f>+H38/2</f>
        <v>0</v>
      </c>
      <c r="K38" s="245">
        <f>+F38</f>
        <v>0</v>
      </c>
      <c r="L38" s="245">
        <v>0</v>
      </c>
      <c r="M38" s="245">
        <f>+'T7'!K24</f>
        <v>0</v>
      </c>
      <c r="N38" s="245">
        <f>+M38/2</f>
        <v>0</v>
      </c>
      <c r="O38" s="89">
        <v>1</v>
      </c>
      <c r="P38" s="72">
        <f>+H38</f>
        <v>0</v>
      </c>
      <c r="Q38" s="72">
        <v>0</v>
      </c>
      <c r="S38" s="90"/>
      <c r="T38" s="160">
        <f>+L38+M38-K38</f>
        <v>0</v>
      </c>
    </row>
    <row r="39" spans="2:20" s="8" customFormat="1" ht="18.75">
      <c r="B39" s="10"/>
      <c r="D39" s="6"/>
      <c r="E39" s="9"/>
      <c r="F39" s="9"/>
      <c r="G39" s="9"/>
      <c r="H39" s="9"/>
      <c r="K39" s="246"/>
      <c r="L39" s="246"/>
      <c r="M39" s="246"/>
      <c r="N39" s="238"/>
      <c r="S39" s="90"/>
    </row>
    <row r="40" spans="2:20" s="8" customFormat="1" ht="15.75">
      <c r="B40" s="159" t="s">
        <v>7286</v>
      </c>
      <c r="D40" s="6"/>
      <c r="E40" s="9"/>
      <c r="F40" s="9"/>
      <c r="G40" s="9"/>
      <c r="H40" s="9"/>
      <c r="K40" s="246"/>
      <c r="L40" s="246"/>
      <c r="M40" s="246"/>
      <c r="N40" s="238"/>
      <c r="T40" s="89" t="s">
        <v>651</v>
      </c>
    </row>
    <row r="41" spans="2:20" s="8" customFormat="1" ht="15.75">
      <c r="B41" s="77" t="s">
        <v>616</v>
      </c>
      <c r="D41" s="241" t="s">
        <v>621</v>
      </c>
      <c r="E41" s="9"/>
      <c r="F41" s="9"/>
      <c r="G41" s="9"/>
      <c r="H41" s="9"/>
      <c r="K41" s="246"/>
      <c r="L41" s="246"/>
      <c r="M41" s="246"/>
      <c r="N41" s="238"/>
      <c r="S41" s="90"/>
    </row>
    <row r="42" spans="2:20" s="8" customFormat="1" ht="15.75">
      <c r="B42" s="77" t="s">
        <v>619</v>
      </c>
      <c r="D42" s="244">
        <v>0</v>
      </c>
      <c r="E42" s="9"/>
      <c r="F42" s="9"/>
      <c r="G42" s="9"/>
      <c r="H42" s="9"/>
      <c r="K42" s="246"/>
      <c r="L42" s="246"/>
      <c r="M42" s="246"/>
      <c r="N42" s="238"/>
      <c r="S42" s="90"/>
    </row>
    <row r="43" spans="2:20" s="8" customFormat="1" ht="15.75" hidden="1">
      <c r="B43" s="77" t="s">
        <v>617</v>
      </c>
      <c r="D43" s="243">
        <v>62</v>
      </c>
      <c r="E43" s="9"/>
      <c r="F43" s="9"/>
      <c r="G43" s="9"/>
      <c r="H43" s="9"/>
      <c r="K43" s="246"/>
      <c r="L43" s="246"/>
      <c r="M43" s="246"/>
      <c r="N43" s="238"/>
      <c r="S43" s="90"/>
    </row>
    <row r="44" spans="2:20" s="8" customFormat="1" ht="15.75" hidden="1">
      <c r="B44" s="77"/>
      <c r="D44" s="6" t="str">
        <f>CONCATENATE(D42,",",D43)</f>
        <v>0,62</v>
      </c>
      <c r="E44" s="9"/>
      <c r="F44" s="9"/>
      <c r="G44" s="9"/>
      <c r="H44" s="9"/>
      <c r="K44" s="246"/>
      <c r="L44" s="246"/>
      <c r="M44" s="246"/>
      <c r="N44" s="238"/>
      <c r="S44" s="90"/>
    </row>
    <row r="45" spans="2:20" s="8" customFormat="1" ht="18.75">
      <c r="B45" s="77" t="s">
        <v>618</v>
      </c>
      <c r="D45" s="7">
        <f>VLOOKUP(D42,'T4'!A4:C504,2,FALSE)</f>
        <v>0</v>
      </c>
      <c r="E45" s="9"/>
      <c r="F45" s="11">
        <f>IF(D41="Yes - participant",D45,0)</f>
        <v>0</v>
      </c>
      <c r="G45" s="11">
        <v>0</v>
      </c>
      <c r="H45" s="72">
        <f>+F45</f>
        <v>0</v>
      </c>
      <c r="I45" s="72">
        <f>+H45/2</f>
        <v>0</v>
      </c>
      <c r="K45" s="245">
        <f>+F45</f>
        <v>0</v>
      </c>
      <c r="L45" s="245">
        <v>0</v>
      </c>
      <c r="M45" s="245">
        <f>+'T7'!L24</f>
        <v>0</v>
      </c>
      <c r="N45" s="245">
        <f>+M45/2</f>
        <v>0</v>
      </c>
      <c r="O45" s="89">
        <v>23</v>
      </c>
      <c r="P45" s="72">
        <f>+H45</f>
        <v>0</v>
      </c>
      <c r="Q45" s="72">
        <v>0</v>
      </c>
      <c r="S45" s="90"/>
      <c r="T45" s="160">
        <f>+L45+M45-K45</f>
        <v>0</v>
      </c>
    </row>
    <row r="46" spans="2:20" s="8" customFormat="1" ht="18.75">
      <c r="B46" s="10"/>
      <c r="D46" s="6"/>
      <c r="E46" s="9"/>
      <c r="F46" s="9"/>
      <c r="G46" s="9"/>
      <c r="H46" s="9"/>
      <c r="K46" s="246"/>
      <c r="L46" s="246"/>
      <c r="M46" s="246"/>
      <c r="N46" s="238"/>
      <c r="S46" s="90"/>
    </row>
    <row r="47" spans="2:20" ht="15.75">
      <c r="B47" s="159" t="s">
        <v>7289</v>
      </c>
      <c r="K47" s="245"/>
      <c r="L47" s="245"/>
      <c r="M47" s="245"/>
      <c r="N47" s="159"/>
      <c r="T47" s="89" t="s">
        <v>652</v>
      </c>
    </row>
    <row r="48" spans="2:20" s="8" customFormat="1" ht="15.75">
      <c r="B48" s="77" t="s">
        <v>616</v>
      </c>
      <c r="D48" s="241" t="s">
        <v>621</v>
      </c>
      <c r="E48" s="9"/>
      <c r="F48" s="9"/>
      <c r="G48" s="9"/>
      <c r="H48" s="9"/>
      <c r="K48" s="246"/>
      <c r="L48" s="246"/>
      <c r="M48" s="246"/>
      <c r="N48" s="238"/>
      <c r="S48" s="90"/>
    </row>
    <row r="49" spans="2:20" s="8" customFormat="1" ht="30">
      <c r="B49" s="85" t="s">
        <v>625</v>
      </c>
      <c r="D49" s="242">
        <v>0</v>
      </c>
      <c r="E49" s="9"/>
      <c r="F49" s="9"/>
      <c r="G49" s="9"/>
      <c r="H49" s="9"/>
      <c r="K49" s="246"/>
      <c r="L49" s="246"/>
      <c r="M49" s="246"/>
      <c r="N49" s="238"/>
      <c r="S49" s="90"/>
    </row>
    <row r="50" spans="2:20" s="8" customFormat="1" ht="15.75">
      <c r="B50" s="77" t="s">
        <v>7284</v>
      </c>
      <c r="D50" s="243">
        <v>35</v>
      </c>
      <c r="E50" s="9"/>
      <c r="F50" s="9"/>
      <c r="G50" s="9"/>
      <c r="H50" s="9"/>
      <c r="K50" s="246"/>
      <c r="L50" s="246"/>
      <c r="M50" s="246"/>
      <c r="N50" s="238"/>
      <c r="S50" s="90"/>
    </row>
    <row r="51" spans="2:20" s="8" customFormat="1" ht="14.45" hidden="1" customHeight="1">
      <c r="B51" s="77"/>
      <c r="D51" s="6" t="str">
        <f>CONCATENATE(D49,",",D50)</f>
        <v>0,35</v>
      </c>
      <c r="E51" s="9"/>
      <c r="F51" s="9"/>
      <c r="G51" s="9"/>
      <c r="H51" s="9"/>
      <c r="K51" s="246"/>
      <c r="L51" s="246"/>
      <c r="M51" s="246"/>
      <c r="N51" s="238"/>
      <c r="S51" s="90"/>
    </row>
    <row r="52" spans="2:20" s="8" customFormat="1" ht="18.75">
      <c r="B52" s="77" t="s">
        <v>618</v>
      </c>
      <c r="D52" s="7" t="e">
        <f>VLOOKUP(D51,'T5'!A4:F4303,5,FALSE)</f>
        <v>#N/A</v>
      </c>
      <c r="E52" s="9"/>
      <c r="F52" s="11">
        <f>IF(D48="Yes - participant",D52,0)</f>
        <v>0</v>
      </c>
      <c r="G52" s="11">
        <v>0</v>
      </c>
      <c r="H52" s="72">
        <f>+F52</f>
        <v>0</v>
      </c>
      <c r="I52" s="72">
        <f>+H52/2</f>
        <v>0</v>
      </c>
      <c r="K52" s="245">
        <f>+F52</f>
        <v>0</v>
      </c>
      <c r="L52" s="245">
        <v>0</v>
      </c>
      <c r="M52" s="245">
        <f>+'T7'!J24</f>
        <v>0</v>
      </c>
      <c r="N52" s="245">
        <f>+M52/2</f>
        <v>0</v>
      </c>
      <c r="O52" s="89">
        <v>21</v>
      </c>
      <c r="P52" s="72">
        <f>+H52</f>
        <v>0</v>
      </c>
      <c r="Q52" s="72">
        <v>0</v>
      </c>
      <c r="S52" s="90"/>
      <c r="T52" s="160">
        <f>+L52+M52-K52</f>
        <v>0</v>
      </c>
    </row>
    <row r="53" spans="2:20" ht="18.75">
      <c r="B53" s="10"/>
      <c r="K53" s="245"/>
      <c r="L53" s="245"/>
      <c r="M53" s="245"/>
      <c r="N53" s="159"/>
    </row>
    <row r="54" spans="2:20" ht="15.75">
      <c r="B54" s="159" t="s">
        <v>7290</v>
      </c>
      <c r="K54" s="245"/>
      <c r="L54" s="245"/>
      <c r="M54" s="245"/>
      <c r="N54" s="159"/>
      <c r="T54" s="89" t="s">
        <v>653</v>
      </c>
    </row>
    <row r="55" spans="2:20" s="8" customFormat="1" ht="15.75">
      <c r="B55" s="77" t="s">
        <v>616</v>
      </c>
      <c r="D55" s="241" t="s">
        <v>621</v>
      </c>
      <c r="E55" s="9"/>
      <c r="F55" s="9"/>
      <c r="G55" s="9"/>
      <c r="H55" s="9"/>
      <c r="K55" s="246"/>
      <c r="L55" s="246"/>
      <c r="M55" s="246"/>
      <c r="N55" s="238"/>
      <c r="S55" s="90"/>
    </row>
    <row r="56" spans="2:20" s="8" customFormat="1" ht="15.75">
      <c r="B56" s="77" t="s">
        <v>619</v>
      </c>
      <c r="D56" s="242">
        <v>0</v>
      </c>
      <c r="E56" s="9"/>
      <c r="K56" s="238"/>
      <c r="L56" s="238"/>
      <c r="M56" s="238"/>
      <c r="N56" s="238"/>
      <c r="S56" s="90"/>
    </row>
    <row r="57" spans="2:20" s="8" customFormat="1" ht="18.75">
      <c r="B57" s="77" t="s">
        <v>618</v>
      </c>
      <c r="D57" s="7">
        <f>VLOOKUP(D56,'T6'!A4:B7,2,FALSE)</f>
        <v>0</v>
      </c>
      <c r="E57" s="9"/>
      <c r="F57" s="11">
        <f>IF(D55="Yes - participant",D57,0)</f>
        <v>0</v>
      </c>
      <c r="G57" s="11">
        <v>0</v>
      </c>
      <c r="H57" s="72">
        <f>+F57</f>
        <v>0</v>
      </c>
      <c r="I57" s="72">
        <f>+H57/2</f>
        <v>0</v>
      </c>
      <c r="K57" s="245">
        <f>+F57</f>
        <v>0</v>
      </c>
      <c r="L57" s="245">
        <v>0</v>
      </c>
      <c r="M57" s="245">
        <f>+'T7'!I24</f>
        <v>0</v>
      </c>
      <c r="N57" s="245">
        <f>+M57/2</f>
        <v>0</v>
      </c>
      <c r="O57" s="89">
        <v>22</v>
      </c>
      <c r="P57" s="72">
        <f>+H57</f>
        <v>0</v>
      </c>
      <c r="Q57" s="72">
        <v>0</v>
      </c>
      <c r="S57" s="90"/>
      <c r="T57" s="160">
        <f>+L57+M57-K57</f>
        <v>0</v>
      </c>
    </row>
    <row r="99" spans="11:14" ht="18.75">
      <c r="K99" s="11">
        <f>SUM(K19:K57)</f>
        <v>2.5</v>
      </c>
      <c r="L99" s="11">
        <v>1504.0300000000002</v>
      </c>
      <c r="M99" s="11">
        <f>SUM(M19:M57)</f>
        <v>0</v>
      </c>
      <c r="N99" s="11">
        <f>+M99/2</f>
        <v>0</v>
      </c>
    </row>
    <row r="100" spans="11:14" ht="18.75">
      <c r="N100" s="11">
        <f>+N99-'4. PT1001'!E31</f>
        <v>0</v>
      </c>
    </row>
    <row r="125" spans="4:23" s="70" customFormat="1" ht="15.75">
      <c r="D125" s="70" t="s">
        <v>5</v>
      </c>
      <c r="E125" s="71"/>
      <c r="F125" s="71"/>
      <c r="G125" s="71" t="s">
        <v>1</v>
      </c>
      <c r="H125" s="71"/>
      <c r="K125" s="71"/>
      <c r="L125" s="71" t="s">
        <v>1</v>
      </c>
      <c r="M125" s="71"/>
      <c r="P125" s="70" t="s">
        <v>0</v>
      </c>
      <c r="S125" s="91"/>
      <c r="V125" s="70" t="s">
        <v>165</v>
      </c>
    </row>
    <row r="126" spans="4:23">
      <c r="D126" s="6" t="s">
        <v>163</v>
      </c>
      <c r="G126" s="6" t="s">
        <v>163</v>
      </c>
      <c r="L126" s="6" t="s">
        <v>163</v>
      </c>
      <c r="P126" s="6" t="s">
        <v>163</v>
      </c>
      <c r="V126" s="6">
        <v>0</v>
      </c>
      <c r="W126" s="6" t="s">
        <v>166</v>
      </c>
    </row>
    <row r="127" spans="4:23">
      <c r="D127" s="6" t="s">
        <v>7285</v>
      </c>
      <c r="G127" s="6" t="s">
        <v>7168</v>
      </c>
      <c r="L127" s="6" t="s">
        <v>7168</v>
      </c>
      <c r="P127" s="6" t="s">
        <v>7168</v>
      </c>
      <c r="V127" s="6">
        <v>1</v>
      </c>
      <c r="W127" s="6" t="s">
        <v>166</v>
      </c>
    </row>
    <row r="128" spans="4:23">
      <c r="D128" s="6" t="s">
        <v>99</v>
      </c>
      <c r="G128" s="68" t="s">
        <v>114</v>
      </c>
      <c r="L128" s="68" t="s">
        <v>114</v>
      </c>
      <c r="P128" s="68" t="s">
        <v>138</v>
      </c>
      <c r="V128" s="6">
        <v>2</v>
      </c>
      <c r="W128" s="6" t="s">
        <v>166</v>
      </c>
    </row>
    <row r="129" spans="4:23">
      <c r="D129" s="6" t="s">
        <v>100</v>
      </c>
      <c r="G129" s="68" t="s">
        <v>115</v>
      </c>
      <c r="L129" s="68" t="s">
        <v>115</v>
      </c>
      <c r="P129" s="68" t="s">
        <v>139</v>
      </c>
      <c r="V129" s="6">
        <v>3</v>
      </c>
      <c r="W129" s="6" t="s">
        <v>166</v>
      </c>
    </row>
    <row r="130" spans="4:23">
      <c r="D130" s="6" t="s">
        <v>101</v>
      </c>
      <c r="G130" s="68" t="s">
        <v>116</v>
      </c>
      <c r="L130" s="68" t="s">
        <v>116</v>
      </c>
      <c r="P130" s="68" t="s">
        <v>140</v>
      </c>
      <c r="V130" s="6">
        <v>4</v>
      </c>
      <c r="W130" s="6" t="s">
        <v>166</v>
      </c>
    </row>
    <row r="131" spans="4:23">
      <c r="D131" s="6" t="s">
        <v>7256</v>
      </c>
      <c r="G131" s="68" t="s">
        <v>117</v>
      </c>
      <c r="L131" s="68" t="s">
        <v>117</v>
      </c>
      <c r="P131" s="68" t="s">
        <v>141</v>
      </c>
      <c r="V131" s="6">
        <v>5</v>
      </c>
      <c r="W131" s="6" t="s">
        <v>166</v>
      </c>
    </row>
    <row r="132" spans="4:23">
      <c r="D132" s="6" t="s">
        <v>7257</v>
      </c>
      <c r="G132" s="68" t="s">
        <v>118</v>
      </c>
      <c r="L132" s="68" t="s">
        <v>118</v>
      </c>
      <c r="P132" s="68" t="s">
        <v>142</v>
      </c>
      <c r="V132" s="6">
        <v>6</v>
      </c>
      <c r="W132" s="6" t="s">
        <v>166</v>
      </c>
    </row>
    <row r="133" spans="4:23">
      <c r="D133" s="6" t="s">
        <v>7258</v>
      </c>
      <c r="G133" s="68" t="s">
        <v>119</v>
      </c>
      <c r="L133" s="68" t="s">
        <v>119</v>
      </c>
      <c r="P133" s="68" t="s">
        <v>143</v>
      </c>
      <c r="V133" s="6">
        <v>7</v>
      </c>
      <c r="W133" s="6" t="s">
        <v>166</v>
      </c>
    </row>
    <row r="134" spans="4:23">
      <c r="D134" s="6" t="s">
        <v>7225</v>
      </c>
      <c r="G134" s="68" t="s">
        <v>120</v>
      </c>
      <c r="L134" s="68" t="s">
        <v>120</v>
      </c>
      <c r="P134" s="68" t="s">
        <v>144</v>
      </c>
      <c r="V134" s="6">
        <v>8</v>
      </c>
      <c r="W134" s="6" t="s">
        <v>166</v>
      </c>
    </row>
    <row r="135" spans="4:23">
      <c r="D135" s="6" t="s">
        <v>7226</v>
      </c>
      <c r="G135" s="68" t="s">
        <v>121</v>
      </c>
      <c r="L135" s="68" t="s">
        <v>121</v>
      </c>
      <c r="P135" s="68" t="s">
        <v>145</v>
      </c>
      <c r="V135" s="6">
        <v>9</v>
      </c>
      <c r="W135" s="6" t="s">
        <v>166</v>
      </c>
    </row>
    <row r="136" spans="4:23">
      <c r="D136" s="6" t="s">
        <v>7227</v>
      </c>
      <c r="G136" s="68" t="s">
        <v>122</v>
      </c>
      <c r="L136" s="68" t="s">
        <v>122</v>
      </c>
      <c r="P136" s="68" t="s">
        <v>146</v>
      </c>
      <c r="V136" s="6">
        <v>10</v>
      </c>
      <c r="W136" s="6" t="s">
        <v>166</v>
      </c>
    </row>
    <row r="137" spans="4:23">
      <c r="D137" s="6" t="s">
        <v>7240</v>
      </c>
      <c r="G137" s="68" t="s">
        <v>123</v>
      </c>
      <c r="L137" s="68" t="s">
        <v>123</v>
      </c>
      <c r="P137" s="68" t="s">
        <v>147</v>
      </c>
      <c r="V137" s="6">
        <v>11</v>
      </c>
      <c r="W137" s="6" t="s">
        <v>166</v>
      </c>
    </row>
    <row r="138" spans="4:23">
      <c r="D138" s="6" t="s">
        <v>7241</v>
      </c>
      <c r="G138" s="68" t="s">
        <v>124</v>
      </c>
      <c r="L138" s="68" t="s">
        <v>124</v>
      </c>
      <c r="P138" s="68" t="s">
        <v>148</v>
      </c>
      <c r="V138" s="6">
        <v>12</v>
      </c>
      <c r="W138" s="6" t="s">
        <v>166</v>
      </c>
    </row>
    <row r="139" spans="4:23">
      <c r="D139" s="6" t="s">
        <v>7242</v>
      </c>
      <c r="G139" s="68" t="s">
        <v>125</v>
      </c>
      <c r="L139" s="68" t="s">
        <v>125</v>
      </c>
      <c r="P139" s="68" t="s">
        <v>149</v>
      </c>
      <c r="V139" s="6">
        <v>13</v>
      </c>
      <c r="W139" s="6" t="s">
        <v>166</v>
      </c>
    </row>
    <row r="140" spans="4:23">
      <c r="D140" s="6" t="s">
        <v>102</v>
      </c>
      <c r="G140" s="68" t="s">
        <v>126</v>
      </c>
      <c r="L140" s="68" t="s">
        <v>126</v>
      </c>
      <c r="P140" s="68" t="s">
        <v>150</v>
      </c>
      <c r="V140" s="6">
        <v>14</v>
      </c>
      <c r="W140" s="6" t="s">
        <v>166</v>
      </c>
    </row>
    <row r="141" spans="4:23">
      <c r="D141" s="6" t="s">
        <v>103</v>
      </c>
      <c r="G141" s="68" t="s">
        <v>127</v>
      </c>
      <c r="L141" s="68" t="s">
        <v>127</v>
      </c>
      <c r="P141" s="68" t="s">
        <v>151</v>
      </c>
      <c r="V141" s="6">
        <v>15</v>
      </c>
      <c r="W141" s="6" t="s">
        <v>166</v>
      </c>
    </row>
    <row r="142" spans="4:23">
      <c r="D142" s="6" t="s">
        <v>104</v>
      </c>
      <c r="G142" s="68" t="s">
        <v>128</v>
      </c>
      <c r="L142" s="68" t="s">
        <v>128</v>
      </c>
      <c r="P142" s="68" t="s">
        <v>152</v>
      </c>
      <c r="V142" s="6">
        <v>16</v>
      </c>
      <c r="W142" s="6" t="s">
        <v>166</v>
      </c>
    </row>
    <row r="143" spans="4:23">
      <c r="D143" s="6" t="s">
        <v>7259</v>
      </c>
      <c r="G143" s="68" t="s">
        <v>129</v>
      </c>
      <c r="L143" s="68" t="s">
        <v>129</v>
      </c>
      <c r="P143" s="68" t="s">
        <v>153</v>
      </c>
      <c r="V143" s="6">
        <v>17</v>
      </c>
      <c r="W143" s="6" t="s">
        <v>166</v>
      </c>
    </row>
    <row r="144" spans="4:23">
      <c r="D144" s="6" t="s">
        <v>7260</v>
      </c>
      <c r="G144" s="68" t="s">
        <v>130</v>
      </c>
      <c r="L144" s="68" t="s">
        <v>130</v>
      </c>
      <c r="P144" s="68" t="s">
        <v>154</v>
      </c>
      <c r="V144" s="6">
        <v>18</v>
      </c>
      <c r="W144" s="6" t="s">
        <v>166</v>
      </c>
    </row>
    <row r="145" spans="4:23">
      <c r="D145" s="6" t="s">
        <v>7261</v>
      </c>
      <c r="G145" s="68" t="s">
        <v>131</v>
      </c>
      <c r="L145" s="68" t="s">
        <v>131</v>
      </c>
      <c r="P145" s="68" t="s">
        <v>155</v>
      </c>
      <c r="V145" s="6">
        <v>19</v>
      </c>
      <c r="W145" s="6" t="s">
        <v>166</v>
      </c>
    </row>
    <row r="146" spans="4:23">
      <c r="D146" s="6" t="s">
        <v>7228</v>
      </c>
      <c r="G146" s="68" t="s">
        <v>132</v>
      </c>
      <c r="L146" s="68" t="s">
        <v>132</v>
      </c>
      <c r="P146" s="68" t="s">
        <v>156</v>
      </c>
      <c r="V146" s="6">
        <v>20</v>
      </c>
      <c r="W146" s="6" t="s">
        <v>167</v>
      </c>
    </row>
    <row r="147" spans="4:23">
      <c r="D147" s="6" t="s">
        <v>7229</v>
      </c>
      <c r="G147" s="68" t="s">
        <v>133</v>
      </c>
      <c r="L147" s="68" t="s">
        <v>133</v>
      </c>
      <c r="P147" s="68" t="s">
        <v>157</v>
      </c>
      <c r="V147" s="6">
        <v>21</v>
      </c>
      <c r="W147" s="6" t="s">
        <v>167</v>
      </c>
    </row>
    <row r="148" spans="4:23">
      <c r="D148" s="6" t="s">
        <v>7230</v>
      </c>
      <c r="G148" s="68" t="s">
        <v>134</v>
      </c>
      <c r="L148" s="68" t="s">
        <v>134</v>
      </c>
      <c r="P148" s="68" t="s">
        <v>158</v>
      </c>
      <c r="V148" s="6">
        <v>22</v>
      </c>
      <c r="W148" s="6" t="s">
        <v>167</v>
      </c>
    </row>
    <row r="149" spans="4:23">
      <c r="D149" s="6" t="s">
        <v>7243</v>
      </c>
      <c r="G149" s="68" t="s">
        <v>135</v>
      </c>
      <c r="L149" s="68" t="s">
        <v>135</v>
      </c>
      <c r="P149" s="68" t="s">
        <v>159</v>
      </c>
      <c r="V149" s="6">
        <v>23</v>
      </c>
      <c r="W149" s="6" t="s">
        <v>167</v>
      </c>
    </row>
    <row r="150" spans="4:23">
      <c r="D150" s="6" t="s">
        <v>7244</v>
      </c>
      <c r="G150" s="68" t="s">
        <v>136</v>
      </c>
      <c r="L150" s="68" t="s">
        <v>136</v>
      </c>
      <c r="P150" s="68" t="s">
        <v>160</v>
      </c>
      <c r="V150" s="6">
        <v>24</v>
      </c>
      <c r="W150" s="6" t="s">
        <v>168</v>
      </c>
    </row>
    <row r="151" spans="4:23">
      <c r="D151" s="6" t="s">
        <v>7245</v>
      </c>
      <c r="G151" s="68" t="s">
        <v>137</v>
      </c>
      <c r="L151" s="68" t="s">
        <v>137</v>
      </c>
      <c r="P151" s="68" t="s">
        <v>161</v>
      </c>
      <c r="V151" s="6">
        <v>25</v>
      </c>
      <c r="W151" s="6" t="s">
        <v>168</v>
      </c>
    </row>
    <row r="152" spans="4:23">
      <c r="D152" s="6" t="s">
        <v>105</v>
      </c>
      <c r="V152" s="6">
        <v>26</v>
      </c>
      <c r="W152" s="6" t="s">
        <v>168</v>
      </c>
    </row>
    <row r="153" spans="4:23">
      <c r="D153" s="6" t="s">
        <v>106</v>
      </c>
      <c r="V153" s="6">
        <v>27</v>
      </c>
      <c r="W153" s="6" t="s">
        <v>168</v>
      </c>
    </row>
    <row r="154" spans="4:23">
      <c r="D154" s="6" t="s">
        <v>107</v>
      </c>
      <c r="V154" s="6">
        <v>28</v>
      </c>
      <c r="W154" s="6" t="s">
        <v>168</v>
      </c>
    </row>
    <row r="155" spans="4:23">
      <c r="D155" s="6" t="s">
        <v>7262</v>
      </c>
      <c r="V155" s="6">
        <v>29</v>
      </c>
      <c r="W155" s="6" t="s">
        <v>168</v>
      </c>
    </row>
    <row r="156" spans="4:23">
      <c r="D156" s="6" t="s">
        <v>7263</v>
      </c>
      <c r="V156" s="6">
        <v>30</v>
      </c>
      <c r="W156" s="6" t="s">
        <v>169</v>
      </c>
    </row>
    <row r="157" spans="4:23">
      <c r="D157" s="6" t="s">
        <v>7264</v>
      </c>
      <c r="V157" s="6">
        <v>31</v>
      </c>
      <c r="W157" s="6" t="s">
        <v>169</v>
      </c>
    </row>
    <row r="158" spans="4:23">
      <c r="D158" s="6" t="s">
        <v>7232</v>
      </c>
      <c r="V158" s="6">
        <v>32</v>
      </c>
      <c r="W158" s="6" t="s">
        <v>169</v>
      </c>
    </row>
    <row r="159" spans="4:23">
      <c r="D159" s="6" t="s">
        <v>7233</v>
      </c>
      <c r="V159" s="6">
        <v>33</v>
      </c>
      <c r="W159" s="6" t="s">
        <v>169</v>
      </c>
    </row>
    <row r="160" spans="4:23">
      <c r="D160" s="6" t="s">
        <v>7234</v>
      </c>
      <c r="V160" s="6">
        <v>34</v>
      </c>
      <c r="W160" s="6" t="s">
        <v>169</v>
      </c>
    </row>
    <row r="161" spans="4:23">
      <c r="D161" s="6" t="s">
        <v>7246</v>
      </c>
      <c r="V161" s="6">
        <v>35</v>
      </c>
      <c r="W161" s="6" t="s">
        <v>169</v>
      </c>
    </row>
    <row r="162" spans="4:23">
      <c r="D162" s="6" t="s">
        <v>7247</v>
      </c>
      <c r="V162" s="6">
        <v>36</v>
      </c>
      <c r="W162" s="6" t="s">
        <v>169</v>
      </c>
    </row>
    <row r="163" spans="4:23">
      <c r="D163" s="6" t="s">
        <v>7248</v>
      </c>
      <c r="V163" s="6">
        <v>37</v>
      </c>
      <c r="W163" s="6" t="s">
        <v>169</v>
      </c>
    </row>
    <row r="164" spans="4:23">
      <c r="D164" s="6" t="s">
        <v>108</v>
      </c>
      <c r="V164" s="6">
        <v>38</v>
      </c>
      <c r="W164" s="6" t="s">
        <v>169</v>
      </c>
    </row>
    <row r="165" spans="4:23">
      <c r="D165" s="6" t="s">
        <v>109</v>
      </c>
      <c r="V165" s="6">
        <v>39</v>
      </c>
      <c r="W165" s="6" t="s">
        <v>169</v>
      </c>
    </row>
    <row r="166" spans="4:23">
      <c r="D166" s="6" t="s">
        <v>110</v>
      </c>
      <c r="V166" s="6">
        <v>40</v>
      </c>
      <c r="W166" s="6" t="s">
        <v>169</v>
      </c>
    </row>
    <row r="167" spans="4:23">
      <c r="D167" s="6" t="s">
        <v>7266</v>
      </c>
    </row>
    <row r="168" spans="4:23">
      <c r="D168" s="6" t="s">
        <v>7265</v>
      </c>
    </row>
    <row r="169" spans="4:23">
      <c r="D169" s="6" t="s">
        <v>7267</v>
      </c>
    </row>
    <row r="170" spans="4:23">
      <c r="D170" s="6" t="s">
        <v>7235</v>
      </c>
    </row>
    <row r="171" spans="4:23">
      <c r="D171" s="6" t="s">
        <v>7236</v>
      </c>
    </row>
    <row r="172" spans="4:23">
      <c r="D172" s="6" t="s">
        <v>7237</v>
      </c>
    </row>
    <row r="173" spans="4:23">
      <c r="D173" s="6" t="s">
        <v>7249</v>
      </c>
    </row>
    <row r="174" spans="4:23">
      <c r="D174" s="6" t="s">
        <v>7250</v>
      </c>
    </row>
    <row r="175" spans="4:23">
      <c r="D175" s="6" t="s">
        <v>7251</v>
      </c>
    </row>
    <row r="176" spans="4:23">
      <c r="D176" s="6" t="s">
        <v>111</v>
      </c>
    </row>
    <row r="177" spans="4:4">
      <c r="D177" s="6" t="s">
        <v>112</v>
      </c>
    </row>
    <row r="178" spans="4:4">
      <c r="D178" s="6" t="s">
        <v>113</v>
      </c>
    </row>
    <row r="179" spans="4:4">
      <c r="D179" s="6" t="s">
        <v>7268</v>
      </c>
    </row>
    <row r="180" spans="4:4">
      <c r="D180" s="6" t="s">
        <v>7269</v>
      </c>
    </row>
    <row r="181" spans="4:4">
      <c r="D181" s="6" t="s">
        <v>7270</v>
      </c>
    </row>
    <row r="182" spans="4:4">
      <c r="D182" s="6" t="s">
        <v>7231</v>
      </c>
    </row>
    <row r="183" spans="4:4">
      <c r="D183" s="6" t="s">
        <v>7238</v>
      </c>
    </row>
    <row r="184" spans="4:4">
      <c r="D184" s="6" t="s">
        <v>7239</v>
      </c>
    </row>
    <row r="185" spans="4:4">
      <c r="D185" s="6" t="s">
        <v>7252</v>
      </c>
    </row>
    <row r="186" spans="4:4">
      <c r="D186" s="6" t="s">
        <v>7253</v>
      </c>
    </row>
    <row r="187" spans="4:4">
      <c r="D187" s="6" t="s">
        <v>7254</v>
      </c>
    </row>
    <row r="196" spans="4:14">
      <c r="D196" s="69" t="s">
        <v>165</v>
      </c>
    </row>
    <row r="197" spans="4:14">
      <c r="D197" s="6" t="s">
        <v>166</v>
      </c>
    </row>
    <row r="198" spans="4:14">
      <c r="D198" s="6" t="s">
        <v>167</v>
      </c>
    </row>
    <row r="199" spans="4:14">
      <c r="D199" s="6" t="s">
        <v>168</v>
      </c>
    </row>
    <row r="200" spans="4:14">
      <c r="D200" s="6" t="s">
        <v>169</v>
      </c>
    </row>
    <row r="203" spans="4:14">
      <c r="D203" s="69" t="s">
        <v>622</v>
      </c>
    </row>
    <row r="204" spans="4:14">
      <c r="D204" s="6" t="s">
        <v>620</v>
      </c>
    </row>
    <row r="205" spans="4:14">
      <c r="D205" s="6" t="s">
        <v>621</v>
      </c>
      <c r="F205" s="87" t="s">
        <v>656</v>
      </c>
      <c r="H205" s="87" t="s">
        <v>630</v>
      </c>
      <c r="K205" s="87" t="s">
        <v>656</v>
      </c>
      <c r="M205" s="87" t="s">
        <v>630</v>
      </c>
      <c r="N205" s="69" t="s">
        <v>7165</v>
      </c>
    </row>
    <row r="206" spans="4:14">
      <c r="F206" s="88">
        <v>0</v>
      </c>
      <c r="H206" s="88">
        <v>15</v>
      </c>
      <c r="K206" s="88">
        <v>0</v>
      </c>
      <c r="M206" s="88">
        <v>15</v>
      </c>
      <c r="N206" s="88">
        <v>0</v>
      </c>
    </row>
    <row r="207" spans="4:14">
      <c r="F207" s="88">
        <v>5000</v>
      </c>
      <c r="H207" s="88">
        <v>16</v>
      </c>
      <c r="K207" s="88">
        <v>5000</v>
      </c>
      <c r="M207" s="88">
        <v>16</v>
      </c>
      <c r="N207" s="88">
        <v>1</v>
      </c>
    </row>
    <row r="208" spans="4:14">
      <c r="D208" s="87" t="s">
        <v>655</v>
      </c>
      <c r="F208" s="88">
        <v>10000</v>
      </c>
      <c r="H208" s="88">
        <v>17</v>
      </c>
      <c r="K208" s="88">
        <v>10000</v>
      </c>
      <c r="M208" s="88">
        <v>17</v>
      </c>
      <c r="N208" s="88">
        <v>2</v>
      </c>
    </row>
    <row r="209" spans="4:14">
      <c r="D209" s="88">
        <v>0</v>
      </c>
      <c r="F209" s="88">
        <v>15000</v>
      </c>
      <c r="H209" s="88">
        <v>18</v>
      </c>
      <c r="K209" s="88">
        <v>15000</v>
      </c>
      <c r="M209" s="88">
        <v>18</v>
      </c>
      <c r="N209" s="88">
        <v>3</v>
      </c>
    </row>
    <row r="210" spans="4:14">
      <c r="D210" s="88">
        <v>10000</v>
      </c>
      <c r="F210" s="88">
        <v>20000</v>
      </c>
      <c r="H210" s="88">
        <v>19</v>
      </c>
      <c r="K210" s="88">
        <v>20000</v>
      </c>
      <c r="M210" s="88">
        <v>19</v>
      </c>
      <c r="N210" s="88">
        <v>4</v>
      </c>
    </row>
    <row r="211" spans="4:14">
      <c r="D211" s="88">
        <v>20000</v>
      </c>
      <c r="F211" s="88">
        <v>25000</v>
      </c>
      <c r="H211" s="88">
        <v>20</v>
      </c>
      <c r="K211" s="88">
        <v>25000</v>
      </c>
      <c r="M211" s="88">
        <v>20</v>
      </c>
      <c r="N211" s="88">
        <v>5</v>
      </c>
    </row>
    <row r="212" spans="4:14">
      <c r="D212" s="88">
        <v>30000</v>
      </c>
      <c r="F212" s="88">
        <v>30000</v>
      </c>
      <c r="H212" s="88">
        <v>21</v>
      </c>
      <c r="K212" s="88">
        <v>30000</v>
      </c>
      <c r="M212" s="88">
        <v>21</v>
      </c>
      <c r="N212" s="88">
        <v>6</v>
      </c>
    </row>
    <row r="213" spans="4:14">
      <c r="D213" s="88">
        <v>40000</v>
      </c>
      <c r="F213" s="88">
        <v>35000</v>
      </c>
      <c r="H213" s="88">
        <v>22</v>
      </c>
      <c r="K213" s="88">
        <v>35000</v>
      </c>
      <c r="M213" s="88">
        <v>22</v>
      </c>
      <c r="N213" s="88">
        <v>7</v>
      </c>
    </row>
    <row r="214" spans="4:14">
      <c r="D214" s="88">
        <v>50000</v>
      </c>
      <c r="F214" s="88">
        <v>40000</v>
      </c>
      <c r="H214" s="88">
        <v>23</v>
      </c>
      <c r="K214" s="88">
        <v>40000</v>
      </c>
      <c r="M214" s="88">
        <v>23</v>
      </c>
      <c r="N214" s="88">
        <v>8</v>
      </c>
    </row>
    <row r="215" spans="4:14">
      <c r="D215" s="88">
        <v>60000</v>
      </c>
      <c r="F215" s="88">
        <v>45000</v>
      </c>
      <c r="H215" s="88">
        <v>24</v>
      </c>
      <c r="K215" s="88">
        <v>45000</v>
      </c>
      <c r="M215" s="88">
        <v>24</v>
      </c>
      <c r="N215" s="88">
        <v>9</v>
      </c>
    </row>
    <row r="216" spans="4:14">
      <c r="D216" s="88">
        <v>70000</v>
      </c>
      <c r="F216" s="88">
        <v>50000</v>
      </c>
      <c r="H216" s="88">
        <v>25</v>
      </c>
      <c r="K216" s="88">
        <v>50000</v>
      </c>
      <c r="M216" s="88">
        <v>25</v>
      </c>
      <c r="N216" s="88">
        <v>10</v>
      </c>
    </row>
    <row r="217" spans="4:14">
      <c r="D217" s="88">
        <v>80000</v>
      </c>
      <c r="F217" s="88">
        <v>55000</v>
      </c>
      <c r="H217" s="88">
        <v>26</v>
      </c>
      <c r="K217" s="88">
        <v>55000</v>
      </c>
      <c r="M217" s="88">
        <v>26</v>
      </c>
    </row>
    <row r="218" spans="4:14">
      <c r="D218" s="88">
        <v>90000</v>
      </c>
      <c r="F218" s="88">
        <v>60000</v>
      </c>
      <c r="H218" s="88">
        <v>27</v>
      </c>
      <c r="K218" s="88">
        <v>60000</v>
      </c>
      <c r="M218" s="88">
        <v>27</v>
      </c>
    </row>
    <row r="219" spans="4:14">
      <c r="D219" s="88">
        <v>100000</v>
      </c>
      <c r="F219" s="88">
        <v>65000</v>
      </c>
      <c r="H219" s="88">
        <v>28</v>
      </c>
      <c r="K219" s="88">
        <v>65000</v>
      </c>
      <c r="M219" s="88">
        <v>28</v>
      </c>
    </row>
    <row r="220" spans="4:14">
      <c r="D220" s="88">
        <v>110000</v>
      </c>
      <c r="F220" s="88">
        <v>70000</v>
      </c>
      <c r="H220" s="88">
        <v>29</v>
      </c>
      <c r="K220" s="88">
        <v>70000</v>
      </c>
      <c r="M220" s="88">
        <v>29</v>
      </c>
    </row>
    <row r="221" spans="4:14">
      <c r="D221" s="88">
        <v>120000</v>
      </c>
      <c r="F221" s="88">
        <v>75000</v>
      </c>
      <c r="H221" s="88">
        <v>30</v>
      </c>
      <c r="K221" s="88">
        <v>75000</v>
      </c>
      <c r="M221" s="88">
        <v>30</v>
      </c>
    </row>
    <row r="222" spans="4:14">
      <c r="D222" s="88">
        <v>130000</v>
      </c>
      <c r="F222" s="88">
        <v>80000</v>
      </c>
      <c r="H222" s="88">
        <v>31</v>
      </c>
      <c r="K222" s="88">
        <v>80000</v>
      </c>
      <c r="M222" s="88">
        <v>31</v>
      </c>
    </row>
    <row r="223" spans="4:14">
      <c r="D223" s="88">
        <v>140000</v>
      </c>
      <c r="F223" s="88">
        <v>85000</v>
      </c>
      <c r="H223" s="88">
        <v>32</v>
      </c>
      <c r="K223" s="88">
        <v>85000</v>
      </c>
      <c r="M223" s="88">
        <v>32</v>
      </c>
    </row>
    <row r="224" spans="4:14">
      <c r="D224" s="88">
        <v>150000</v>
      </c>
      <c r="F224" s="88">
        <v>90000</v>
      </c>
      <c r="H224" s="88">
        <v>33</v>
      </c>
      <c r="K224" s="88">
        <v>90000</v>
      </c>
      <c r="M224" s="88">
        <v>33</v>
      </c>
    </row>
    <row r="225" spans="4:13">
      <c r="D225" s="88">
        <v>160000</v>
      </c>
      <c r="F225" s="88">
        <v>95000</v>
      </c>
      <c r="H225" s="88">
        <v>34</v>
      </c>
      <c r="K225" s="88">
        <v>95000</v>
      </c>
      <c r="M225" s="88">
        <v>34</v>
      </c>
    </row>
    <row r="226" spans="4:13">
      <c r="D226" s="88">
        <v>170000</v>
      </c>
      <c r="F226" s="88">
        <v>100000</v>
      </c>
      <c r="H226" s="88">
        <v>35</v>
      </c>
      <c r="K226" s="88">
        <v>100000</v>
      </c>
      <c r="M226" s="88">
        <v>35</v>
      </c>
    </row>
    <row r="227" spans="4:13">
      <c r="D227" s="88">
        <v>180000</v>
      </c>
      <c r="F227" s="88">
        <v>105000</v>
      </c>
      <c r="H227" s="88">
        <v>36</v>
      </c>
      <c r="K227" s="88">
        <v>105000</v>
      </c>
      <c r="M227" s="88">
        <v>36</v>
      </c>
    </row>
    <row r="228" spans="4:13">
      <c r="D228" s="88">
        <v>190000</v>
      </c>
      <c r="F228" s="88">
        <v>110000</v>
      </c>
      <c r="H228" s="88">
        <v>37</v>
      </c>
      <c r="K228" s="88">
        <v>110000</v>
      </c>
      <c r="M228" s="88">
        <v>37</v>
      </c>
    </row>
    <row r="229" spans="4:13">
      <c r="D229" s="88">
        <v>200000</v>
      </c>
      <c r="F229" s="88">
        <v>115000</v>
      </c>
      <c r="H229" s="88">
        <v>38</v>
      </c>
      <c r="K229" s="88">
        <v>115000</v>
      </c>
      <c r="M229" s="88">
        <v>38</v>
      </c>
    </row>
    <row r="230" spans="4:13">
      <c r="D230" s="88">
        <v>210000</v>
      </c>
      <c r="F230" s="88">
        <v>120000</v>
      </c>
      <c r="H230" s="88">
        <v>39</v>
      </c>
      <c r="K230" s="88">
        <v>120000</v>
      </c>
      <c r="M230" s="88">
        <v>39</v>
      </c>
    </row>
    <row r="231" spans="4:13">
      <c r="D231" s="88">
        <v>220000</v>
      </c>
      <c r="F231" s="88">
        <v>125000</v>
      </c>
      <c r="H231" s="88">
        <v>40</v>
      </c>
      <c r="K231" s="88">
        <v>125000</v>
      </c>
      <c r="M231" s="88">
        <v>40</v>
      </c>
    </row>
    <row r="232" spans="4:13">
      <c r="D232" s="88">
        <v>230000</v>
      </c>
      <c r="F232" s="88">
        <v>130000</v>
      </c>
      <c r="H232" s="88">
        <v>41</v>
      </c>
      <c r="K232" s="88">
        <v>130000</v>
      </c>
      <c r="M232" s="88">
        <v>41</v>
      </c>
    </row>
    <row r="233" spans="4:13">
      <c r="D233" s="88">
        <v>240000</v>
      </c>
      <c r="F233" s="88">
        <v>135000</v>
      </c>
      <c r="H233" s="88">
        <v>42</v>
      </c>
      <c r="K233" s="88">
        <v>135000</v>
      </c>
      <c r="M233" s="88">
        <v>42</v>
      </c>
    </row>
    <row r="234" spans="4:13">
      <c r="D234" s="88">
        <v>250000</v>
      </c>
      <c r="F234" s="88">
        <v>140000</v>
      </c>
      <c r="H234" s="88">
        <v>43</v>
      </c>
      <c r="K234" s="88">
        <v>140000</v>
      </c>
      <c r="M234" s="88">
        <v>43</v>
      </c>
    </row>
    <row r="235" spans="4:13">
      <c r="D235" s="88">
        <v>260000</v>
      </c>
      <c r="F235" s="88">
        <v>145000</v>
      </c>
      <c r="H235" s="88">
        <v>44</v>
      </c>
      <c r="K235" s="88">
        <v>145000</v>
      </c>
      <c r="M235" s="88">
        <v>44</v>
      </c>
    </row>
    <row r="236" spans="4:13">
      <c r="D236" s="88">
        <v>270000</v>
      </c>
      <c r="F236" s="88">
        <v>150000</v>
      </c>
      <c r="H236" s="88">
        <v>45</v>
      </c>
      <c r="K236" s="88">
        <v>150000</v>
      </c>
      <c r="M236" s="88">
        <v>45</v>
      </c>
    </row>
    <row r="237" spans="4:13">
      <c r="D237" s="88">
        <v>280000</v>
      </c>
      <c r="F237" s="88">
        <v>155000</v>
      </c>
      <c r="H237" s="88">
        <v>46</v>
      </c>
      <c r="K237" s="88">
        <v>155000</v>
      </c>
      <c r="M237" s="88">
        <v>46</v>
      </c>
    </row>
    <row r="238" spans="4:13">
      <c r="D238" s="88">
        <v>290000</v>
      </c>
      <c r="F238" s="88">
        <v>160000</v>
      </c>
      <c r="H238" s="88">
        <v>47</v>
      </c>
      <c r="K238" s="88">
        <v>160000</v>
      </c>
      <c r="M238" s="88">
        <v>47</v>
      </c>
    </row>
    <row r="239" spans="4:13">
      <c r="D239" s="88">
        <v>300000</v>
      </c>
      <c r="F239" s="88">
        <v>165000</v>
      </c>
      <c r="H239" s="88">
        <v>48</v>
      </c>
      <c r="K239" s="88">
        <v>165000</v>
      </c>
      <c r="M239" s="88">
        <v>48</v>
      </c>
    </row>
    <row r="240" spans="4:13">
      <c r="D240" s="88">
        <v>310000</v>
      </c>
      <c r="F240" s="88">
        <v>170000</v>
      </c>
      <c r="H240" s="88">
        <v>49</v>
      </c>
      <c r="K240" s="88">
        <v>170000</v>
      </c>
      <c r="M240" s="88">
        <v>49</v>
      </c>
    </row>
    <row r="241" spans="4:13">
      <c r="D241" s="88">
        <v>320000</v>
      </c>
      <c r="F241" s="88">
        <v>175000</v>
      </c>
      <c r="H241" s="88">
        <v>50</v>
      </c>
      <c r="K241" s="88">
        <v>175000</v>
      </c>
      <c r="M241" s="88">
        <v>50</v>
      </c>
    </row>
    <row r="242" spans="4:13">
      <c r="D242" s="88">
        <v>330000</v>
      </c>
      <c r="F242" s="88">
        <v>180000</v>
      </c>
      <c r="H242" s="88">
        <v>51</v>
      </c>
      <c r="K242" s="88">
        <v>180000</v>
      </c>
      <c r="M242" s="88">
        <v>51</v>
      </c>
    </row>
    <row r="243" spans="4:13">
      <c r="D243" s="88">
        <v>340000</v>
      </c>
      <c r="F243" s="88">
        <v>185000</v>
      </c>
      <c r="H243" s="88">
        <v>52</v>
      </c>
      <c r="K243" s="88">
        <v>185000</v>
      </c>
      <c r="M243" s="88">
        <v>52</v>
      </c>
    </row>
    <row r="244" spans="4:13">
      <c r="D244" s="88">
        <v>350000</v>
      </c>
      <c r="F244" s="88">
        <v>190000</v>
      </c>
      <c r="H244" s="88">
        <v>53</v>
      </c>
      <c r="K244" s="88">
        <v>190000</v>
      </c>
      <c r="M244" s="88">
        <v>53</v>
      </c>
    </row>
    <row r="245" spans="4:13">
      <c r="D245" s="88">
        <v>360000</v>
      </c>
      <c r="F245" s="88">
        <v>195000</v>
      </c>
      <c r="H245" s="88">
        <v>54</v>
      </c>
      <c r="K245" s="88">
        <v>195000</v>
      </c>
      <c r="M245" s="88">
        <v>54</v>
      </c>
    </row>
    <row r="246" spans="4:13">
      <c r="D246" s="88">
        <v>370000</v>
      </c>
      <c r="F246" s="88">
        <v>200000</v>
      </c>
      <c r="H246" s="88">
        <v>55</v>
      </c>
      <c r="K246" s="88">
        <v>200000</v>
      </c>
      <c r="M246" s="88">
        <v>55</v>
      </c>
    </row>
    <row r="247" spans="4:13">
      <c r="D247" s="88">
        <v>380000</v>
      </c>
      <c r="F247" s="88">
        <v>205000</v>
      </c>
      <c r="H247" s="88">
        <v>56</v>
      </c>
      <c r="K247" s="88">
        <v>205000</v>
      </c>
      <c r="M247" s="88">
        <v>56</v>
      </c>
    </row>
    <row r="248" spans="4:13">
      <c r="D248" s="88">
        <v>390000</v>
      </c>
      <c r="F248" s="88">
        <v>210000</v>
      </c>
      <c r="H248" s="88">
        <v>57</v>
      </c>
      <c r="K248" s="88">
        <v>210000</v>
      </c>
      <c r="M248" s="88">
        <v>57</v>
      </c>
    </row>
    <row r="249" spans="4:13">
      <c r="D249" s="88">
        <v>400000</v>
      </c>
      <c r="F249" s="88">
        <v>215000</v>
      </c>
      <c r="H249" s="88">
        <v>58</v>
      </c>
      <c r="K249" s="88">
        <v>215000</v>
      </c>
      <c r="M249" s="88">
        <v>58</v>
      </c>
    </row>
    <row r="250" spans="4:13">
      <c r="D250" s="88">
        <v>410000</v>
      </c>
      <c r="F250" s="88">
        <v>220000</v>
      </c>
      <c r="H250" s="88">
        <v>59</v>
      </c>
      <c r="K250" s="88">
        <v>220000</v>
      </c>
      <c r="M250" s="88">
        <v>59</v>
      </c>
    </row>
    <row r="251" spans="4:13">
      <c r="D251" s="88">
        <v>420000</v>
      </c>
      <c r="F251" s="88">
        <v>225000</v>
      </c>
      <c r="H251" s="88">
        <v>60</v>
      </c>
      <c r="K251" s="88">
        <v>225000</v>
      </c>
      <c r="M251" s="88">
        <v>60</v>
      </c>
    </row>
    <row r="252" spans="4:13">
      <c r="D252" s="88">
        <v>430000</v>
      </c>
      <c r="F252" s="88">
        <v>230000</v>
      </c>
      <c r="H252" s="88">
        <v>61</v>
      </c>
      <c r="K252" s="88">
        <v>230000</v>
      </c>
      <c r="M252" s="88">
        <v>61</v>
      </c>
    </row>
    <row r="253" spans="4:13">
      <c r="D253" s="88">
        <v>440000</v>
      </c>
      <c r="F253" s="88">
        <v>235000</v>
      </c>
      <c r="H253" s="88">
        <v>62</v>
      </c>
      <c r="K253" s="88">
        <v>235000</v>
      </c>
      <c r="M253" s="88">
        <v>62</v>
      </c>
    </row>
    <row r="254" spans="4:13">
      <c r="D254" s="88">
        <v>450000</v>
      </c>
      <c r="F254" s="88">
        <v>240000</v>
      </c>
      <c r="H254" s="88">
        <v>63</v>
      </c>
      <c r="K254" s="88">
        <v>240000</v>
      </c>
      <c r="M254" s="88">
        <v>63</v>
      </c>
    </row>
    <row r="255" spans="4:13">
      <c r="D255" s="88">
        <v>460000</v>
      </c>
      <c r="F255" s="88">
        <v>245000</v>
      </c>
      <c r="H255" s="88">
        <v>64</v>
      </c>
      <c r="K255" s="88">
        <v>245000</v>
      </c>
      <c r="M255" s="88">
        <v>64</v>
      </c>
    </row>
    <row r="256" spans="4:13">
      <c r="D256" s="88">
        <v>470000</v>
      </c>
      <c r="F256" s="88">
        <v>250000</v>
      </c>
      <c r="H256" s="88">
        <v>65</v>
      </c>
      <c r="K256" s="88">
        <v>250000</v>
      </c>
      <c r="M256" s="88">
        <v>65</v>
      </c>
    </row>
    <row r="257" spans="4:13">
      <c r="D257" s="88">
        <v>480000</v>
      </c>
      <c r="H257" s="88">
        <v>66</v>
      </c>
      <c r="M257" s="88">
        <v>66</v>
      </c>
    </row>
    <row r="258" spans="4:13">
      <c r="D258" s="88">
        <v>490000</v>
      </c>
      <c r="H258" s="88">
        <v>67</v>
      </c>
      <c r="M258" s="88">
        <v>67</v>
      </c>
    </row>
    <row r="259" spans="4:13">
      <c r="D259" s="88">
        <v>500000</v>
      </c>
      <c r="H259" s="88">
        <v>68</v>
      </c>
      <c r="M259" s="88">
        <v>68</v>
      </c>
    </row>
    <row r="260" spans="4:13">
      <c r="D260" s="88"/>
      <c r="H260" s="88">
        <v>69</v>
      </c>
      <c r="M260" s="88">
        <v>69</v>
      </c>
    </row>
    <row r="261" spans="4:13">
      <c r="H261" s="88">
        <v>70</v>
      </c>
      <c r="M261" s="88">
        <v>70</v>
      </c>
    </row>
    <row r="262" spans="4:13">
      <c r="H262" s="88">
        <v>71</v>
      </c>
      <c r="M262" s="88">
        <v>71</v>
      </c>
    </row>
    <row r="263" spans="4:13">
      <c r="H263" s="88">
        <v>72</v>
      </c>
      <c r="M263" s="88">
        <v>72</v>
      </c>
    </row>
    <row r="264" spans="4:13">
      <c r="H264" s="88">
        <v>73</v>
      </c>
      <c r="M264" s="88">
        <v>73</v>
      </c>
    </row>
    <row r="265" spans="4:13">
      <c r="H265" s="88">
        <v>74</v>
      </c>
      <c r="M265" s="88">
        <v>74</v>
      </c>
    </row>
    <row r="266" spans="4:13">
      <c r="H266" s="88">
        <v>75</v>
      </c>
      <c r="M266" s="88">
        <v>75</v>
      </c>
    </row>
    <row r="267" spans="4:13">
      <c r="H267" s="88">
        <v>76</v>
      </c>
      <c r="M267" s="88">
        <v>76</v>
      </c>
    </row>
    <row r="268" spans="4:13">
      <c r="H268" s="88">
        <v>77</v>
      </c>
      <c r="M268" s="88">
        <v>77</v>
      </c>
    </row>
    <row r="269" spans="4:13">
      <c r="H269" s="88">
        <v>78</v>
      </c>
      <c r="M269" s="88">
        <v>78</v>
      </c>
    </row>
    <row r="270" spans="4:13">
      <c r="H270" s="88">
        <v>79</v>
      </c>
      <c r="M270" s="88">
        <v>79</v>
      </c>
    </row>
    <row r="271" spans="4:13">
      <c r="H271" s="88">
        <v>80</v>
      </c>
      <c r="M271" s="88">
        <v>80</v>
      </c>
    </row>
    <row r="272" spans="4:13">
      <c r="H272" s="88">
        <v>81</v>
      </c>
      <c r="M272" s="88">
        <v>81</v>
      </c>
    </row>
    <row r="273" spans="8:13">
      <c r="H273" s="88">
        <v>82</v>
      </c>
      <c r="M273" s="88">
        <v>82</v>
      </c>
    </row>
    <row r="274" spans="8:13">
      <c r="H274" s="88">
        <v>83</v>
      </c>
      <c r="M274" s="88">
        <v>83</v>
      </c>
    </row>
    <row r="275" spans="8:13">
      <c r="H275" s="88">
        <v>84</v>
      </c>
      <c r="M275" s="88">
        <v>84</v>
      </c>
    </row>
    <row r="276" spans="8:13">
      <c r="H276" s="88">
        <v>85</v>
      </c>
      <c r="M276" s="88">
        <v>85</v>
      </c>
    </row>
    <row r="277" spans="8:13">
      <c r="H277" s="88">
        <v>86</v>
      </c>
      <c r="M277" s="88">
        <v>86</v>
      </c>
    </row>
    <row r="278" spans="8:13">
      <c r="H278" s="88">
        <v>87</v>
      </c>
      <c r="M278" s="88">
        <v>87</v>
      </c>
    </row>
    <row r="279" spans="8:13">
      <c r="H279" s="88">
        <v>88</v>
      </c>
      <c r="M279" s="88">
        <v>88</v>
      </c>
    </row>
    <row r="280" spans="8:13">
      <c r="H280" s="88">
        <v>89</v>
      </c>
      <c r="M280" s="88">
        <v>89</v>
      </c>
    </row>
    <row r="281" spans="8:13">
      <c r="H281" s="88">
        <v>90</v>
      </c>
      <c r="M281" s="88">
        <v>90</v>
      </c>
    </row>
    <row r="282" spans="8:13">
      <c r="H282" s="88">
        <v>91</v>
      </c>
      <c r="M282" s="88">
        <v>91</v>
      </c>
    </row>
    <row r="283" spans="8:13">
      <c r="H283" s="88">
        <v>92</v>
      </c>
      <c r="M283" s="88">
        <v>92</v>
      </c>
    </row>
    <row r="284" spans="8:13">
      <c r="H284" s="88">
        <v>93</v>
      </c>
      <c r="M284" s="88">
        <v>93</v>
      </c>
    </row>
    <row r="285" spans="8:13">
      <c r="H285" s="88">
        <v>94</v>
      </c>
      <c r="M285" s="88">
        <v>94</v>
      </c>
    </row>
    <row r="286" spans="8:13">
      <c r="H286" s="88">
        <v>95</v>
      </c>
      <c r="M286" s="88">
        <v>95</v>
      </c>
    </row>
    <row r="287" spans="8:13">
      <c r="H287" s="88">
        <v>96</v>
      </c>
      <c r="M287" s="88">
        <v>96</v>
      </c>
    </row>
    <row r="288" spans="8:13">
      <c r="H288" s="88">
        <v>97</v>
      </c>
      <c r="M288" s="88">
        <v>97</v>
      </c>
    </row>
    <row r="289" spans="8:13">
      <c r="H289" s="88">
        <v>98</v>
      </c>
      <c r="M289" s="88">
        <v>98</v>
      </c>
    </row>
    <row r="290" spans="8:13">
      <c r="H290" s="88">
        <v>99</v>
      </c>
      <c r="M290" s="88">
        <v>99</v>
      </c>
    </row>
    <row r="291" spans="8:13">
      <c r="H291" s="88">
        <v>100</v>
      </c>
      <c r="M291" s="88">
        <v>100</v>
      </c>
    </row>
    <row r="292" spans="8:13">
      <c r="H292" s="88">
        <v>101</v>
      </c>
      <c r="M292" s="88">
        <v>101</v>
      </c>
    </row>
  </sheetData>
  <mergeCells count="2">
    <mergeCell ref="B24:I24"/>
    <mergeCell ref="B18:I18"/>
  </mergeCells>
  <phoneticPr fontId="3" type="noConversion"/>
  <dataValidations count="11">
    <dataValidation type="list" showInputMessage="1" showErrorMessage="1" sqref="D20" xr:uid="{14A52D09-0F6D-4500-9244-33D6A1F221F9}">
      <formula1>$G$126:$G$151</formula1>
    </dataValidation>
    <dataValidation type="list" showInputMessage="1" showErrorMessage="1" sqref="D21" xr:uid="{30BD1FE6-6D97-4962-95FF-E909BC31B152}">
      <formula1>$P$126:$P$151</formula1>
    </dataValidation>
    <dataValidation type="list" allowBlank="1" showInputMessage="1" showErrorMessage="1" sqref="D10" xr:uid="{EF491811-E46A-451E-A02D-08468B2458D1}">
      <formula1>$D$197:$D$200</formula1>
    </dataValidation>
    <dataValidation type="textLength" operator="lessThan" allowBlank="1" showInputMessage="1" showErrorMessage="1" sqref="D8" xr:uid="{9267D4DA-23A9-4697-A2B0-7BDE35E7729B}">
      <formula1>5</formula1>
    </dataValidation>
    <dataValidation type="list" showInputMessage="1" showErrorMessage="1" sqref="D29 D34 D41 D48 D55" xr:uid="{ABA3968F-822F-49A9-ACCB-37A5CD1F4D0C}">
      <formula1>$D$204:$D$207</formula1>
    </dataValidation>
    <dataValidation type="list" allowBlank="1" showInputMessage="1" showErrorMessage="1" sqref="D35 D42" xr:uid="{2E2D4E70-AE9A-4146-B4AB-3C01066298B6}">
      <formula1>$D$209:$D$259</formula1>
    </dataValidation>
    <dataValidation type="list" allowBlank="1" showInputMessage="1" showErrorMessage="1" sqref="D36 D43 D50" xr:uid="{D6768EBC-08EF-40AC-B9BA-47A59BC94083}">
      <formula1>$H$206:$H$292</formula1>
    </dataValidation>
    <dataValidation type="list" allowBlank="1" showInputMessage="1" showErrorMessage="1" sqref="D49" xr:uid="{ADE579C9-DD33-452E-987F-555ADC911FDE}">
      <formula1>$F$206:$F$256</formula1>
    </dataValidation>
    <dataValidation type="list" operator="lessThan" allowBlank="1" showInputMessage="1" showErrorMessage="1" sqref="D9" xr:uid="{28DC252D-8146-4AC1-99D5-187E6D36BA58}">
      <formula1>$V$126:$V$167</formula1>
    </dataValidation>
    <dataValidation type="list" operator="lessThan" allowBlank="1" showInputMessage="1" showErrorMessage="1" sqref="D11" xr:uid="{2892A184-5C5C-4708-881B-A4FBBCE89550}">
      <formula1>$N$206:$N$216</formula1>
    </dataValidation>
    <dataValidation type="list" showInputMessage="1" showErrorMessage="1" sqref="D19" xr:uid="{3ACCD08B-A0C4-4D4E-BBDE-56B5030B23FA}">
      <formula1>$D$126:$D$188</formula1>
    </dataValidation>
  </dataValidations>
  <hyperlinks>
    <hyperlink ref="B25" r:id="rId1" display="https://www.scd.org/sites/default/files/2019-06/Waiver%20of%20Group%20Health%20Benefits.pdf" xr:uid="{47E42433-12AF-43CB-843E-AE121505C623}"/>
  </hyperlinks>
  <pageMargins left="0.5" right="0.1" top="0.25" bottom="0.3" header="0.1" footer="0.1"/>
  <pageSetup scale="77" orientation="portrait" r:id="rId2"/>
  <headerFooter>
    <oddFooter>&amp;L&amp;F&amp;C&amp;A</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BEA83DB3-A1EE-4B78-B5E4-4121C052CBED}">
          <x14:formula1>
            <xm:f>'T6'!$A$4:$A$7</xm:f>
          </x14:formula1>
          <xm:sqref>D56</xm:sqref>
        </x14:dataValidation>
        <x14:dataValidation type="list" showInputMessage="1" showErrorMessage="1" xr:uid="{745CFB2D-2C53-4BBB-9909-DC8E1A3E47AA}">
          <x14:formula1>
            <xm:f>'T2'!$B$3:$B$161</xm:f>
          </x14:formula1>
          <xm:sqref>D12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F7F87-5BA3-4AA4-9986-278A45100E7C}">
  <sheetPr>
    <tabColor rgb="FFCCFFCC"/>
    <pageSetUpPr fitToPage="1"/>
  </sheetPr>
  <dimension ref="B2:V38"/>
  <sheetViews>
    <sheetView view="pageBreakPreview" zoomScale="95" zoomScaleNormal="100" zoomScaleSheetLayoutView="95" workbookViewId="0">
      <selection activeCell="M6" sqref="M6"/>
    </sheetView>
  </sheetViews>
  <sheetFormatPr defaultColWidth="8.85546875" defaultRowHeight="12.75"/>
  <cols>
    <col min="1" max="1" width="2.7109375" style="19" customWidth="1"/>
    <col min="2" max="2" width="1.42578125" style="19" customWidth="1"/>
    <col min="3" max="3" width="20.42578125" style="19" customWidth="1"/>
    <col min="4" max="4" width="13.7109375" style="19" customWidth="1"/>
    <col min="5" max="5" width="19" style="19" customWidth="1"/>
    <col min="6" max="6" width="21" style="19" bestFit="1" customWidth="1"/>
    <col min="7" max="7" width="19.140625" style="19" customWidth="1"/>
    <col min="8" max="8" width="17.140625" style="19" customWidth="1"/>
    <col min="9" max="9" width="13.140625" style="19" customWidth="1"/>
    <col min="10" max="10" width="2.28515625" style="19" customWidth="1"/>
    <col min="11" max="11" width="1.85546875" style="19" customWidth="1"/>
    <col min="12" max="16384" width="8.85546875" style="19"/>
  </cols>
  <sheetData>
    <row r="2" spans="2:22" s="16" customFormat="1" ht="23.25">
      <c r="C2" s="400" t="s">
        <v>21</v>
      </c>
      <c r="D2" s="401"/>
      <c r="E2" s="401"/>
      <c r="F2" s="401"/>
      <c r="G2" s="401"/>
      <c r="H2" s="401"/>
      <c r="I2" s="401"/>
      <c r="J2" s="401"/>
    </row>
    <row r="3" spans="2:22" s="16" customFormat="1" ht="27" thickBot="1">
      <c r="C3" s="17"/>
      <c r="D3" s="18"/>
      <c r="E3" s="18"/>
      <c r="F3" s="18"/>
      <c r="G3" s="18"/>
      <c r="H3" s="18"/>
      <c r="I3" s="18"/>
      <c r="J3" s="18"/>
    </row>
    <row r="4" spans="2:22" ht="15.75">
      <c r="B4" s="225"/>
      <c r="C4" s="226" t="s">
        <v>22</v>
      </c>
      <c r="D4" s="227">
        <f>+'2. Input'!D12</f>
        <v>0</v>
      </c>
      <c r="E4" s="228"/>
      <c r="F4" s="228"/>
      <c r="G4" s="229" t="s">
        <v>23</v>
      </c>
      <c r="H4" s="230" t="e">
        <f>+'2. Input'!D14</f>
        <v>#N/A</v>
      </c>
      <c r="I4" s="230"/>
      <c r="J4" s="231"/>
    </row>
    <row r="5" spans="2:22" ht="15.75">
      <c r="B5" s="232"/>
      <c r="C5" s="218" t="s">
        <v>24</v>
      </c>
      <c r="D5" s="222" t="e">
        <f>+'2. Input'!D13</f>
        <v>#N/A</v>
      </c>
      <c r="E5" s="219"/>
      <c r="F5" s="219"/>
      <c r="G5" s="220" t="s">
        <v>25</v>
      </c>
      <c r="H5" s="221" t="e">
        <f>+'2. Input'!D15</f>
        <v>#N/A</v>
      </c>
      <c r="I5" s="221"/>
      <c r="J5" s="233"/>
    </row>
    <row r="6" spans="2:22" ht="15.75">
      <c r="B6" s="232"/>
      <c r="C6" s="218" t="s">
        <v>26</v>
      </c>
      <c r="D6" s="222" t="str">
        <f>+'2. Input'!D7</f>
        <v>Name</v>
      </c>
      <c r="E6" s="223"/>
      <c r="F6" s="223"/>
      <c r="G6" s="220" t="s">
        <v>27</v>
      </c>
      <c r="H6" s="224" t="str">
        <f>CONCATENATE("XXX-XX-",'2. Input'!D8)</f>
        <v>XXX-XX-0000</v>
      </c>
      <c r="I6" s="224"/>
      <c r="J6" s="233"/>
    </row>
    <row r="7" spans="2:22" ht="13.5" thickBot="1">
      <c r="B7" s="234"/>
      <c r="C7" s="235" t="s">
        <v>7282</v>
      </c>
      <c r="D7" s="236"/>
      <c r="E7" s="236"/>
      <c r="F7" s="236"/>
      <c r="G7" s="236"/>
      <c r="H7" s="236"/>
      <c r="I7" s="236"/>
      <c r="J7" s="237"/>
    </row>
    <row r="8" spans="2:22">
      <c r="C8" s="20"/>
    </row>
    <row r="9" spans="2:22" ht="21.6" customHeight="1" thickBot="1">
      <c r="B9" s="3" t="s">
        <v>28</v>
      </c>
    </row>
    <row r="10" spans="2:22" ht="17.45" customHeight="1" thickBot="1">
      <c r="B10" s="21"/>
      <c r="C10" s="189" t="s">
        <v>29</v>
      </c>
      <c r="D10" s="22" t="s">
        <v>30</v>
      </c>
      <c r="E10" s="23" t="s">
        <v>31</v>
      </c>
      <c r="F10" s="24"/>
      <c r="G10" s="25" t="s">
        <v>32</v>
      </c>
      <c r="H10" s="203"/>
      <c r="I10" s="99"/>
      <c r="J10" s="100"/>
      <c r="M10" s="374"/>
      <c r="N10" s="372"/>
      <c r="O10" s="372"/>
      <c r="P10" s="372"/>
      <c r="Q10" s="372"/>
      <c r="R10" s="372"/>
      <c r="S10" s="372"/>
      <c r="T10" s="372"/>
      <c r="U10" s="372"/>
      <c r="V10" s="369"/>
    </row>
    <row r="11" spans="2:22" s="16" customFormat="1" ht="16.149999999999999" customHeight="1">
      <c r="B11" s="205"/>
      <c r="C11" s="198" t="str">
        <f>VLOOKUP(I11,'T1'!E7:J68,6,FALSE)</f>
        <v>Ineligible</v>
      </c>
      <c r="D11" s="199" t="s">
        <v>5</v>
      </c>
      <c r="E11" s="200">
        <f>+'2. Input'!M19</f>
        <v>0</v>
      </c>
      <c r="F11" s="201"/>
      <c r="G11" s="202">
        <f>+'2. Input'!N19</f>
        <v>0</v>
      </c>
      <c r="H11" s="196"/>
      <c r="I11" s="204" t="str">
        <f>+'2. Input'!D19</f>
        <v>Ineligible - Schedule less than 20hrs/wk</v>
      </c>
      <c r="J11" s="206"/>
      <c r="M11" s="396" t="str">
        <f>IF('2. Input'!D19="Waived",'2. Input'!B24,"  ")</f>
        <v xml:space="preserve">  </v>
      </c>
      <c r="N11" s="397"/>
      <c r="O11" s="397"/>
      <c r="P11" s="398"/>
      <c r="Q11" s="398"/>
      <c r="R11" s="398"/>
      <c r="V11" s="375"/>
    </row>
    <row r="12" spans="2:22" s="16" customFormat="1" ht="16.149999999999999" customHeight="1">
      <c r="B12" s="207"/>
      <c r="C12" s="190" t="str">
        <f>VLOOKUP(I12,'T1'!E98:J123,6,FALSE)</f>
        <v>Ineligible</v>
      </c>
      <c r="D12" s="191" t="s">
        <v>0</v>
      </c>
      <c r="E12" s="192">
        <f>+'2. Input'!M21</f>
        <v>0</v>
      </c>
      <c r="F12" s="193"/>
      <c r="G12" s="194">
        <f>+'2. Input'!N21</f>
        <v>0</v>
      </c>
      <c r="H12" s="195"/>
      <c r="I12" s="197" t="str">
        <f>+'2. Input'!D21</f>
        <v>Ineligible - Schedule less than 20hrs/wk</v>
      </c>
      <c r="J12" s="208"/>
      <c r="M12" s="399"/>
      <c r="N12" s="397"/>
      <c r="O12" s="397"/>
      <c r="P12" s="398"/>
      <c r="Q12" s="398"/>
      <c r="R12" s="398"/>
      <c r="V12" s="375"/>
    </row>
    <row r="13" spans="2:22" s="16" customFormat="1" ht="16.149999999999999" customHeight="1">
      <c r="B13" s="207"/>
      <c r="C13" s="190" t="str">
        <f>VLOOKUP(I13,'T1'!E70:J95,6,FALSE)</f>
        <v>Ineligible</v>
      </c>
      <c r="D13" s="191" t="s">
        <v>1</v>
      </c>
      <c r="E13" s="192">
        <f>+'2. Input'!M20</f>
        <v>0</v>
      </c>
      <c r="F13" s="193"/>
      <c r="G13" s="194">
        <f>+'2. Input'!N20</f>
        <v>0</v>
      </c>
      <c r="H13" s="195"/>
      <c r="I13" s="197" t="str">
        <f>+'2. Input'!D20</f>
        <v>Ineligible - Schedule less than 20hrs/wk</v>
      </c>
      <c r="J13" s="208"/>
      <c r="M13" s="399"/>
      <c r="N13" s="397"/>
      <c r="O13" s="397"/>
      <c r="P13" s="398"/>
      <c r="Q13" s="398"/>
      <c r="R13" s="398"/>
      <c r="V13" s="375"/>
    </row>
    <row r="14" spans="2:22" s="16" customFormat="1" ht="12.6" customHeight="1">
      <c r="B14" s="207"/>
      <c r="C14" s="332"/>
      <c r="D14" s="333"/>
      <c r="E14" s="334"/>
      <c r="F14" s="335"/>
      <c r="G14" s="336"/>
      <c r="H14" s="337"/>
      <c r="I14" s="338"/>
      <c r="J14" s="209"/>
      <c r="M14" s="399"/>
      <c r="N14" s="397"/>
      <c r="O14" s="397"/>
      <c r="P14" s="398"/>
      <c r="Q14" s="398"/>
      <c r="R14" s="398"/>
      <c r="V14" s="375"/>
    </row>
    <row r="15" spans="2:22" s="16" customFormat="1" ht="15">
      <c r="B15" s="207"/>
      <c r="C15" s="332"/>
      <c r="D15" s="333"/>
      <c r="E15" s="334"/>
      <c r="F15" s="335"/>
      <c r="G15" s="336"/>
      <c r="H15" s="337"/>
      <c r="I15" s="338"/>
      <c r="J15" s="209"/>
      <c r="M15" s="399"/>
      <c r="N15" s="397"/>
      <c r="O15" s="397"/>
      <c r="P15" s="398"/>
      <c r="Q15" s="398"/>
      <c r="R15" s="398"/>
      <c r="V15" s="375"/>
    </row>
    <row r="16" spans="2:22" s="16" customFormat="1" ht="15">
      <c r="B16" s="210"/>
      <c r="C16" s="339"/>
      <c r="D16" s="340"/>
      <c r="E16" s="334"/>
      <c r="F16" s="335"/>
      <c r="G16" s="336"/>
      <c r="H16" s="337"/>
      <c r="I16" s="338"/>
      <c r="J16" s="209"/>
      <c r="M16" s="376" t="s">
        <v>7205</v>
      </c>
      <c r="V16" s="375"/>
    </row>
    <row r="17" spans="2:22" s="16" customFormat="1" ht="16.5" thickBot="1">
      <c r="B17" s="211"/>
      <c r="C17" s="402" t="s">
        <v>33</v>
      </c>
      <c r="D17" s="403"/>
      <c r="E17" s="212">
        <f>SUM(E11:E16)</f>
        <v>0</v>
      </c>
      <c r="F17" s="213"/>
      <c r="G17" s="214">
        <f>SUM(G11:G16)</f>
        <v>0</v>
      </c>
      <c r="H17" s="215"/>
      <c r="I17" s="216"/>
      <c r="J17" s="217"/>
      <c r="M17" s="377"/>
      <c r="N17" s="378"/>
      <c r="O17" s="378"/>
      <c r="P17" s="378"/>
      <c r="Q17" s="378"/>
      <c r="R17" s="378"/>
      <c r="S17" s="378"/>
      <c r="T17" s="378"/>
      <c r="U17" s="378"/>
      <c r="V17" s="379"/>
    </row>
    <row r="18" spans="2:22" ht="13.5" thickBot="1">
      <c r="C18" s="26"/>
    </row>
    <row r="19" spans="2:22" ht="156" customHeight="1">
      <c r="B19" s="27"/>
      <c r="C19" s="404" t="s">
        <v>34</v>
      </c>
      <c r="D19" s="405"/>
      <c r="E19" s="405"/>
      <c r="F19" s="405"/>
      <c r="G19" s="405"/>
      <c r="H19" s="405"/>
      <c r="I19" s="405"/>
      <c r="J19" s="406"/>
      <c r="M19" s="414" t="s">
        <v>7214</v>
      </c>
      <c r="N19" s="415"/>
      <c r="O19" s="415"/>
      <c r="P19" s="415"/>
      <c r="Q19" s="415"/>
      <c r="R19" s="415"/>
      <c r="S19" s="372"/>
      <c r="T19" s="372"/>
      <c r="U19" s="372"/>
      <c r="V19" s="369"/>
    </row>
    <row r="20" spans="2:22" ht="36.6" customHeight="1" thickBot="1">
      <c r="B20" s="28"/>
      <c r="C20" s="411"/>
      <c r="D20" s="412"/>
      <c r="E20" s="412"/>
      <c r="F20" s="412"/>
      <c r="G20" s="97"/>
      <c r="H20" s="413"/>
      <c r="I20" s="412"/>
      <c r="J20" s="98"/>
      <c r="M20" s="416"/>
      <c r="N20" s="417"/>
      <c r="O20" s="417"/>
      <c r="P20" s="417"/>
      <c r="Q20" s="417"/>
      <c r="R20" s="417"/>
      <c r="V20" s="370"/>
    </row>
    <row r="21" spans="2:22" ht="15.75">
      <c r="B21" s="28"/>
      <c r="C21" s="29" t="s">
        <v>36</v>
      </c>
      <c r="D21" s="30"/>
      <c r="E21" s="30"/>
      <c r="F21" s="31"/>
      <c r="G21" s="29" t="s">
        <v>37</v>
      </c>
      <c r="H21" s="30"/>
      <c r="I21" s="30"/>
      <c r="J21" s="32"/>
      <c r="M21" s="416"/>
      <c r="N21" s="417"/>
      <c r="O21" s="417"/>
      <c r="P21" s="417"/>
      <c r="Q21" s="417"/>
      <c r="R21" s="417"/>
      <c r="V21" s="370"/>
    </row>
    <row r="22" spans="2:22" ht="13.5" thickBot="1">
      <c r="B22" s="33"/>
      <c r="C22" s="34"/>
      <c r="D22" s="35"/>
      <c r="E22" s="35"/>
      <c r="F22" s="35"/>
      <c r="G22" s="35"/>
      <c r="H22" s="35"/>
      <c r="I22" s="35"/>
      <c r="J22" s="36"/>
      <c r="M22" s="418"/>
      <c r="N22" s="419"/>
      <c r="O22" s="419"/>
      <c r="P22" s="419"/>
      <c r="Q22" s="419"/>
      <c r="R22" s="419"/>
      <c r="S22" s="373"/>
      <c r="T22" s="373"/>
      <c r="U22" s="373"/>
      <c r="V22" s="371"/>
    </row>
    <row r="23" spans="2:22">
      <c r="C23" s="37"/>
    </row>
    <row r="24" spans="2:22" s="1" customFormat="1">
      <c r="C24" s="409" t="s">
        <v>38</v>
      </c>
      <c r="D24" s="410"/>
      <c r="E24" s="410"/>
    </row>
    <row r="25" spans="2:22" s="1" customFormat="1">
      <c r="C25" s="101"/>
    </row>
    <row r="26" spans="2:22" s="1" customFormat="1" ht="14.25">
      <c r="C26" s="407" t="s">
        <v>39</v>
      </c>
      <c r="D26" s="408"/>
      <c r="E26" s="408"/>
      <c r="F26" s="408"/>
      <c r="G26" s="408"/>
      <c r="H26" s="408"/>
      <c r="I26" s="408"/>
      <c r="J26" s="408"/>
    </row>
    <row r="27" spans="2:22" s="1" customFormat="1" ht="63.6" customHeight="1">
      <c r="C27" s="407" t="s">
        <v>40</v>
      </c>
      <c r="D27" s="408"/>
      <c r="E27" s="408"/>
      <c r="F27" s="408"/>
      <c r="G27" s="408"/>
      <c r="H27" s="408"/>
      <c r="I27" s="408"/>
      <c r="J27" s="408"/>
    </row>
    <row r="28" spans="2:22" s="1" customFormat="1" ht="22.9" customHeight="1">
      <c r="C28" s="407" t="s">
        <v>41</v>
      </c>
      <c r="D28" s="408"/>
      <c r="E28" s="408"/>
      <c r="F28" s="408"/>
      <c r="G28" s="408"/>
      <c r="H28" s="408"/>
      <c r="I28" s="408"/>
      <c r="J28" s="408"/>
    </row>
    <row r="29" spans="2:22" s="1" customFormat="1" ht="72.599999999999994" customHeight="1">
      <c r="C29" s="407" t="s">
        <v>42</v>
      </c>
      <c r="D29" s="408"/>
      <c r="E29" s="408"/>
      <c r="F29" s="408"/>
      <c r="G29" s="408"/>
      <c r="H29" s="408"/>
      <c r="I29" s="408"/>
      <c r="J29" s="408"/>
    </row>
    <row r="30" spans="2:22" s="108" customFormat="1" ht="18.600000000000001" customHeight="1">
      <c r="C30" s="15" t="s">
        <v>43</v>
      </c>
      <c r="D30" s="109"/>
      <c r="E30" s="109"/>
      <c r="F30" s="110">
        <v>46204</v>
      </c>
      <c r="G30" s="109" t="s">
        <v>44</v>
      </c>
      <c r="H30" s="109"/>
      <c r="I30" s="109"/>
      <c r="J30" s="109"/>
    </row>
    <row r="31" spans="2:22" s="1" customFormat="1" ht="14.25">
      <c r="C31" s="102" t="s">
        <v>45</v>
      </c>
      <c r="D31" s="103"/>
      <c r="E31" s="103"/>
      <c r="F31" s="103"/>
      <c r="G31" s="103"/>
      <c r="H31" s="103"/>
      <c r="I31" s="103"/>
      <c r="J31" s="103"/>
    </row>
    <row r="32" spans="2:22" s="1" customFormat="1">
      <c r="C32" s="104"/>
    </row>
    <row r="33" spans="2:10" s="1" customFormat="1" ht="13.5" thickBot="1">
      <c r="C33" s="424"/>
      <c r="D33" s="412"/>
      <c r="E33" s="412"/>
      <c r="G33" s="425"/>
      <c r="H33" s="412"/>
      <c r="I33" s="412"/>
      <c r="J33" s="412"/>
    </row>
    <row r="34" spans="2:10" s="1" customFormat="1" ht="15.75">
      <c r="C34" s="105" t="s">
        <v>2</v>
      </c>
      <c r="D34" s="106"/>
      <c r="E34" s="106"/>
      <c r="F34" s="107"/>
      <c r="G34" s="420" t="s">
        <v>46</v>
      </c>
      <c r="H34" s="421"/>
      <c r="I34" s="421"/>
      <c r="J34" s="421"/>
    </row>
    <row r="35" spans="2:10" s="1" customFormat="1" ht="12" customHeight="1"/>
    <row r="36" spans="2:10" s="1" customFormat="1" ht="26.45" customHeight="1"/>
    <row r="38" spans="2:10">
      <c r="B38" s="38" t="s">
        <v>47</v>
      </c>
      <c r="C38" s="38"/>
      <c r="D38" s="38" t="s">
        <v>48</v>
      </c>
      <c r="E38" s="38"/>
      <c r="F38" s="38" t="s">
        <v>49</v>
      </c>
      <c r="G38" s="38"/>
      <c r="H38" s="422" t="s">
        <v>50</v>
      </c>
      <c r="I38" s="422"/>
      <c r="J38" s="423"/>
    </row>
  </sheetData>
  <sheetProtection algorithmName="SHA-512" hashValue="dPzijBHl+Wk3IQyo+2GNf/g0S0M8e7qjghKjBM/JqPsHFvNAc0X3l52NcDp/8JYLSutk50+iRQkpnEme+5s+sw==" saltValue="vgeKL61b+gN9a7uJWBcyEA==" spinCount="100000" sheet="1" objects="1" scenarios="1"/>
  <mergeCells count="16">
    <mergeCell ref="C29:J29"/>
    <mergeCell ref="G34:J34"/>
    <mergeCell ref="H38:J38"/>
    <mergeCell ref="C27:J27"/>
    <mergeCell ref="C33:E33"/>
    <mergeCell ref="G33:J33"/>
    <mergeCell ref="M11:R15"/>
    <mergeCell ref="C2:J2"/>
    <mergeCell ref="C17:D17"/>
    <mergeCell ref="C19:J19"/>
    <mergeCell ref="C28:J28"/>
    <mergeCell ref="C24:E24"/>
    <mergeCell ref="C26:J26"/>
    <mergeCell ref="C20:F20"/>
    <mergeCell ref="H20:I20"/>
    <mergeCell ref="M19:R22"/>
  </mergeCells>
  <hyperlinks>
    <hyperlink ref="M16" r:id="rId1" xr:uid="{274AAEE4-46C7-422C-ADF2-A99C4AE7F30A}"/>
  </hyperlinks>
  <pageMargins left="0.3" right="0.2" top="0.2" bottom="0.2" header="0.05" footer="0.05"/>
  <pageSetup scale="78" orientation="portrait" r:id="rId2"/>
  <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67AB2-E392-422A-AF9A-DA11382433AD}">
  <sheetPr>
    <tabColor rgb="FFCCFFCC"/>
    <pageSetUpPr fitToPage="1"/>
  </sheetPr>
  <dimension ref="B1:N45"/>
  <sheetViews>
    <sheetView view="pageBreakPreview" zoomScale="95" zoomScaleNormal="100" zoomScaleSheetLayoutView="95" workbookViewId="0">
      <selection activeCell="E21" sqref="E21"/>
    </sheetView>
  </sheetViews>
  <sheetFormatPr defaultColWidth="8.85546875" defaultRowHeight="12.75"/>
  <cols>
    <col min="1" max="1" width="1.140625" style="2" customWidth="1"/>
    <col min="2" max="2" width="5.42578125" style="2" customWidth="1"/>
    <col min="3" max="3" width="13.85546875" style="2" customWidth="1"/>
    <col min="4" max="4" width="16" style="2" customWidth="1"/>
    <col min="5" max="5" width="14.5703125" style="2" customWidth="1"/>
    <col min="6" max="6" width="15.85546875" style="2" customWidth="1"/>
    <col min="7" max="7" width="12.5703125" style="2" customWidth="1"/>
    <col min="8" max="8" width="15.42578125" style="2" customWidth="1"/>
    <col min="9" max="9" width="10.7109375" style="2" customWidth="1"/>
    <col min="10" max="10" width="1.7109375" style="2" customWidth="1"/>
    <col min="11" max="16384" width="8.85546875" style="2"/>
  </cols>
  <sheetData>
    <row r="1" spans="2:10" s="39" customFormat="1" ht="20.25">
      <c r="C1" s="431" t="s">
        <v>51</v>
      </c>
      <c r="D1" s="432"/>
      <c r="E1" s="432"/>
      <c r="F1" s="432"/>
      <c r="G1" s="432"/>
      <c r="H1" s="432"/>
      <c r="I1" s="432"/>
      <c r="J1" s="432"/>
    </row>
    <row r="2" spans="2:10" s="39" customFormat="1" ht="20.25">
      <c r="C2" s="431" t="s">
        <v>52</v>
      </c>
      <c r="D2" s="432"/>
      <c r="E2" s="432"/>
      <c r="F2" s="432"/>
      <c r="G2" s="432"/>
      <c r="H2" s="432"/>
      <c r="I2" s="432"/>
      <c r="J2" s="432"/>
    </row>
    <row r="3" spans="2:10" s="39" customFormat="1" ht="20.25">
      <c r="C3" s="433" t="s">
        <v>53</v>
      </c>
      <c r="D3" s="432"/>
      <c r="E3" s="432"/>
      <c r="F3" s="432"/>
      <c r="G3" s="432"/>
      <c r="H3" s="432"/>
      <c r="I3" s="432"/>
      <c r="J3" s="432"/>
    </row>
    <row r="4" spans="2:10" ht="15.75">
      <c r="B4" s="341"/>
      <c r="C4" s="342"/>
      <c r="D4" s="341"/>
      <c r="E4" s="341"/>
      <c r="F4" s="341"/>
      <c r="G4" s="341"/>
      <c r="H4" s="341"/>
      <c r="I4" s="341"/>
    </row>
    <row r="5" spans="2:10" ht="15.75">
      <c r="B5" s="341"/>
      <c r="C5" s="343" t="s">
        <v>23</v>
      </c>
      <c r="D5" s="341"/>
      <c r="E5" s="344" t="e">
        <f>+'2. Input'!D14</f>
        <v>#N/A</v>
      </c>
      <c r="F5" s="341"/>
      <c r="G5" s="343" t="s">
        <v>25</v>
      </c>
      <c r="H5" s="341"/>
      <c r="I5" s="344" t="e">
        <f>+'2. Input'!D15</f>
        <v>#N/A</v>
      </c>
    </row>
    <row r="6" spans="2:10" ht="15.75">
      <c r="B6" s="341"/>
      <c r="C6" s="343"/>
      <c r="D6" s="341"/>
      <c r="E6" s="342"/>
      <c r="F6" s="341"/>
      <c r="G6" s="343"/>
      <c r="H6" s="342"/>
      <c r="I6" s="341"/>
    </row>
    <row r="7" spans="2:10" ht="15.75">
      <c r="B7" s="341"/>
      <c r="C7" s="343" t="s">
        <v>54</v>
      </c>
      <c r="D7" s="341"/>
      <c r="E7" s="341"/>
      <c r="F7" s="341"/>
      <c r="G7" s="434"/>
      <c r="H7" s="434"/>
      <c r="I7" s="434"/>
    </row>
    <row r="8" spans="2:10" ht="15.75">
      <c r="B8" s="341"/>
      <c r="C8" s="343" t="s">
        <v>55</v>
      </c>
      <c r="D8" s="341"/>
      <c r="E8" s="341"/>
      <c r="F8" s="341"/>
      <c r="G8" s="434"/>
      <c r="H8" s="434"/>
      <c r="I8" s="434"/>
    </row>
    <row r="9" spans="2:10" ht="15.75">
      <c r="B9" s="341"/>
      <c r="C9" s="343" t="s">
        <v>56</v>
      </c>
      <c r="D9" s="341"/>
      <c r="E9" s="341"/>
      <c r="F9" s="341"/>
      <c r="G9" s="434"/>
      <c r="H9" s="434"/>
      <c r="I9" s="434"/>
    </row>
    <row r="10" spans="2:10" ht="15">
      <c r="B10" s="341"/>
      <c r="C10" s="343"/>
      <c r="D10" s="341"/>
      <c r="E10" s="341"/>
      <c r="F10" s="341"/>
      <c r="G10" s="341"/>
      <c r="H10" s="341"/>
      <c r="I10" s="341"/>
    </row>
    <row r="11" spans="2:10" ht="15.75">
      <c r="B11" s="341"/>
      <c r="C11" s="341" t="s">
        <v>26</v>
      </c>
      <c r="D11" s="345" t="str">
        <f>+'2. Input'!D7</f>
        <v>Name</v>
      </c>
      <c r="E11" s="346"/>
      <c r="F11" s="341"/>
      <c r="G11" s="341" t="s">
        <v>57</v>
      </c>
      <c r="H11" s="347" t="str">
        <f>CONCATENATE("XXX-XX-",'2. Input'!D8)</f>
        <v>XXX-XX-0000</v>
      </c>
      <c r="I11" s="346"/>
    </row>
    <row r="12" spans="2:10" ht="15.75">
      <c r="D12" s="42"/>
      <c r="H12" s="43"/>
    </row>
    <row r="13" spans="2:10" ht="14.25" hidden="1">
      <c r="C13" s="44" t="str">
        <f>+'[1]3. Output - Bens Wksht'!B9</f>
        <v>Number of pay periods the employee does NOT work</v>
      </c>
      <c r="G13" s="45">
        <v>0</v>
      </c>
    </row>
    <row r="14" spans="2:10" ht="14.25">
      <c r="C14" s="44"/>
      <c r="G14" s="111"/>
    </row>
    <row r="15" spans="2:10" ht="15.6" customHeight="1">
      <c r="C15" s="40" t="s">
        <v>58</v>
      </c>
      <c r="E15" s="46">
        <f>+'T7'!D13</f>
        <v>1</v>
      </c>
      <c r="F15" s="40" t="s">
        <v>59</v>
      </c>
      <c r="G15" s="41">
        <f>+'2. Input'!D9</f>
        <v>35</v>
      </c>
      <c r="H15" s="40" t="s">
        <v>7167</v>
      </c>
    </row>
    <row r="16" spans="2:10" ht="15">
      <c r="C16" s="40"/>
    </row>
    <row r="17" spans="2:14" ht="15">
      <c r="C17" s="47" t="s">
        <v>7109</v>
      </c>
      <c r="E17" s="47" t="s">
        <v>7111</v>
      </c>
      <c r="G17" s="47" t="s">
        <v>7110</v>
      </c>
    </row>
    <row r="18" spans="2:14" s="112" customFormat="1" ht="27" customHeight="1">
      <c r="C18" s="435" t="str">
        <f>+'2. Input'!D19</f>
        <v>Ineligible - Schedule less than 20hrs/wk</v>
      </c>
      <c r="D18" s="436"/>
      <c r="E18" s="435" t="str">
        <f>+'2. Input'!D20</f>
        <v>Ineligible - Schedule less than 20hrs/wk</v>
      </c>
      <c r="F18" s="436"/>
      <c r="G18" s="435" t="str">
        <f>+'2. Input'!D21</f>
        <v>Ineligible - Schedule less than 20hrs/wk</v>
      </c>
      <c r="H18" s="436"/>
      <c r="L18" s="429" t="str">
        <f>IF('2. Input'!D19="Waived",'2. Input'!B24,"  ")</f>
        <v xml:space="preserve">  </v>
      </c>
      <c r="M18" s="397"/>
      <c r="N18" s="397"/>
    </row>
    <row r="19" spans="2:14" ht="15">
      <c r="C19" s="40"/>
      <c r="H19" s="40"/>
      <c r="L19" s="397"/>
      <c r="M19" s="397"/>
      <c r="N19" s="397"/>
    </row>
    <row r="20" spans="2:14" ht="15">
      <c r="B20" s="48" t="s">
        <v>60</v>
      </c>
      <c r="C20" s="430" t="str">
        <f>+'3. PT10'!C11</f>
        <v>Ineligible</v>
      </c>
      <c r="D20" s="395"/>
      <c r="H20" s="40"/>
      <c r="L20" s="397"/>
      <c r="M20" s="397"/>
      <c r="N20" s="397"/>
    </row>
    <row r="21" spans="2:14" ht="15">
      <c r="B21" s="49" t="s">
        <v>61</v>
      </c>
      <c r="C21" s="395"/>
      <c r="D21" s="395"/>
      <c r="E21" s="364">
        <f>+'2. Input'!N19</f>
        <v>0</v>
      </c>
      <c r="F21" s="40" t="s">
        <v>62</v>
      </c>
      <c r="H21" s="40"/>
      <c r="L21" s="397"/>
      <c r="M21" s="397"/>
      <c r="N21" s="397"/>
    </row>
    <row r="22" spans="2:14" ht="15">
      <c r="B22" s="49" t="s">
        <v>63</v>
      </c>
      <c r="C22" s="430" t="str">
        <f>+'3. PT10'!C12</f>
        <v>Ineligible</v>
      </c>
      <c r="D22" s="395"/>
      <c r="E22" s="50">
        <f>+'2. Input'!N21</f>
        <v>0</v>
      </c>
      <c r="F22" s="40" t="s">
        <v>62</v>
      </c>
      <c r="H22" s="40"/>
      <c r="L22" s="397"/>
      <c r="M22" s="397"/>
      <c r="N22" s="397"/>
    </row>
    <row r="23" spans="2:14" ht="15">
      <c r="B23" s="49" t="s">
        <v>64</v>
      </c>
      <c r="C23" s="430" t="str">
        <f>+'3. PT10'!C13</f>
        <v>Ineligible</v>
      </c>
      <c r="D23" s="395"/>
      <c r="E23" s="50">
        <f>+'2. Input'!N20</f>
        <v>0</v>
      </c>
      <c r="F23" s="40" t="s">
        <v>62</v>
      </c>
      <c r="H23" s="40"/>
      <c r="L23" s="368" t="s">
        <v>7205</v>
      </c>
      <c r="M23" s="16"/>
      <c r="N23" s="16"/>
    </row>
    <row r="24" spans="2:14" ht="15">
      <c r="B24" s="155"/>
      <c r="C24" s="156"/>
      <c r="D24" s="66"/>
      <c r="E24" s="154"/>
      <c r="F24" s="40"/>
      <c r="H24" s="40"/>
    </row>
    <row r="25" spans="2:14" ht="15.75">
      <c r="B25" s="155"/>
      <c r="C25" s="157" t="s">
        <v>7113</v>
      </c>
      <c r="E25" s="51"/>
      <c r="G25" s="52"/>
      <c r="H25" s="40"/>
      <c r="K25" s="52"/>
    </row>
    <row r="26" spans="2:14" s="55" customFormat="1" ht="15">
      <c r="B26" s="53">
        <v>2</v>
      </c>
      <c r="C26" s="427" t="s">
        <v>65</v>
      </c>
      <c r="D26" s="427"/>
      <c r="E26" s="50">
        <f>+'2. Input'!N30</f>
        <v>0</v>
      </c>
      <c r="F26" s="40" t="s">
        <v>62</v>
      </c>
      <c r="G26" s="54"/>
      <c r="H26" s="40"/>
      <c r="I26" s="2"/>
      <c r="J26" s="2"/>
      <c r="K26" s="52"/>
      <c r="L26" s="2"/>
      <c r="M26" s="2"/>
    </row>
    <row r="27" spans="2:14" s="55" customFormat="1" ht="15">
      <c r="B27" s="53">
        <v>22</v>
      </c>
      <c r="C27" s="427" t="s">
        <v>66</v>
      </c>
      <c r="D27" s="427"/>
      <c r="E27" s="50">
        <f>+'2. Input'!N57</f>
        <v>0</v>
      </c>
      <c r="F27" s="40" t="s">
        <v>62</v>
      </c>
      <c r="G27" s="54"/>
      <c r="H27" s="40"/>
      <c r="I27" s="2"/>
      <c r="J27" s="2"/>
      <c r="K27" s="52"/>
      <c r="L27" s="2"/>
      <c r="M27" s="2"/>
    </row>
    <row r="28" spans="2:14" s="55" customFormat="1" ht="15">
      <c r="B28" s="53">
        <v>21</v>
      </c>
      <c r="C28" s="427" t="s">
        <v>67</v>
      </c>
      <c r="D28" s="427"/>
      <c r="E28" s="50">
        <f>+'2. Input'!N52</f>
        <v>0</v>
      </c>
      <c r="F28" s="40" t="s">
        <v>62</v>
      </c>
      <c r="G28" s="54"/>
      <c r="H28" s="40"/>
      <c r="I28" s="2"/>
      <c r="J28" s="2"/>
      <c r="K28" s="52"/>
      <c r="L28" s="2"/>
      <c r="M28" s="2"/>
    </row>
    <row r="29" spans="2:14" s="55" customFormat="1" ht="15">
      <c r="B29" s="53">
        <v>1</v>
      </c>
      <c r="C29" s="427" t="s">
        <v>68</v>
      </c>
      <c r="D29" s="427"/>
      <c r="E29" s="50">
        <f>+'2. Input'!N38</f>
        <v>0</v>
      </c>
      <c r="F29" s="40" t="s">
        <v>62</v>
      </c>
      <c r="G29" s="54"/>
      <c r="H29" s="40"/>
      <c r="I29" s="2"/>
      <c r="J29" s="2"/>
      <c r="K29" s="52"/>
      <c r="L29" s="2"/>
      <c r="M29" s="2"/>
    </row>
    <row r="30" spans="2:14" s="55" customFormat="1" ht="15">
      <c r="B30" s="53">
        <v>23</v>
      </c>
      <c r="C30" s="427" t="s">
        <v>69</v>
      </c>
      <c r="D30" s="427"/>
      <c r="E30" s="50">
        <f>+'2. Input'!N45</f>
        <v>0</v>
      </c>
      <c r="F30" s="40" t="s">
        <v>62</v>
      </c>
      <c r="G30" s="54"/>
      <c r="H30" s="40"/>
      <c r="I30" s="2"/>
      <c r="J30" s="2"/>
      <c r="K30" s="52"/>
      <c r="L30" s="2"/>
      <c r="M30" s="2"/>
    </row>
    <row r="31" spans="2:14" ht="15.75">
      <c r="C31" s="40" t="s">
        <v>70</v>
      </c>
      <c r="E31" s="56">
        <f>SUM(E20:E30)</f>
        <v>0</v>
      </c>
      <c r="F31" s="40" t="s">
        <v>62</v>
      </c>
      <c r="G31" s="54"/>
      <c r="H31" s="40"/>
      <c r="K31" s="52"/>
    </row>
    <row r="32" spans="2:14" ht="15">
      <c r="C32" s="57"/>
      <c r="E32" s="51"/>
    </row>
    <row r="33" spans="2:9" ht="15">
      <c r="B33" s="348"/>
      <c r="C33" s="349"/>
      <c r="D33" s="350"/>
      <c r="E33" s="350"/>
      <c r="F33" s="350"/>
      <c r="G33" s="350"/>
      <c r="H33" s="350"/>
      <c r="I33" s="351"/>
    </row>
    <row r="34" spans="2:9" ht="15">
      <c r="B34" s="352"/>
      <c r="C34" s="353" t="s">
        <v>71</v>
      </c>
      <c r="D34" s="341"/>
      <c r="E34" s="341"/>
      <c r="F34" s="341"/>
      <c r="G34" s="354" t="s">
        <v>5</v>
      </c>
      <c r="H34" s="354" t="s">
        <v>1</v>
      </c>
      <c r="I34" s="355"/>
    </row>
    <row r="35" spans="2:9" ht="15">
      <c r="B35" s="352"/>
      <c r="C35" s="353" t="s">
        <v>72</v>
      </c>
      <c r="D35" s="341"/>
      <c r="E35" s="381" t="s">
        <v>7112</v>
      </c>
      <c r="F35" s="382" t="s">
        <v>73</v>
      </c>
      <c r="G35" s="58">
        <v>0</v>
      </c>
      <c r="H35" s="58">
        <v>0</v>
      </c>
      <c r="I35" s="355"/>
    </row>
    <row r="36" spans="2:9">
      <c r="B36" s="352"/>
      <c r="C36" s="341"/>
      <c r="D36" s="341"/>
      <c r="E36" s="341"/>
      <c r="F36" s="341"/>
      <c r="G36" s="341"/>
      <c r="H36" s="341"/>
      <c r="I36" s="355"/>
    </row>
    <row r="37" spans="2:9" s="59" customFormat="1" ht="25.5">
      <c r="B37" s="356"/>
      <c r="C37" s="354" t="s">
        <v>0</v>
      </c>
      <c r="D37" s="354" t="str">
        <f>+C26</f>
        <v>Dependent Life</v>
      </c>
      <c r="E37" s="354" t="str">
        <f>+C27</f>
        <v>Child Life</v>
      </c>
      <c r="F37" s="354" t="str">
        <f>+C28</f>
        <v>Spouse Life</v>
      </c>
      <c r="G37" s="354" t="str">
        <f>+C29</f>
        <v>Optional Life</v>
      </c>
      <c r="H37" s="354" t="str">
        <f>+C30</f>
        <v>Optional Employee AD&amp;D</v>
      </c>
      <c r="I37" s="357"/>
    </row>
    <row r="38" spans="2:9" ht="15">
      <c r="B38" s="352"/>
      <c r="C38" s="58">
        <v>0</v>
      </c>
      <c r="D38" s="58">
        <v>0</v>
      </c>
      <c r="E38" s="58">
        <v>0</v>
      </c>
      <c r="F38" s="58">
        <v>0</v>
      </c>
      <c r="G38" s="58">
        <v>0</v>
      </c>
      <c r="H38" s="58">
        <v>0</v>
      </c>
      <c r="I38" s="358">
        <f>+G35+H35+C38+D38+E38+F38+G38+H38</f>
        <v>0</v>
      </c>
    </row>
    <row r="39" spans="2:9" s="59" customFormat="1" ht="8.25" customHeight="1">
      <c r="B39" s="359"/>
      <c r="C39" s="360"/>
      <c r="D39" s="360"/>
      <c r="E39" s="360"/>
      <c r="F39" s="361"/>
      <c r="G39" s="361"/>
      <c r="H39" s="360"/>
      <c r="I39" s="362"/>
    </row>
    <row r="40" spans="2:9" ht="28.5" customHeight="1">
      <c r="B40" s="341"/>
      <c r="C40" s="341"/>
      <c r="D40" s="341"/>
      <c r="E40" s="341"/>
      <c r="F40" s="341"/>
      <c r="G40" s="341"/>
      <c r="H40" s="341"/>
      <c r="I40" s="341"/>
    </row>
    <row r="41" spans="2:9" s="19" customFormat="1" ht="13.5" thickBot="1">
      <c r="B41" s="363"/>
      <c r="C41" s="428" t="s">
        <v>35</v>
      </c>
      <c r="D41" s="426"/>
      <c r="E41" s="426"/>
      <c r="F41" s="363"/>
      <c r="G41" s="426"/>
      <c r="H41" s="426"/>
      <c r="I41" s="426"/>
    </row>
    <row r="42" spans="2:9" s="19" customFormat="1" ht="15.75">
      <c r="C42" s="60" t="s">
        <v>74</v>
      </c>
      <c r="D42" s="61"/>
      <c r="E42" s="61"/>
      <c r="F42" s="62"/>
      <c r="G42" s="63" t="s">
        <v>2</v>
      </c>
      <c r="H42" s="64"/>
      <c r="I42" s="64"/>
    </row>
    <row r="43" spans="2:9" ht="51" customHeight="1"/>
    <row r="44" spans="2:9" ht="15" customHeight="1">
      <c r="B44" s="38" t="s">
        <v>75</v>
      </c>
      <c r="C44" s="38"/>
      <c r="D44" s="38" t="s">
        <v>48</v>
      </c>
      <c r="E44" s="38"/>
      <c r="F44" s="38" t="s">
        <v>49</v>
      </c>
      <c r="G44" s="38"/>
      <c r="H44" s="38" t="s">
        <v>50</v>
      </c>
      <c r="I44" s="65"/>
    </row>
    <row r="45" spans="2:9" ht="4.5" customHeight="1"/>
  </sheetData>
  <sheetProtection algorithmName="SHA-512" hashValue="mK1ugw3EiUa8X30XkMo1tzHKjie92AvVm/0jdBWpRIf2mLluVYvEJ4xRE6MHRePJ9zmjG1V1zvLTXDClW/eBYQ==" saltValue="020eYeCPDRzju6avacjMwg==" spinCount="100000" sheet="1" objects="1" scenarios="1"/>
  <mergeCells count="20">
    <mergeCell ref="L18:N22"/>
    <mergeCell ref="C23:D23"/>
    <mergeCell ref="C1:J1"/>
    <mergeCell ref="C2:J2"/>
    <mergeCell ref="C3:J3"/>
    <mergeCell ref="G7:I7"/>
    <mergeCell ref="G8:I8"/>
    <mergeCell ref="G9:I9"/>
    <mergeCell ref="C18:D18"/>
    <mergeCell ref="E18:F18"/>
    <mergeCell ref="G18:H18"/>
    <mergeCell ref="C20:D21"/>
    <mergeCell ref="C22:D22"/>
    <mergeCell ref="G41:I41"/>
    <mergeCell ref="C26:D26"/>
    <mergeCell ref="C27:D27"/>
    <mergeCell ref="C28:D28"/>
    <mergeCell ref="C29:D29"/>
    <mergeCell ref="C30:D30"/>
    <mergeCell ref="C41:E41"/>
  </mergeCells>
  <hyperlinks>
    <hyperlink ref="L23" r:id="rId1" xr:uid="{B95B5E7C-73E7-4ED9-9A27-00265EA013D3}"/>
  </hyperlinks>
  <pageMargins left="0.2" right="0.2" top="0.3" bottom="0.3" header="0.1" footer="0.1"/>
  <pageSetup scale="98"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9457" r:id="rId5" name="Check Box 1">
              <controlPr defaultSize="0" autoFill="0" autoLine="0" autoPict="0">
                <anchor moveWithCells="1">
                  <from>
                    <xdr:col>1</xdr:col>
                    <xdr:colOff>161925</xdr:colOff>
                    <xdr:row>8</xdr:row>
                    <xdr:rowOff>28575</xdr:rowOff>
                  </from>
                  <to>
                    <xdr:col>1</xdr:col>
                    <xdr:colOff>342900</xdr:colOff>
                    <xdr:row>9</xdr:row>
                    <xdr:rowOff>38100</xdr:rowOff>
                  </to>
                </anchor>
              </controlPr>
            </control>
          </mc:Choice>
        </mc:AlternateContent>
        <mc:AlternateContent xmlns:mc="http://schemas.openxmlformats.org/markup-compatibility/2006">
          <mc:Choice Requires="x14">
            <control shapeId="19458" r:id="rId6" name="Check Box 2">
              <controlPr defaultSize="0" autoFill="0" autoLine="0" autoPict="0">
                <anchor moveWithCells="1">
                  <from>
                    <xdr:col>1</xdr:col>
                    <xdr:colOff>152400</xdr:colOff>
                    <xdr:row>7</xdr:row>
                    <xdr:rowOff>0</xdr:rowOff>
                  </from>
                  <to>
                    <xdr:col>1</xdr:col>
                    <xdr:colOff>333375</xdr:colOff>
                    <xdr:row>8</xdr:row>
                    <xdr:rowOff>9525</xdr:rowOff>
                  </to>
                </anchor>
              </controlPr>
            </control>
          </mc:Choice>
        </mc:AlternateContent>
        <mc:AlternateContent xmlns:mc="http://schemas.openxmlformats.org/markup-compatibility/2006">
          <mc:Choice Requires="x14">
            <control shapeId="19459" r:id="rId7" name="Check Box 3">
              <controlPr defaultSize="0" autoFill="0" autoLine="0" autoPict="0">
                <anchor moveWithCells="1">
                  <from>
                    <xdr:col>1</xdr:col>
                    <xdr:colOff>152400</xdr:colOff>
                    <xdr:row>5</xdr:row>
                    <xdr:rowOff>171450</xdr:rowOff>
                  </from>
                  <to>
                    <xdr:col>1</xdr:col>
                    <xdr:colOff>333375</xdr:colOff>
                    <xdr:row>7</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4DF2A-3F9C-42DE-B4A6-21414B70B435}">
  <sheetPr>
    <tabColor rgb="FFFF7C80"/>
  </sheetPr>
  <dimension ref="B1:N123"/>
  <sheetViews>
    <sheetView topLeftCell="B1" zoomScaleNormal="100" zoomScaleSheetLayoutView="100" workbookViewId="0">
      <pane ySplit="3" topLeftCell="A68" activePane="bottomLeft" state="frozen"/>
      <selection pane="bottomLeft" activeCell="I102" sqref="I102"/>
    </sheetView>
  </sheetViews>
  <sheetFormatPr defaultColWidth="8.85546875" defaultRowHeight="12.75"/>
  <cols>
    <col min="1" max="1" width="3.85546875" style="258" customWidth="1"/>
    <col min="2" max="2" width="20.7109375" style="258" bestFit="1" customWidth="1"/>
    <col min="3" max="3" width="18.7109375" style="258" customWidth="1"/>
    <col min="4" max="4" width="13.28515625" style="259" customWidth="1"/>
    <col min="5" max="5" width="50.85546875" style="259" customWidth="1"/>
    <col min="6" max="6" width="20.42578125" style="261" customWidth="1"/>
    <col min="7" max="7" width="19.85546875" style="261" customWidth="1"/>
    <col min="8" max="8" width="20" style="261" customWidth="1"/>
    <col min="9" max="9" width="19.85546875" style="261" customWidth="1"/>
    <col min="10" max="10" width="24" style="258" customWidth="1"/>
    <col min="11" max="12" width="21.7109375" style="261" bestFit="1" customWidth="1"/>
    <col min="13" max="13" width="8.85546875" style="258"/>
    <col min="14" max="14" width="46.42578125" style="262" hidden="1" customWidth="1"/>
    <col min="15" max="16384" width="8.85546875" style="258"/>
  </cols>
  <sheetData>
    <row r="1" spans="2:14" s="248" customFormat="1" ht="15.75">
      <c r="B1" s="247" t="s">
        <v>93</v>
      </c>
      <c r="C1" s="248" t="s">
        <v>94</v>
      </c>
      <c r="D1" s="248" t="s">
        <v>95</v>
      </c>
      <c r="E1" s="248" t="s">
        <v>93</v>
      </c>
      <c r="F1" s="249" t="s">
        <v>4</v>
      </c>
      <c r="G1" s="249" t="s">
        <v>79</v>
      </c>
      <c r="H1" s="249" t="s">
        <v>3</v>
      </c>
      <c r="I1" s="249" t="s">
        <v>79</v>
      </c>
      <c r="K1" s="250" t="s">
        <v>7204</v>
      </c>
      <c r="L1" s="250" t="s">
        <v>7147</v>
      </c>
      <c r="M1" s="248" t="s">
        <v>7271</v>
      </c>
      <c r="N1" s="247"/>
    </row>
    <row r="2" spans="2:14" s="251" customFormat="1">
      <c r="B2" s="251" t="s">
        <v>170</v>
      </c>
      <c r="C2" s="251" t="s">
        <v>170</v>
      </c>
      <c r="D2" s="251" t="s">
        <v>170</v>
      </c>
      <c r="E2" s="251">
        <v>1</v>
      </c>
      <c r="F2" s="251">
        <v>2</v>
      </c>
      <c r="G2" s="251">
        <v>3</v>
      </c>
      <c r="H2" s="251">
        <v>4</v>
      </c>
      <c r="I2" s="251">
        <v>5</v>
      </c>
      <c r="J2" s="251">
        <v>6</v>
      </c>
      <c r="K2" s="251">
        <v>7</v>
      </c>
      <c r="L2" s="251">
        <v>8</v>
      </c>
    </row>
    <row r="3" spans="2:14" s="255" customFormat="1" ht="14.25">
      <c r="B3" s="252"/>
      <c r="C3" s="253"/>
      <c r="D3" s="253"/>
      <c r="E3" s="253"/>
      <c r="F3" s="254"/>
      <c r="G3" s="254"/>
      <c r="H3" s="254"/>
      <c r="I3" s="254"/>
      <c r="K3" s="256"/>
      <c r="L3" s="256"/>
      <c r="N3" s="257"/>
    </row>
    <row r="4" spans="2:14" ht="15">
      <c r="F4" s="260"/>
      <c r="G4" s="260"/>
      <c r="H4" s="260"/>
      <c r="I4" s="260"/>
    </row>
    <row r="5" spans="2:14" ht="15">
      <c r="F5" s="260"/>
      <c r="G5" s="260"/>
      <c r="H5" s="260"/>
      <c r="I5" s="260"/>
    </row>
    <row r="6" spans="2:14" ht="20.25">
      <c r="B6" s="437" t="s">
        <v>6</v>
      </c>
      <c r="C6" s="438"/>
      <c r="D6" s="438"/>
      <c r="E6" s="438"/>
      <c r="F6" s="438"/>
      <c r="G6" s="438"/>
      <c r="H6" s="438"/>
      <c r="I6" s="438"/>
      <c r="J6" s="263"/>
      <c r="K6" s="264"/>
      <c r="L6" s="264"/>
    </row>
    <row r="7" spans="2:14" ht="15">
      <c r="B7" s="265" t="s">
        <v>80</v>
      </c>
      <c r="C7" s="265" t="s">
        <v>81</v>
      </c>
      <c r="D7" s="266" t="s">
        <v>96</v>
      </c>
      <c r="E7" s="266" t="s">
        <v>99</v>
      </c>
      <c r="F7" s="267">
        <v>1081.58</v>
      </c>
      <c r="G7" s="267">
        <v>931.24</v>
      </c>
      <c r="H7" s="267">
        <v>150.34</v>
      </c>
      <c r="I7" s="267">
        <f t="shared" ref="I7:I66" si="0">+F7-H7</f>
        <v>931.2399999999999</v>
      </c>
      <c r="J7" s="265" t="s">
        <v>80</v>
      </c>
      <c r="K7" s="268">
        <f>+F$7</f>
        <v>1081.58</v>
      </c>
      <c r="L7" s="268">
        <f>+F7-K7</f>
        <v>0</v>
      </c>
      <c r="M7" s="258">
        <f t="shared" ref="M7:M59" si="1">+H7+I7-F7</f>
        <v>0</v>
      </c>
      <c r="N7" s="262" t="str">
        <f>CONCATENATE(B7,",","  ",C7,","," ",D7)</f>
        <v>Kaiser EPO - 4063,  Employee - only, 30hrs+</v>
      </c>
    </row>
    <row r="8" spans="2:14" ht="15">
      <c r="B8" s="265" t="s">
        <v>80</v>
      </c>
      <c r="C8" s="265" t="s">
        <v>81</v>
      </c>
      <c r="D8" s="266" t="s">
        <v>97</v>
      </c>
      <c r="E8" s="266" t="s">
        <v>100</v>
      </c>
      <c r="F8" s="267">
        <v>1081.58</v>
      </c>
      <c r="G8" s="267">
        <v>931.24</v>
      </c>
      <c r="H8" s="267">
        <v>383.15</v>
      </c>
      <c r="I8" s="267">
        <f t="shared" si="0"/>
        <v>698.43</v>
      </c>
      <c r="J8" s="265" t="s">
        <v>80</v>
      </c>
      <c r="K8" s="268">
        <f t="shared" ref="K8:K18" si="2">+F$7</f>
        <v>1081.58</v>
      </c>
      <c r="L8" s="268">
        <f t="shared" ref="L8:L18" si="3">+F8-K8</f>
        <v>0</v>
      </c>
      <c r="M8" s="258">
        <f t="shared" si="1"/>
        <v>0</v>
      </c>
      <c r="N8" s="262" t="str">
        <f t="shared" ref="N8:N66" si="4">CONCATENATE(B8,",","  ",C8,","," ",D8)</f>
        <v>Kaiser EPO - 4063,  Employee - only, 24hrs - 29hrs</v>
      </c>
    </row>
    <row r="9" spans="2:14" ht="15">
      <c r="B9" s="265" t="s">
        <v>80</v>
      </c>
      <c r="C9" s="265" t="s">
        <v>81</v>
      </c>
      <c r="D9" s="266" t="s">
        <v>98</v>
      </c>
      <c r="E9" s="266" t="s">
        <v>101</v>
      </c>
      <c r="F9" s="267">
        <v>1081.58</v>
      </c>
      <c r="G9" s="267">
        <v>931.24</v>
      </c>
      <c r="H9" s="267">
        <v>522.84</v>
      </c>
      <c r="I9" s="267">
        <f t="shared" si="0"/>
        <v>558.7399999999999</v>
      </c>
      <c r="J9" s="265" t="s">
        <v>80</v>
      </c>
      <c r="K9" s="268">
        <f t="shared" si="2"/>
        <v>1081.58</v>
      </c>
      <c r="L9" s="268">
        <f t="shared" si="3"/>
        <v>0</v>
      </c>
      <c r="M9" s="258">
        <f t="shared" si="1"/>
        <v>0</v>
      </c>
      <c r="N9" s="262" t="str">
        <f t="shared" si="4"/>
        <v>Kaiser EPO - 4063,  Employee - only, 20hrs - 23hrs</v>
      </c>
    </row>
    <row r="10" spans="2:14" ht="15">
      <c r="B10" s="383" t="s">
        <v>80</v>
      </c>
      <c r="C10" s="265" t="s">
        <v>88</v>
      </c>
      <c r="D10" s="266" t="s">
        <v>96</v>
      </c>
      <c r="E10" s="266" t="s">
        <v>7256</v>
      </c>
      <c r="F10" s="267">
        <v>1784.61</v>
      </c>
      <c r="G10" s="267">
        <v>1186.77</v>
      </c>
      <c r="H10" s="267">
        <v>597.84</v>
      </c>
      <c r="I10" s="267">
        <f t="shared" ref="I10:I12" si="5">+F10-H10</f>
        <v>1186.77</v>
      </c>
      <c r="J10" s="265" t="s">
        <v>80</v>
      </c>
      <c r="K10" s="268">
        <f t="shared" si="2"/>
        <v>1081.58</v>
      </c>
      <c r="L10" s="268">
        <f t="shared" si="3"/>
        <v>703.03</v>
      </c>
      <c r="M10" s="258">
        <f t="shared" si="1"/>
        <v>0</v>
      </c>
    </row>
    <row r="11" spans="2:14" ht="15">
      <c r="B11" s="383" t="s">
        <v>80</v>
      </c>
      <c r="C11" s="265" t="s">
        <v>88</v>
      </c>
      <c r="D11" s="266" t="s">
        <v>97</v>
      </c>
      <c r="E11" s="266" t="s">
        <v>7257</v>
      </c>
      <c r="F11" s="267">
        <v>1784.61</v>
      </c>
      <c r="G11" s="267">
        <v>1186.77</v>
      </c>
      <c r="H11" s="267">
        <v>894.54</v>
      </c>
      <c r="I11" s="267">
        <f t="shared" si="5"/>
        <v>890.06999999999994</v>
      </c>
      <c r="J11" s="265" t="s">
        <v>80</v>
      </c>
      <c r="K11" s="268">
        <f t="shared" si="2"/>
        <v>1081.58</v>
      </c>
      <c r="L11" s="268">
        <f t="shared" si="3"/>
        <v>703.03</v>
      </c>
      <c r="M11" s="258">
        <f t="shared" si="1"/>
        <v>0</v>
      </c>
    </row>
    <row r="12" spans="2:14" ht="15">
      <c r="B12" s="383" t="s">
        <v>80</v>
      </c>
      <c r="C12" s="265" t="s">
        <v>88</v>
      </c>
      <c r="D12" s="266" t="s">
        <v>98</v>
      </c>
      <c r="E12" s="266" t="s">
        <v>7258</v>
      </c>
      <c r="F12" s="267">
        <v>1784.61</v>
      </c>
      <c r="G12" s="267">
        <v>1186.77</v>
      </c>
      <c r="H12" s="267">
        <v>1072.55</v>
      </c>
      <c r="I12" s="267">
        <f t="shared" si="5"/>
        <v>712.06</v>
      </c>
      <c r="J12" s="265" t="s">
        <v>80</v>
      </c>
      <c r="K12" s="268">
        <f t="shared" si="2"/>
        <v>1081.58</v>
      </c>
      <c r="L12" s="268">
        <f t="shared" si="3"/>
        <v>703.03</v>
      </c>
      <c r="M12" s="258">
        <f t="shared" si="1"/>
        <v>0</v>
      </c>
    </row>
    <row r="13" spans="2:14" ht="15">
      <c r="B13" s="265" t="s">
        <v>80</v>
      </c>
      <c r="C13" s="265" t="s">
        <v>7223</v>
      </c>
      <c r="D13" s="266" t="s">
        <v>96</v>
      </c>
      <c r="E13" s="266" t="s">
        <v>7225</v>
      </c>
      <c r="F13" s="267">
        <v>2379.48</v>
      </c>
      <c r="G13" s="267">
        <v>1582.35</v>
      </c>
      <c r="H13" s="267">
        <v>797.13</v>
      </c>
      <c r="I13" s="267">
        <f t="shared" si="0"/>
        <v>1582.35</v>
      </c>
      <c r="J13" s="265" t="s">
        <v>80</v>
      </c>
      <c r="K13" s="268">
        <f t="shared" si="2"/>
        <v>1081.58</v>
      </c>
      <c r="L13" s="268">
        <f t="shared" si="3"/>
        <v>1297.9000000000001</v>
      </c>
      <c r="M13" s="258">
        <f t="shared" si="1"/>
        <v>0</v>
      </c>
      <c r="N13" s="262" t="str">
        <f t="shared" si="4"/>
        <v>Kaiser EPO - 4063,  Employee + Spouse, 30hrs+</v>
      </c>
    </row>
    <row r="14" spans="2:14" ht="15">
      <c r="B14" s="265" t="s">
        <v>80</v>
      </c>
      <c r="C14" s="265" t="s">
        <v>7223</v>
      </c>
      <c r="D14" s="266" t="s">
        <v>97</v>
      </c>
      <c r="E14" s="266" t="s">
        <v>7226</v>
      </c>
      <c r="F14" s="267">
        <v>2379.48</v>
      </c>
      <c r="G14" s="267">
        <v>1582.35</v>
      </c>
      <c r="H14" s="267">
        <v>1192.71</v>
      </c>
      <c r="I14" s="267">
        <f t="shared" si="0"/>
        <v>1186.77</v>
      </c>
      <c r="J14" s="265" t="s">
        <v>80</v>
      </c>
      <c r="K14" s="268">
        <f t="shared" si="2"/>
        <v>1081.58</v>
      </c>
      <c r="L14" s="268">
        <f t="shared" si="3"/>
        <v>1297.9000000000001</v>
      </c>
      <c r="M14" s="258">
        <f t="shared" si="1"/>
        <v>0</v>
      </c>
      <c r="N14" s="262" t="str">
        <f t="shared" si="4"/>
        <v>Kaiser EPO - 4063,  Employee + Spouse, 24hrs - 29hrs</v>
      </c>
    </row>
    <row r="15" spans="2:14" ht="15">
      <c r="B15" s="265" t="s">
        <v>80</v>
      </c>
      <c r="C15" s="265" t="s">
        <v>7223</v>
      </c>
      <c r="D15" s="266" t="s">
        <v>98</v>
      </c>
      <c r="E15" s="266" t="s">
        <v>7227</v>
      </c>
      <c r="F15" s="267">
        <v>2379.48</v>
      </c>
      <c r="G15" s="267">
        <v>1582.35</v>
      </c>
      <c r="H15" s="267">
        <v>1430.07</v>
      </c>
      <c r="I15" s="267">
        <f t="shared" si="0"/>
        <v>949.41000000000008</v>
      </c>
      <c r="J15" s="265" t="s">
        <v>80</v>
      </c>
      <c r="K15" s="268">
        <f t="shared" si="2"/>
        <v>1081.58</v>
      </c>
      <c r="L15" s="268">
        <f t="shared" si="3"/>
        <v>1297.9000000000001</v>
      </c>
      <c r="M15" s="258">
        <f t="shared" si="1"/>
        <v>0</v>
      </c>
      <c r="N15" s="262" t="str">
        <f t="shared" si="4"/>
        <v>Kaiser EPO - 4063,  Employee + Spouse, 20hrs - 23hrs</v>
      </c>
    </row>
    <row r="16" spans="2:14" ht="15">
      <c r="B16" s="265" t="s">
        <v>80</v>
      </c>
      <c r="C16" s="265" t="s">
        <v>7224</v>
      </c>
      <c r="D16" s="266" t="s">
        <v>96</v>
      </c>
      <c r="E16" s="266" t="s">
        <v>7240</v>
      </c>
      <c r="F16" s="267">
        <v>3028.43</v>
      </c>
      <c r="G16" s="267">
        <v>1817.06</v>
      </c>
      <c r="H16" s="267">
        <v>1211.3699999999999</v>
      </c>
      <c r="I16" s="267">
        <f t="shared" si="0"/>
        <v>1817.06</v>
      </c>
      <c r="J16" s="265" t="s">
        <v>80</v>
      </c>
      <c r="K16" s="268">
        <f t="shared" si="2"/>
        <v>1081.58</v>
      </c>
      <c r="L16" s="268">
        <f t="shared" si="3"/>
        <v>1946.85</v>
      </c>
      <c r="M16" s="258">
        <f t="shared" si="1"/>
        <v>0</v>
      </c>
      <c r="N16" s="262" t="str">
        <f t="shared" si="4"/>
        <v>Kaiser EPO - 4063,  F99 Family, 30hrs+</v>
      </c>
    </row>
    <row r="17" spans="2:14" ht="15">
      <c r="B17" s="265" t="s">
        <v>80</v>
      </c>
      <c r="C17" s="265" t="s">
        <v>7224</v>
      </c>
      <c r="D17" s="266" t="s">
        <v>97</v>
      </c>
      <c r="E17" s="266" t="s">
        <v>7241</v>
      </c>
      <c r="F17" s="267">
        <v>3028.43</v>
      </c>
      <c r="G17" s="267">
        <v>1817.06</v>
      </c>
      <c r="H17" s="267">
        <v>1665.64</v>
      </c>
      <c r="I17" s="267">
        <f t="shared" si="0"/>
        <v>1362.7899999999997</v>
      </c>
      <c r="J17" s="265" t="s">
        <v>80</v>
      </c>
      <c r="K17" s="268">
        <f t="shared" si="2"/>
        <v>1081.58</v>
      </c>
      <c r="L17" s="268">
        <f t="shared" si="3"/>
        <v>1946.85</v>
      </c>
      <c r="M17" s="258">
        <f t="shared" si="1"/>
        <v>0</v>
      </c>
      <c r="N17" s="262" t="str">
        <f t="shared" si="4"/>
        <v>Kaiser EPO - 4063,  F99 Family, 24hrs - 29hrs</v>
      </c>
    </row>
    <row r="18" spans="2:14" ht="15">
      <c r="B18" s="265" t="s">
        <v>80</v>
      </c>
      <c r="C18" s="265" t="s">
        <v>7224</v>
      </c>
      <c r="D18" s="266" t="s">
        <v>98</v>
      </c>
      <c r="E18" s="266" t="s">
        <v>7242</v>
      </c>
      <c r="F18" s="267">
        <v>3028.43</v>
      </c>
      <c r="G18" s="267">
        <v>1817.06</v>
      </c>
      <c r="H18" s="267">
        <v>1938.2</v>
      </c>
      <c r="I18" s="267">
        <f t="shared" si="0"/>
        <v>1090.2299999999998</v>
      </c>
      <c r="J18" s="265" t="s">
        <v>80</v>
      </c>
      <c r="K18" s="268">
        <f t="shared" si="2"/>
        <v>1081.58</v>
      </c>
      <c r="L18" s="268">
        <f t="shared" si="3"/>
        <v>1946.85</v>
      </c>
      <c r="M18" s="258">
        <f t="shared" si="1"/>
        <v>0</v>
      </c>
      <c r="N18" s="262" t="str">
        <f t="shared" si="4"/>
        <v>Kaiser EPO - 4063,  F99 Family, 20hrs - 23hrs</v>
      </c>
    </row>
    <row r="19" spans="2:14" ht="15">
      <c r="B19" s="269" t="s">
        <v>82</v>
      </c>
      <c r="C19" s="269" t="s">
        <v>81</v>
      </c>
      <c r="D19" s="270" t="s">
        <v>96</v>
      </c>
      <c r="E19" s="270" t="s">
        <v>102</v>
      </c>
      <c r="F19" s="271">
        <v>943.59</v>
      </c>
      <c r="G19" s="271">
        <v>882.26</v>
      </c>
      <c r="H19" s="271">
        <v>61.33</v>
      </c>
      <c r="I19" s="271">
        <f t="shared" si="0"/>
        <v>882.26</v>
      </c>
      <c r="J19" s="269" t="s">
        <v>82</v>
      </c>
      <c r="K19" s="272">
        <f>+F$19</f>
        <v>943.59</v>
      </c>
      <c r="L19" s="272">
        <f>+F19-K19</f>
        <v>0</v>
      </c>
      <c r="M19" s="258">
        <f t="shared" si="1"/>
        <v>0</v>
      </c>
      <c r="N19" s="262" t="str">
        <f t="shared" si="4"/>
        <v>Kaiser HSA - 4085,  Employee - only, 30hrs+</v>
      </c>
    </row>
    <row r="20" spans="2:14" ht="15">
      <c r="B20" s="269" t="s">
        <v>82</v>
      </c>
      <c r="C20" s="269" t="s">
        <v>81</v>
      </c>
      <c r="D20" s="270" t="s">
        <v>97</v>
      </c>
      <c r="E20" s="270" t="s">
        <v>103</v>
      </c>
      <c r="F20" s="271">
        <v>943.59</v>
      </c>
      <c r="G20" s="271">
        <v>882.26</v>
      </c>
      <c r="H20" s="271">
        <v>281.89999999999998</v>
      </c>
      <c r="I20" s="271">
        <f t="shared" si="0"/>
        <v>661.69</v>
      </c>
      <c r="J20" s="269" t="s">
        <v>82</v>
      </c>
      <c r="K20" s="272">
        <f t="shared" ref="K20:K30" si="6">+F$19</f>
        <v>943.59</v>
      </c>
      <c r="L20" s="272">
        <f t="shared" ref="L20:L30" si="7">+F20-K20</f>
        <v>0</v>
      </c>
      <c r="M20" s="258">
        <f t="shared" si="1"/>
        <v>0</v>
      </c>
      <c r="N20" s="262" t="str">
        <f t="shared" si="4"/>
        <v>Kaiser HSA - 4085,  Employee - only, 24hrs - 29hrs</v>
      </c>
    </row>
    <row r="21" spans="2:14" ht="15">
      <c r="B21" s="269" t="s">
        <v>82</v>
      </c>
      <c r="C21" s="269" t="s">
        <v>81</v>
      </c>
      <c r="D21" s="270" t="s">
        <v>98</v>
      </c>
      <c r="E21" s="270" t="s">
        <v>104</v>
      </c>
      <c r="F21" s="271">
        <v>943.59</v>
      </c>
      <c r="G21" s="271">
        <v>882.26</v>
      </c>
      <c r="H21" s="271">
        <v>414.24</v>
      </c>
      <c r="I21" s="271">
        <f t="shared" si="0"/>
        <v>529.35</v>
      </c>
      <c r="J21" s="269" t="s">
        <v>82</v>
      </c>
      <c r="K21" s="272">
        <f t="shared" si="6"/>
        <v>943.59</v>
      </c>
      <c r="L21" s="272">
        <f t="shared" si="7"/>
        <v>0</v>
      </c>
      <c r="M21" s="258">
        <f t="shared" si="1"/>
        <v>0</v>
      </c>
      <c r="N21" s="262" t="str">
        <f t="shared" si="4"/>
        <v>Kaiser HSA - 4085,  Employee - only, 20hrs - 23hrs</v>
      </c>
    </row>
    <row r="22" spans="2:14" ht="15">
      <c r="B22" s="384" t="s">
        <v>82</v>
      </c>
      <c r="C22" s="269" t="s">
        <v>88</v>
      </c>
      <c r="D22" s="270" t="s">
        <v>96</v>
      </c>
      <c r="E22" s="270" t="s">
        <v>7259</v>
      </c>
      <c r="F22" s="271">
        <v>1556.92</v>
      </c>
      <c r="G22" s="271">
        <v>1109.3</v>
      </c>
      <c r="H22" s="271">
        <v>447.62</v>
      </c>
      <c r="I22" s="271">
        <f t="shared" ref="I22:I24" si="8">+F22-H22</f>
        <v>1109.3000000000002</v>
      </c>
      <c r="J22" s="269" t="s">
        <v>82</v>
      </c>
      <c r="K22" s="272">
        <f t="shared" si="6"/>
        <v>943.59</v>
      </c>
      <c r="L22" s="272">
        <f t="shared" si="7"/>
        <v>613.33000000000004</v>
      </c>
      <c r="M22" s="258">
        <f t="shared" si="1"/>
        <v>0</v>
      </c>
    </row>
    <row r="23" spans="2:14" ht="15">
      <c r="B23" s="384" t="s">
        <v>82</v>
      </c>
      <c r="C23" s="269" t="s">
        <v>88</v>
      </c>
      <c r="D23" s="270" t="s">
        <v>97</v>
      </c>
      <c r="E23" s="270" t="s">
        <v>7260</v>
      </c>
      <c r="F23" s="271">
        <v>1556.92</v>
      </c>
      <c r="G23" s="271">
        <v>1109.3</v>
      </c>
      <c r="H23" s="271">
        <v>724.94</v>
      </c>
      <c r="I23" s="271">
        <f t="shared" si="8"/>
        <v>831.98</v>
      </c>
      <c r="J23" s="269" t="s">
        <v>82</v>
      </c>
      <c r="K23" s="272">
        <f t="shared" si="6"/>
        <v>943.59</v>
      </c>
      <c r="L23" s="272">
        <f t="shared" si="7"/>
        <v>613.33000000000004</v>
      </c>
      <c r="M23" s="258">
        <f t="shared" si="1"/>
        <v>0</v>
      </c>
    </row>
    <row r="24" spans="2:14" ht="15">
      <c r="B24" s="384" t="s">
        <v>82</v>
      </c>
      <c r="C24" s="269" t="s">
        <v>88</v>
      </c>
      <c r="D24" s="270" t="s">
        <v>98</v>
      </c>
      <c r="E24" s="270" t="s">
        <v>7261</v>
      </c>
      <c r="F24" s="271">
        <v>1556.92</v>
      </c>
      <c r="G24" s="271">
        <v>1109.3</v>
      </c>
      <c r="H24" s="271">
        <v>891.34</v>
      </c>
      <c r="I24" s="271">
        <f t="shared" si="8"/>
        <v>665.58</v>
      </c>
      <c r="J24" s="269" t="s">
        <v>82</v>
      </c>
      <c r="K24" s="272">
        <f t="shared" si="6"/>
        <v>943.59</v>
      </c>
      <c r="L24" s="272">
        <f t="shared" si="7"/>
        <v>613.33000000000004</v>
      </c>
      <c r="M24" s="258">
        <f t="shared" si="1"/>
        <v>0</v>
      </c>
    </row>
    <row r="25" spans="2:14" ht="15">
      <c r="B25" s="269" t="s">
        <v>82</v>
      </c>
      <c r="C25" s="269" t="s">
        <v>7223</v>
      </c>
      <c r="D25" s="270" t="s">
        <v>96</v>
      </c>
      <c r="E25" s="270" t="s">
        <v>7228</v>
      </c>
      <c r="F25" s="271">
        <v>2075.89</v>
      </c>
      <c r="G25" s="271">
        <v>1479.07</v>
      </c>
      <c r="H25" s="271">
        <v>596.82000000000005</v>
      </c>
      <c r="I25" s="271">
        <f t="shared" si="0"/>
        <v>1479.0699999999997</v>
      </c>
      <c r="J25" s="269" t="s">
        <v>82</v>
      </c>
      <c r="K25" s="272">
        <f t="shared" si="6"/>
        <v>943.59</v>
      </c>
      <c r="L25" s="272">
        <f t="shared" si="7"/>
        <v>1132.2999999999997</v>
      </c>
      <c r="M25" s="258">
        <f t="shared" si="1"/>
        <v>0</v>
      </c>
      <c r="N25" s="262" t="str">
        <f t="shared" si="4"/>
        <v>Kaiser HSA - 4085,  Employee + Spouse, 30hrs+</v>
      </c>
    </row>
    <row r="26" spans="2:14" ht="15">
      <c r="B26" s="269" t="s">
        <v>82</v>
      </c>
      <c r="C26" s="269" t="s">
        <v>7223</v>
      </c>
      <c r="D26" s="270" t="s">
        <v>97</v>
      </c>
      <c r="E26" s="270" t="s">
        <v>7229</v>
      </c>
      <c r="F26" s="271">
        <v>2075.89</v>
      </c>
      <c r="G26" s="271">
        <v>1479.07</v>
      </c>
      <c r="H26" s="271">
        <v>966.59</v>
      </c>
      <c r="I26" s="271">
        <f t="shared" si="0"/>
        <v>1109.2999999999997</v>
      </c>
      <c r="J26" s="269" t="s">
        <v>82</v>
      </c>
      <c r="K26" s="272">
        <f t="shared" si="6"/>
        <v>943.59</v>
      </c>
      <c r="L26" s="272">
        <f t="shared" si="7"/>
        <v>1132.2999999999997</v>
      </c>
      <c r="M26" s="258">
        <f t="shared" si="1"/>
        <v>0</v>
      </c>
      <c r="N26" s="262" t="str">
        <f t="shared" si="4"/>
        <v>Kaiser HSA - 4085,  Employee + Spouse, 24hrs - 29hrs</v>
      </c>
    </row>
    <row r="27" spans="2:14" ht="15">
      <c r="B27" s="269" t="s">
        <v>82</v>
      </c>
      <c r="C27" s="269" t="s">
        <v>7223</v>
      </c>
      <c r="D27" s="270" t="s">
        <v>98</v>
      </c>
      <c r="E27" s="270" t="s">
        <v>7230</v>
      </c>
      <c r="F27" s="271">
        <v>2075.89</v>
      </c>
      <c r="G27" s="271">
        <v>1479.07</v>
      </c>
      <c r="H27" s="271">
        <v>1188.45</v>
      </c>
      <c r="I27" s="271">
        <f t="shared" si="0"/>
        <v>887.43999999999983</v>
      </c>
      <c r="J27" s="269" t="s">
        <v>82</v>
      </c>
      <c r="K27" s="272">
        <f t="shared" si="6"/>
        <v>943.59</v>
      </c>
      <c r="L27" s="272">
        <f t="shared" si="7"/>
        <v>1132.2999999999997</v>
      </c>
      <c r="M27" s="258">
        <f t="shared" si="1"/>
        <v>0</v>
      </c>
      <c r="N27" s="262" t="str">
        <f t="shared" si="4"/>
        <v>Kaiser HSA - 4085,  Employee + Spouse, 20hrs - 23hrs</v>
      </c>
    </row>
    <row r="28" spans="2:14" ht="15">
      <c r="B28" s="269" t="s">
        <v>82</v>
      </c>
      <c r="C28" s="269" t="s">
        <v>7224</v>
      </c>
      <c r="D28" s="270" t="s">
        <v>96</v>
      </c>
      <c r="E28" s="270" t="s">
        <v>7243</v>
      </c>
      <c r="F28" s="271">
        <v>2642.05</v>
      </c>
      <c r="G28" s="271">
        <v>1664.49</v>
      </c>
      <c r="H28" s="271">
        <v>977.56</v>
      </c>
      <c r="I28" s="271">
        <f t="shared" si="0"/>
        <v>1664.4900000000002</v>
      </c>
      <c r="J28" s="269" t="s">
        <v>82</v>
      </c>
      <c r="K28" s="272">
        <f t="shared" si="6"/>
        <v>943.59</v>
      </c>
      <c r="L28" s="272">
        <f t="shared" si="7"/>
        <v>1698.46</v>
      </c>
      <c r="M28" s="258">
        <f t="shared" si="1"/>
        <v>0</v>
      </c>
      <c r="N28" s="262" t="str">
        <f t="shared" si="4"/>
        <v>Kaiser HSA - 4085,  F99 Family, 30hrs+</v>
      </c>
    </row>
    <row r="29" spans="2:14" ht="15">
      <c r="B29" s="269" t="s">
        <v>82</v>
      </c>
      <c r="C29" s="269" t="s">
        <v>7224</v>
      </c>
      <c r="D29" s="270" t="s">
        <v>97</v>
      </c>
      <c r="E29" s="270" t="s">
        <v>7244</v>
      </c>
      <c r="F29" s="271">
        <v>2642.05</v>
      </c>
      <c r="G29" s="271">
        <v>1664.49</v>
      </c>
      <c r="H29" s="271">
        <v>1393.68</v>
      </c>
      <c r="I29" s="271">
        <f t="shared" si="0"/>
        <v>1248.3700000000001</v>
      </c>
      <c r="J29" s="269" t="s">
        <v>82</v>
      </c>
      <c r="K29" s="272">
        <f t="shared" si="6"/>
        <v>943.59</v>
      </c>
      <c r="L29" s="272">
        <f t="shared" si="7"/>
        <v>1698.46</v>
      </c>
      <c r="M29" s="258">
        <f t="shared" si="1"/>
        <v>0</v>
      </c>
      <c r="N29" s="262" t="str">
        <f t="shared" si="4"/>
        <v>Kaiser HSA - 4085,  F99 Family, 24hrs - 29hrs</v>
      </c>
    </row>
    <row r="30" spans="2:14" ht="15">
      <c r="B30" s="269" t="s">
        <v>82</v>
      </c>
      <c r="C30" s="269" t="s">
        <v>7224</v>
      </c>
      <c r="D30" s="270" t="s">
        <v>98</v>
      </c>
      <c r="E30" s="270" t="s">
        <v>7245</v>
      </c>
      <c r="F30" s="271">
        <v>2642.05</v>
      </c>
      <c r="G30" s="271">
        <v>1664.49</v>
      </c>
      <c r="H30" s="271">
        <v>1643.36</v>
      </c>
      <c r="I30" s="271">
        <f t="shared" si="0"/>
        <v>998.69000000000028</v>
      </c>
      <c r="J30" s="269" t="s">
        <v>82</v>
      </c>
      <c r="K30" s="272">
        <f t="shared" si="6"/>
        <v>943.59</v>
      </c>
      <c r="L30" s="272">
        <f t="shared" si="7"/>
        <v>1698.46</v>
      </c>
      <c r="M30" s="258">
        <f t="shared" si="1"/>
        <v>0</v>
      </c>
      <c r="N30" s="262" t="str">
        <f t="shared" si="4"/>
        <v>Kaiser HSA - 4085,  F99 Family, 20hrs - 23hrs</v>
      </c>
    </row>
    <row r="31" spans="2:14" ht="15">
      <c r="B31" s="265" t="s">
        <v>83</v>
      </c>
      <c r="C31" s="265" t="s">
        <v>81</v>
      </c>
      <c r="D31" s="266" t="s">
        <v>96</v>
      </c>
      <c r="E31" s="266" t="s">
        <v>105</v>
      </c>
      <c r="F31" s="267">
        <v>1383.37</v>
      </c>
      <c r="G31" s="267">
        <v>1106.7</v>
      </c>
      <c r="H31" s="267">
        <v>276.67</v>
      </c>
      <c r="I31" s="267">
        <f t="shared" si="0"/>
        <v>1106.6999999999998</v>
      </c>
      <c r="J31" s="265" t="s">
        <v>83</v>
      </c>
      <c r="K31" s="268">
        <f>F$31</f>
        <v>1383.37</v>
      </c>
      <c r="L31" s="268">
        <f>+F31-K31</f>
        <v>0</v>
      </c>
      <c r="M31" s="258">
        <f t="shared" si="1"/>
        <v>0</v>
      </c>
      <c r="N31" s="262" t="str">
        <f t="shared" si="4"/>
        <v>BlueShield PPO - 5119,  Employee - only, 30hrs+</v>
      </c>
    </row>
    <row r="32" spans="2:14" ht="15">
      <c r="B32" s="265" t="s">
        <v>83</v>
      </c>
      <c r="C32" s="265" t="s">
        <v>81</v>
      </c>
      <c r="D32" s="266" t="s">
        <v>97</v>
      </c>
      <c r="E32" s="266" t="s">
        <v>106</v>
      </c>
      <c r="F32" s="267">
        <v>1383.37</v>
      </c>
      <c r="G32" s="267">
        <v>1106.7</v>
      </c>
      <c r="H32" s="267">
        <v>553.35</v>
      </c>
      <c r="I32" s="267">
        <f t="shared" si="0"/>
        <v>830.01999999999987</v>
      </c>
      <c r="J32" s="265" t="s">
        <v>83</v>
      </c>
      <c r="K32" s="268">
        <f t="shared" ref="K32:K42" si="9">F$31</f>
        <v>1383.37</v>
      </c>
      <c r="L32" s="268">
        <f t="shared" ref="L32:L42" si="10">+F32-K32</f>
        <v>0</v>
      </c>
      <c r="M32" s="258">
        <f t="shared" si="1"/>
        <v>0</v>
      </c>
      <c r="N32" s="262" t="str">
        <f t="shared" si="4"/>
        <v>BlueShield PPO - 5119,  Employee - only, 24hrs - 29hrs</v>
      </c>
    </row>
    <row r="33" spans="2:14" ht="15">
      <c r="B33" s="265" t="s">
        <v>83</v>
      </c>
      <c r="C33" s="265" t="s">
        <v>81</v>
      </c>
      <c r="D33" s="266" t="s">
        <v>98</v>
      </c>
      <c r="E33" s="266" t="s">
        <v>107</v>
      </c>
      <c r="F33" s="267">
        <v>1383.37</v>
      </c>
      <c r="G33" s="267">
        <v>1106.7</v>
      </c>
      <c r="H33" s="267">
        <v>719.35</v>
      </c>
      <c r="I33" s="267">
        <f t="shared" si="0"/>
        <v>664.01999999999987</v>
      </c>
      <c r="J33" s="265" t="s">
        <v>83</v>
      </c>
      <c r="K33" s="268">
        <f t="shared" si="9"/>
        <v>1383.37</v>
      </c>
      <c r="L33" s="268">
        <f t="shared" si="10"/>
        <v>0</v>
      </c>
      <c r="M33" s="258">
        <f t="shared" si="1"/>
        <v>0</v>
      </c>
      <c r="N33" s="262" t="str">
        <f t="shared" si="4"/>
        <v>BlueShield PPO - 5119,  Employee - only, 20hrs - 23hrs</v>
      </c>
    </row>
    <row r="34" spans="2:14" ht="15">
      <c r="B34" s="383" t="s">
        <v>83</v>
      </c>
      <c r="C34" s="265" t="s">
        <v>88</v>
      </c>
      <c r="D34" s="266" t="s">
        <v>96</v>
      </c>
      <c r="E34" s="266" t="s">
        <v>7262</v>
      </c>
      <c r="F34" s="267">
        <v>2282.56</v>
      </c>
      <c r="G34" s="267">
        <v>1323.88</v>
      </c>
      <c r="H34" s="267">
        <v>958.68</v>
      </c>
      <c r="I34" s="267">
        <f t="shared" si="0"/>
        <v>1323.88</v>
      </c>
      <c r="J34" s="265" t="s">
        <v>83</v>
      </c>
      <c r="K34" s="268">
        <f t="shared" si="9"/>
        <v>1383.37</v>
      </c>
      <c r="L34" s="268">
        <f t="shared" si="10"/>
        <v>899.19</v>
      </c>
      <c r="M34" s="258">
        <f t="shared" si="1"/>
        <v>0</v>
      </c>
    </row>
    <row r="35" spans="2:14" ht="15">
      <c r="B35" s="383" t="s">
        <v>83</v>
      </c>
      <c r="C35" s="265" t="s">
        <v>88</v>
      </c>
      <c r="D35" s="266" t="s">
        <v>97</v>
      </c>
      <c r="E35" s="266" t="s">
        <v>7263</v>
      </c>
      <c r="F35" s="267">
        <v>2282.56</v>
      </c>
      <c r="G35" s="267">
        <v>1323.88</v>
      </c>
      <c r="H35" s="267">
        <v>1289.6500000000001</v>
      </c>
      <c r="I35" s="267">
        <f t="shared" si="0"/>
        <v>992.90999999999985</v>
      </c>
      <c r="J35" s="265" t="s">
        <v>83</v>
      </c>
      <c r="K35" s="268">
        <f t="shared" si="9"/>
        <v>1383.37</v>
      </c>
      <c r="L35" s="268">
        <f t="shared" si="10"/>
        <v>899.19</v>
      </c>
      <c r="M35" s="258">
        <f t="shared" si="1"/>
        <v>0</v>
      </c>
    </row>
    <row r="36" spans="2:14" ht="15">
      <c r="B36" s="383" t="s">
        <v>83</v>
      </c>
      <c r="C36" s="265" t="s">
        <v>88</v>
      </c>
      <c r="D36" s="266" t="s">
        <v>98</v>
      </c>
      <c r="E36" s="266" t="s">
        <v>7264</v>
      </c>
      <c r="F36" s="267">
        <v>2282.56</v>
      </c>
      <c r="G36" s="267">
        <v>1323.88</v>
      </c>
      <c r="H36" s="267">
        <v>1488.23</v>
      </c>
      <c r="I36" s="267">
        <f t="shared" si="0"/>
        <v>794.32999999999993</v>
      </c>
      <c r="J36" s="265" t="s">
        <v>83</v>
      </c>
      <c r="K36" s="268">
        <f t="shared" si="9"/>
        <v>1383.37</v>
      </c>
      <c r="L36" s="268">
        <f t="shared" si="10"/>
        <v>899.19</v>
      </c>
      <c r="M36" s="258">
        <f t="shared" si="1"/>
        <v>0</v>
      </c>
    </row>
    <row r="37" spans="2:14" ht="15">
      <c r="B37" s="265" t="s">
        <v>83</v>
      </c>
      <c r="C37" s="265" t="s">
        <v>7223</v>
      </c>
      <c r="D37" s="266" t="s">
        <v>96</v>
      </c>
      <c r="E37" s="266" t="s">
        <v>7232</v>
      </c>
      <c r="F37" s="267">
        <v>3043.42</v>
      </c>
      <c r="G37" s="267">
        <v>1765.18</v>
      </c>
      <c r="H37" s="267">
        <v>1278.24</v>
      </c>
      <c r="I37" s="267">
        <f t="shared" si="0"/>
        <v>1765.18</v>
      </c>
      <c r="J37" s="265" t="s">
        <v>83</v>
      </c>
      <c r="K37" s="268">
        <f t="shared" si="9"/>
        <v>1383.37</v>
      </c>
      <c r="L37" s="268">
        <f t="shared" si="10"/>
        <v>1660.0500000000002</v>
      </c>
      <c r="M37" s="258">
        <f t="shared" si="1"/>
        <v>0</v>
      </c>
      <c r="N37" s="262" t="str">
        <f t="shared" si="4"/>
        <v>BlueShield PPO - 5119,  Employee + Spouse, 30hrs+</v>
      </c>
    </row>
    <row r="38" spans="2:14" ht="15">
      <c r="B38" s="265" t="s">
        <v>83</v>
      </c>
      <c r="C38" s="265" t="s">
        <v>7223</v>
      </c>
      <c r="D38" s="266" t="s">
        <v>97</v>
      </c>
      <c r="E38" s="266" t="s">
        <v>7233</v>
      </c>
      <c r="F38" s="267">
        <v>3043.42</v>
      </c>
      <c r="G38" s="267">
        <v>1765.18</v>
      </c>
      <c r="H38" s="267">
        <v>1719.53</v>
      </c>
      <c r="I38" s="267">
        <f t="shared" si="0"/>
        <v>1323.89</v>
      </c>
      <c r="J38" s="265" t="s">
        <v>83</v>
      </c>
      <c r="K38" s="268">
        <f t="shared" si="9"/>
        <v>1383.37</v>
      </c>
      <c r="L38" s="268">
        <f t="shared" si="10"/>
        <v>1660.0500000000002</v>
      </c>
      <c r="M38" s="258">
        <f t="shared" si="1"/>
        <v>0</v>
      </c>
      <c r="N38" s="262" t="str">
        <f t="shared" si="4"/>
        <v>BlueShield PPO - 5119,  Employee + Spouse, 24hrs - 29hrs</v>
      </c>
    </row>
    <row r="39" spans="2:14" ht="15">
      <c r="B39" s="265" t="s">
        <v>83</v>
      </c>
      <c r="C39" s="265" t="s">
        <v>7223</v>
      </c>
      <c r="D39" s="266" t="s">
        <v>98</v>
      </c>
      <c r="E39" s="266" t="s">
        <v>7234</v>
      </c>
      <c r="F39" s="267">
        <v>3043.42</v>
      </c>
      <c r="G39" s="267">
        <v>1765.18</v>
      </c>
      <c r="H39" s="267">
        <v>1984.31</v>
      </c>
      <c r="I39" s="267">
        <f t="shared" si="0"/>
        <v>1059.1100000000001</v>
      </c>
      <c r="J39" s="265" t="s">
        <v>83</v>
      </c>
      <c r="K39" s="268">
        <f t="shared" si="9"/>
        <v>1383.37</v>
      </c>
      <c r="L39" s="268">
        <f t="shared" si="10"/>
        <v>1660.0500000000002</v>
      </c>
      <c r="M39" s="258">
        <f t="shared" si="1"/>
        <v>0</v>
      </c>
      <c r="N39" s="262" t="str">
        <f t="shared" si="4"/>
        <v>BlueShield PPO - 5119,  Employee + Spouse, 20hrs - 23hrs</v>
      </c>
    </row>
    <row r="40" spans="2:14" ht="15">
      <c r="B40" s="265" t="s">
        <v>83</v>
      </c>
      <c r="C40" s="265" t="s">
        <v>7224</v>
      </c>
      <c r="D40" s="266" t="s">
        <v>96</v>
      </c>
      <c r="E40" s="266" t="s">
        <v>7246</v>
      </c>
      <c r="F40" s="267">
        <v>3873.44</v>
      </c>
      <c r="G40" s="267">
        <v>2178.81</v>
      </c>
      <c r="H40" s="267">
        <v>1694.63</v>
      </c>
      <c r="I40" s="267">
        <f t="shared" si="0"/>
        <v>2178.81</v>
      </c>
      <c r="J40" s="265" t="s">
        <v>83</v>
      </c>
      <c r="K40" s="268">
        <f t="shared" si="9"/>
        <v>1383.37</v>
      </c>
      <c r="L40" s="268">
        <f t="shared" si="10"/>
        <v>2490.0700000000002</v>
      </c>
      <c r="M40" s="258">
        <f t="shared" si="1"/>
        <v>0</v>
      </c>
      <c r="N40" s="262" t="str">
        <f t="shared" si="4"/>
        <v>BlueShield PPO - 5119,  F99 Family, 30hrs+</v>
      </c>
    </row>
    <row r="41" spans="2:14" ht="15">
      <c r="B41" s="265" t="s">
        <v>83</v>
      </c>
      <c r="C41" s="265" t="s">
        <v>7224</v>
      </c>
      <c r="D41" s="266" t="s">
        <v>97</v>
      </c>
      <c r="E41" s="266" t="s">
        <v>7247</v>
      </c>
      <c r="F41" s="267">
        <v>3873.44</v>
      </c>
      <c r="G41" s="267">
        <v>2178.81</v>
      </c>
      <c r="H41" s="267">
        <v>2239.33</v>
      </c>
      <c r="I41" s="267">
        <f t="shared" si="0"/>
        <v>1634.1100000000001</v>
      </c>
      <c r="J41" s="265" t="s">
        <v>83</v>
      </c>
      <c r="K41" s="268">
        <f t="shared" si="9"/>
        <v>1383.37</v>
      </c>
      <c r="L41" s="268">
        <f t="shared" si="10"/>
        <v>2490.0700000000002</v>
      </c>
      <c r="M41" s="258">
        <f t="shared" si="1"/>
        <v>0</v>
      </c>
      <c r="N41" s="262" t="str">
        <f t="shared" si="4"/>
        <v>BlueShield PPO - 5119,  F99 Family, 24hrs - 29hrs</v>
      </c>
    </row>
    <row r="42" spans="2:14" ht="15">
      <c r="B42" s="265" t="s">
        <v>83</v>
      </c>
      <c r="C42" s="265" t="s">
        <v>7224</v>
      </c>
      <c r="D42" s="266" t="s">
        <v>98</v>
      </c>
      <c r="E42" s="266" t="s">
        <v>7248</v>
      </c>
      <c r="F42" s="267">
        <v>3873.44</v>
      </c>
      <c r="G42" s="267">
        <v>2178.81</v>
      </c>
      <c r="H42" s="267">
        <v>2566.15</v>
      </c>
      <c r="I42" s="267">
        <f t="shared" si="0"/>
        <v>1307.29</v>
      </c>
      <c r="J42" s="265" t="s">
        <v>83</v>
      </c>
      <c r="K42" s="268">
        <f t="shared" si="9"/>
        <v>1383.37</v>
      </c>
      <c r="L42" s="268">
        <f t="shared" si="10"/>
        <v>2490.0700000000002</v>
      </c>
      <c r="M42" s="258">
        <f t="shared" si="1"/>
        <v>0</v>
      </c>
      <c r="N42" s="262" t="str">
        <f t="shared" si="4"/>
        <v>BlueShield PPO - 5119,  F99 Family, 20hrs - 23hrs</v>
      </c>
    </row>
    <row r="43" spans="2:14" ht="15">
      <c r="B43" s="269" t="s">
        <v>84</v>
      </c>
      <c r="C43" s="269" t="s">
        <v>81</v>
      </c>
      <c r="D43" s="270" t="s">
        <v>96</v>
      </c>
      <c r="E43" s="270" t="s">
        <v>108</v>
      </c>
      <c r="F43" s="271">
        <v>1127.47</v>
      </c>
      <c r="G43" s="271">
        <v>1040.6500000000001</v>
      </c>
      <c r="H43" s="271">
        <v>86.82</v>
      </c>
      <c r="I43" s="271">
        <f t="shared" si="0"/>
        <v>1040.6500000000001</v>
      </c>
      <c r="J43" s="269" t="s">
        <v>84</v>
      </c>
      <c r="K43" s="272">
        <f>+F$43</f>
        <v>1127.47</v>
      </c>
      <c r="L43" s="272">
        <f>+F43-K43</f>
        <v>0</v>
      </c>
      <c r="M43" s="258">
        <f t="shared" si="1"/>
        <v>0</v>
      </c>
      <c r="N43" s="262" t="str">
        <f t="shared" si="4"/>
        <v>BlueShield HSA - 5070,  Employee - only, 30hrs+</v>
      </c>
    </row>
    <row r="44" spans="2:14" ht="15">
      <c r="B44" s="269" t="s">
        <v>84</v>
      </c>
      <c r="C44" s="269" t="s">
        <v>81</v>
      </c>
      <c r="D44" s="270" t="s">
        <v>97</v>
      </c>
      <c r="E44" s="270" t="s">
        <v>109</v>
      </c>
      <c r="F44" s="271">
        <v>1127.47</v>
      </c>
      <c r="G44" s="271">
        <v>1040.6500000000001</v>
      </c>
      <c r="H44" s="271">
        <v>346.98</v>
      </c>
      <c r="I44" s="271">
        <f t="shared" si="0"/>
        <v>780.49</v>
      </c>
      <c r="J44" s="269" t="s">
        <v>84</v>
      </c>
      <c r="K44" s="272">
        <f t="shared" ref="K44:K54" si="11">+F$43</f>
        <v>1127.47</v>
      </c>
      <c r="L44" s="272">
        <f t="shared" ref="L44:L54" si="12">+F44-K44</f>
        <v>0</v>
      </c>
      <c r="M44" s="258">
        <f t="shared" si="1"/>
        <v>0</v>
      </c>
      <c r="N44" s="262" t="str">
        <f t="shared" si="4"/>
        <v>BlueShield HSA - 5070,  Employee - only, 24hrs - 29hrs</v>
      </c>
    </row>
    <row r="45" spans="2:14" ht="15">
      <c r="B45" s="269" t="s">
        <v>84</v>
      </c>
      <c r="C45" s="269" t="s">
        <v>81</v>
      </c>
      <c r="D45" s="270" t="s">
        <v>98</v>
      </c>
      <c r="E45" s="270" t="s">
        <v>110</v>
      </c>
      <c r="F45" s="271">
        <v>1127.47</v>
      </c>
      <c r="G45" s="271">
        <v>1040.6500000000001</v>
      </c>
      <c r="H45" s="271">
        <v>503.08</v>
      </c>
      <c r="I45" s="271">
        <f t="shared" si="0"/>
        <v>624.3900000000001</v>
      </c>
      <c r="J45" s="269" t="s">
        <v>84</v>
      </c>
      <c r="K45" s="272">
        <f t="shared" si="11"/>
        <v>1127.47</v>
      </c>
      <c r="L45" s="272">
        <f t="shared" si="12"/>
        <v>0</v>
      </c>
      <c r="M45" s="258">
        <f t="shared" si="1"/>
        <v>0</v>
      </c>
      <c r="N45" s="262" t="str">
        <f t="shared" si="4"/>
        <v>BlueShield HSA - 5070,  Employee - only, 20hrs - 23hrs</v>
      </c>
    </row>
    <row r="46" spans="2:14" ht="15">
      <c r="B46" s="384" t="s">
        <v>84</v>
      </c>
      <c r="C46" s="269" t="s">
        <v>88</v>
      </c>
      <c r="D46" s="270" t="s">
        <v>96</v>
      </c>
      <c r="E46" s="270" t="s">
        <v>7266</v>
      </c>
      <c r="F46" s="271">
        <v>1860.33</v>
      </c>
      <c r="G46" s="271">
        <v>1227.82</v>
      </c>
      <c r="H46" s="271">
        <v>632.51</v>
      </c>
      <c r="I46" s="271">
        <f t="shared" ref="I46:I48" si="13">+F46-H46</f>
        <v>1227.82</v>
      </c>
      <c r="J46" s="269" t="s">
        <v>84</v>
      </c>
      <c r="K46" s="272">
        <f t="shared" si="11"/>
        <v>1127.47</v>
      </c>
      <c r="L46" s="272">
        <f t="shared" si="12"/>
        <v>732.8599999999999</v>
      </c>
      <c r="M46" s="258">
        <f t="shared" si="1"/>
        <v>0</v>
      </c>
    </row>
    <row r="47" spans="2:14" ht="15">
      <c r="B47" s="384" t="s">
        <v>84</v>
      </c>
      <c r="C47" s="269" t="s">
        <v>88</v>
      </c>
      <c r="D47" s="270" t="s">
        <v>97</v>
      </c>
      <c r="E47" s="270" t="s">
        <v>7265</v>
      </c>
      <c r="F47" s="271">
        <v>1860.33</v>
      </c>
      <c r="G47" s="271">
        <v>1227.82</v>
      </c>
      <c r="H47" s="271">
        <v>939.47</v>
      </c>
      <c r="I47" s="271">
        <f t="shared" si="13"/>
        <v>920.8599999999999</v>
      </c>
      <c r="J47" s="269" t="s">
        <v>84</v>
      </c>
      <c r="K47" s="272">
        <f t="shared" si="11"/>
        <v>1127.47</v>
      </c>
      <c r="L47" s="272">
        <f t="shared" si="12"/>
        <v>732.8599999999999</v>
      </c>
      <c r="M47" s="258">
        <f t="shared" si="1"/>
        <v>0</v>
      </c>
    </row>
    <row r="48" spans="2:14" ht="15">
      <c r="B48" s="384" t="s">
        <v>84</v>
      </c>
      <c r="C48" s="269" t="s">
        <v>88</v>
      </c>
      <c r="D48" s="270" t="s">
        <v>98</v>
      </c>
      <c r="E48" s="270" t="s">
        <v>7267</v>
      </c>
      <c r="F48" s="271">
        <v>1860.33</v>
      </c>
      <c r="G48" s="271">
        <v>1227.82</v>
      </c>
      <c r="H48" s="271">
        <v>1123.6400000000001</v>
      </c>
      <c r="I48" s="271">
        <f t="shared" si="13"/>
        <v>736.68999999999983</v>
      </c>
      <c r="J48" s="269" t="s">
        <v>84</v>
      </c>
      <c r="K48" s="272">
        <f t="shared" si="11"/>
        <v>1127.47</v>
      </c>
      <c r="L48" s="272">
        <f t="shared" si="12"/>
        <v>732.8599999999999</v>
      </c>
      <c r="M48" s="258">
        <f t="shared" si="1"/>
        <v>0</v>
      </c>
    </row>
    <row r="49" spans="2:14" ht="15">
      <c r="B49" s="269" t="s">
        <v>84</v>
      </c>
      <c r="C49" s="269" t="s">
        <v>7223</v>
      </c>
      <c r="D49" s="270" t="s">
        <v>96</v>
      </c>
      <c r="E49" s="270" t="s">
        <v>7235</v>
      </c>
      <c r="F49" s="271">
        <v>2480.4299999999998</v>
      </c>
      <c r="G49" s="271">
        <v>1637.08</v>
      </c>
      <c r="H49" s="271">
        <v>843.35</v>
      </c>
      <c r="I49" s="271">
        <f t="shared" si="0"/>
        <v>1637.08</v>
      </c>
      <c r="J49" s="269" t="s">
        <v>84</v>
      </c>
      <c r="K49" s="272">
        <f t="shared" si="11"/>
        <v>1127.47</v>
      </c>
      <c r="L49" s="272">
        <f t="shared" si="12"/>
        <v>1352.9599999999998</v>
      </c>
      <c r="M49" s="258">
        <f t="shared" si="1"/>
        <v>0</v>
      </c>
      <c r="N49" s="262" t="str">
        <f t="shared" si="4"/>
        <v>BlueShield HSA - 5070,  Employee + Spouse, 30hrs+</v>
      </c>
    </row>
    <row r="50" spans="2:14" ht="15">
      <c r="B50" s="269" t="s">
        <v>84</v>
      </c>
      <c r="C50" s="269" t="s">
        <v>7223</v>
      </c>
      <c r="D50" s="270" t="s">
        <v>97</v>
      </c>
      <c r="E50" s="270" t="s">
        <v>7236</v>
      </c>
      <c r="F50" s="271">
        <v>2480.4299999999998</v>
      </c>
      <c r="G50" s="271">
        <v>1637.08</v>
      </c>
      <c r="H50" s="271">
        <v>1252.6199999999999</v>
      </c>
      <c r="I50" s="271">
        <f t="shared" si="0"/>
        <v>1227.81</v>
      </c>
      <c r="J50" s="269" t="s">
        <v>84</v>
      </c>
      <c r="K50" s="272">
        <f t="shared" si="11"/>
        <v>1127.47</v>
      </c>
      <c r="L50" s="272">
        <f t="shared" si="12"/>
        <v>1352.9599999999998</v>
      </c>
      <c r="M50" s="258">
        <f t="shared" si="1"/>
        <v>0</v>
      </c>
      <c r="N50" s="262" t="str">
        <f t="shared" si="4"/>
        <v>BlueShield HSA - 5070,  Employee + Spouse, 24hrs - 29hrs</v>
      </c>
    </row>
    <row r="51" spans="2:14" ht="15">
      <c r="B51" s="269" t="s">
        <v>84</v>
      </c>
      <c r="C51" s="269" t="s">
        <v>7223</v>
      </c>
      <c r="D51" s="270" t="s">
        <v>98</v>
      </c>
      <c r="E51" s="270" t="s">
        <v>7237</v>
      </c>
      <c r="F51" s="271">
        <v>2480.4299999999998</v>
      </c>
      <c r="G51" s="271">
        <v>1637.08</v>
      </c>
      <c r="H51" s="271">
        <v>1498.18</v>
      </c>
      <c r="I51" s="271">
        <f t="shared" si="0"/>
        <v>982.24999999999977</v>
      </c>
      <c r="J51" s="269" t="s">
        <v>84</v>
      </c>
      <c r="K51" s="272">
        <f t="shared" si="11"/>
        <v>1127.47</v>
      </c>
      <c r="L51" s="272">
        <f t="shared" si="12"/>
        <v>1352.9599999999998</v>
      </c>
      <c r="M51" s="258">
        <f t="shared" si="1"/>
        <v>0</v>
      </c>
      <c r="N51" s="262" t="str">
        <f t="shared" si="4"/>
        <v>BlueShield HSA - 5070,  Employee + Spouse, 20hrs - 23hrs</v>
      </c>
    </row>
    <row r="52" spans="2:14" ht="15">
      <c r="B52" s="269" t="s">
        <v>84</v>
      </c>
      <c r="C52" s="269" t="s">
        <v>7224</v>
      </c>
      <c r="D52" s="270" t="s">
        <v>96</v>
      </c>
      <c r="E52" s="270" t="s">
        <v>7249</v>
      </c>
      <c r="F52" s="271">
        <v>3156.92</v>
      </c>
      <c r="G52" s="271">
        <v>1988.86</v>
      </c>
      <c r="H52" s="271">
        <v>1168.06</v>
      </c>
      <c r="I52" s="271">
        <f t="shared" si="0"/>
        <v>1988.8600000000001</v>
      </c>
      <c r="J52" s="269" t="s">
        <v>84</v>
      </c>
      <c r="K52" s="272">
        <f t="shared" si="11"/>
        <v>1127.47</v>
      </c>
      <c r="L52" s="272">
        <f t="shared" si="12"/>
        <v>2029.45</v>
      </c>
      <c r="M52" s="258">
        <f t="shared" si="1"/>
        <v>0</v>
      </c>
      <c r="N52" s="262" t="str">
        <f t="shared" si="4"/>
        <v>BlueShield HSA - 5070,  F99 Family, 30hrs+</v>
      </c>
    </row>
    <row r="53" spans="2:14" ht="15">
      <c r="B53" s="269" t="s">
        <v>84</v>
      </c>
      <c r="C53" s="269" t="s">
        <v>7224</v>
      </c>
      <c r="D53" s="270" t="s">
        <v>97</v>
      </c>
      <c r="E53" s="270" t="s">
        <v>7250</v>
      </c>
      <c r="F53" s="271">
        <v>3156.92</v>
      </c>
      <c r="G53" s="271">
        <v>1988.86</v>
      </c>
      <c r="H53" s="271">
        <v>1665.28</v>
      </c>
      <c r="I53" s="271">
        <f t="shared" si="0"/>
        <v>1491.64</v>
      </c>
      <c r="J53" s="269" t="s">
        <v>84</v>
      </c>
      <c r="K53" s="272">
        <f t="shared" si="11"/>
        <v>1127.47</v>
      </c>
      <c r="L53" s="272">
        <f t="shared" si="12"/>
        <v>2029.45</v>
      </c>
      <c r="M53" s="258">
        <f t="shared" si="1"/>
        <v>0</v>
      </c>
      <c r="N53" s="262" t="str">
        <f t="shared" si="4"/>
        <v>BlueShield HSA - 5070,  F99 Family, 24hrs - 29hrs</v>
      </c>
    </row>
    <row r="54" spans="2:14" ht="15">
      <c r="B54" s="269" t="s">
        <v>84</v>
      </c>
      <c r="C54" s="269" t="s">
        <v>7224</v>
      </c>
      <c r="D54" s="270" t="s">
        <v>98</v>
      </c>
      <c r="E54" s="270" t="s">
        <v>7251</v>
      </c>
      <c r="F54" s="271">
        <v>3156.92</v>
      </c>
      <c r="G54" s="271">
        <v>1988.86</v>
      </c>
      <c r="H54" s="271">
        <v>1963.6</v>
      </c>
      <c r="I54" s="271">
        <f t="shared" si="0"/>
        <v>1193.3200000000002</v>
      </c>
      <c r="J54" s="269" t="s">
        <v>84</v>
      </c>
      <c r="K54" s="272">
        <f t="shared" si="11"/>
        <v>1127.47</v>
      </c>
      <c r="L54" s="272">
        <f t="shared" si="12"/>
        <v>2029.45</v>
      </c>
      <c r="M54" s="258">
        <f t="shared" si="1"/>
        <v>0</v>
      </c>
      <c r="N54" s="262" t="str">
        <f t="shared" si="4"/>
        <v>BlueShield HSA - 5070,  F99 Family, 20hrs - 23hrs</v>
      </c>
    </row>
    <row r="55" spans="2:14" ht="15">
      <c r="B55" s="265" t="s">
        <v>85</v>
      </c>
      <c r="C55" s="265" t="s">
        <v>81</v>
      </c>
      <c r="D55" s="266" t="s">
        <v>96</v>
      </c>
      <c r="E55" s="266" t="s">
        <v>111</v>
      </c>
      <c r="F55" s="267">
        <v>1281.42</v>
      </c>
      <c r="G55" s="267">
        <v>1134.06</v>
      </c>
      <c r="H55" s="267">
        <v>147.36000000000001</v>
      </c>
      <c r="I55" s="267">
        <f t="shared" si="0"/>
        <v>1134.06</v>
      </c>
      <c r="J55" s="265" t="s">
        <v>85</v>
      </c>
      <c r="K55" s="268">
        <f>+F$55</f>
        <v>1281.42</v>
      </c>
      <c r="L55" s="268">
        <f>+F55-K55</f>
        <v>0</v>
      </c>
      <c r="M55" s="258">
        <f t="shared" si="1"/>
        <v>0</v>
      </c>
      <c r="N55" s="262" t="str">
        <f t="shared" si="4"/>
        <v>BlueShield EPO - 5139 ,  Employee - only, 30hrs+</v>
      </c>
    </row>
    <row r="56" spans="2:14" ht="15">
      <c r="B56" s="265" t="s">
        <v>85</v>
      </c>
      <c r="C56" s="265" t="s">
        <v>81</v>
      </c>
      <c r="D56" s="266" t="s">
        <v>97</v>
      </c>
      <c r="E56" s="266" t="s">
        <v>112</v>
      </c>
      <c r="F56" s="267">
        <v>1281.42</v>
      </c>
      <c r="G56" s="267">
        <v>1134.06</v>
      </c>
      <c r="H56" s="267">
        <v>430.88</v>
      </c>
      <c r="I56" s="267">
        <f t="shared" si="0"/>
        <v>850.54000000000008</v>
      </c>
      <c r="J56" s="265" t="s">
        <v>85</v>
      </c>
      <c r="K56" s="268">
        <f t="shared" ref="K56:K66" si="14">+F$55</f>
        <v>1281.42</v>
      </c>
      <c r="L56" s="268">
        <f t="shared" ref="L56:L66" si="15">+F56-K56</f>
        <v>0</v>
      </c>
      <c r="M56" s="258">
        <f t="shared" si="1"/>
        <v>0</v>
      </c>
      <c r="N56" s="262" t="str">
        <f t="shared" si="4"/>
        <v>BlueShield EPO - 5139 ,  Employee - only, 24hrs - 29hrs</v>
      </c>
    </row>
    <row r="57" spans="2:14" ht="15">
      <c r="B57" s="265" t="s">
        <v>85</v>
      </c>
      <c r="C57" s="265" t="s">
        <v>81</v>
      </c>
      <c r="D57" s="266" t="s">
        <v>98</v>
      </c>
      <c r="E57" s="266" t="s">
        <v>113</v>
      </c>
      <c r="F57" s="267">
        <v>1281.42</v>
      </c>
      <c r="G57" s="267">
        <v>1134.06</v>
      </c>
      <c r="H57" s="267">
        <v>600.99</v>
      </c>
      <c r="I57" s="267">
        <f t="shared" si="0"/>
        <v>680.43000000000006</v>
      </c>
      <c r="J57" s="265" t="s">
        <v>85</v>
      </c>
      <c r="K57" s="268">
        <f t="shared" si="14"/>
        <v>1281.42</v>
      </c>
      <c r="L57" s="268">
        <f t="shared" si="15"/>
        <v>0</v>
      </c>
      <c r="M57" s="258">
        <f t="shared" si="1"/>
        <v>0</v>
      </c>
      <c r="N57" s="262" t="str">
        <f t="shared" si="4"/>
        <v>BlueShield EPO - 5139 ,  Employee - only, 20hrs - 23hrs</v>
      </c>
    </row>
    <row r="58" spans="2:14" ht="15">
      <c r="B58" s="383" t="s">
        <v>85</v>
      </c>
      <c r="C58" s="265" t="s">
        <v>88</v>
      </c>
      <c r="D58" s="266" t="s">
        <v>96</v>
      </c>
      <c r="E58" s="266" t="s">
        <v>7268</v>
      </c>
      <c r="F58" s="267">
        <v>2114.35</v>
      </c>
      <c r="G58" s="267">
        <v>1358.47</v>
      </c>
      <c r="H58" s="267">
        <v>755.88</v>
      </c>
      <c r="I58" s="267">
        <f t="shared" ref="I58:I60" si="16">+F58-H58</f>
        <v>1358.4699999999998</v>
      </c>
      <c r="J58" s="265" t="s">
        <v>85</v>
      </c>
      <c r="K58" s="268">
        <f t="shared" si="14"/>
        <v>1281.42</v>
      </c>
      <c r="L58" s="268">
        <f t="shared" si="15"/>
        <v>832.92999999999984</v>
      </c>
      <c r="M58" s="258">
        <f t="shared" si="1"/>
        <v>0</v>
      </c>
    </row>
    <row r="59" spans="2:14" ht="15">
      <c r="B59" s="383" t="s">
        <v>85</v>
      </c>
      <c r="C59" s="265" t="s">
        <v>88</v>
      </c>
      <c r="D59" s="266" t="s">
        <v>97</v>
      </c>
      <c r="E59" s="266" t="s">
        <v>7269</v>
      </c>
      <c r="F59" s="267">
        <v>2114.35</v>
      </c>
      <c r="G59" s="267">
        <v>1358.47</v>
      </c>
      <c r="H59" s="267">
        <v>1095.5</v>
      </c>
      <c r="I59" s="267">
        <f t="shared" si="16"/>
        <v>1018.8499999999999</v>
      </c>
      <c r="J59" s="265" t="s">
        <v>85</v>
      </c>
      <c r="K59" s="268">
        <f t="shared" si="14"/>
        <v>1281.42</v>
      </c>
      <c r="L59" s="268">
        <f t="shared" si="15"/>
        <v>832.92999999999984</v>
      </c>
      <c r="M59" s="258">
        <f t="shared" si="1"/>
        <v>0</v>
      </c>
    </row>
    <row r="60" spans="2:14" ht="15">
      <c r="B60" s="383" t="s">
        <v>85</v>
      </c>
      <c r="C60" s="265" t="s">
        <v>88</v>
      </c>
      <c r="D60" s="266" t="s">
        <v>98</v>
      </c>
      <c r="E60" s="266" t="s">
        <v>7270</v>
      </c>
      <c r="F60" s="267">
        <v>2114.35</v>
      </c>
      <c r="G60" s="267">
        <v>1358.47</v>
      </c>
      <c r="H60" s="267">
        <v>1299.27</v>
      </c>
      <c r="I60" s="267">
        <f t="shared" si="16"/>
        <v>815.07999999999993</v>
      </c>
      <c r="J60" s="265" t="s">
        <v>85</v>
      </c>
      <c r="K60" s="268">
        <f t="shared" si="14"/>
        <v>1281.42</v>
      </c>
      <c r="L60" s="268">
        <f t="shared" si="15"/>
        <v>832.92999999999984</v>
      </c>
      <c r="M60" s="258">
        <f>+H60+I60-F60</f>
        <v>0</v>
      </c>
    </row>
    <row r="61" spans="2:14" ht="15">
      <c r="B61" s="265" t="s">
        <v>85</v>
      </c>
      <c r="C61" s="265" t="s">
        <v>7223</v>
      </c>
      <c r="D61" s="266" t="s">
        <v>96</v>
      </c>
      <c r="E61" s="266" t="s">
        <v>7231</v>
      </c>
      <c r="F61" s="267">
        <v>2819.13</v>
      </c>
      <c r="G61" s="267">
        <v>1811.29</v>
      </c>
      <c r="H61" s="267">
        <v>1007.84</v>
      </c>
      <c r="I61" s="267">
        <f t="shared" si="0"/>
        <v>1811.29</v>
      </c>
      <c r="J61" s="265" t="s">
        <v>85</v>
      </c>
      <c r="K61" s="268">
        <f t="shared" si="14"/>
        <v>1281.42</v>
      </c>
      <c r="L61" s="268">
        <f t="shared" si="15"/>
        <v>1537.71</v>
      </c>
      <c r="M61" s="258">
        <f t="shared" ref="M61:M67" si="17">+H61+I61-F61</f>
        <v>0</v>
      </c>
      <c r="N61" s="262" t="str">
        <f t="shared" si="4"/>
        <v>BlueShield EPO - 5139 ,  Employee + Spouse, 30hrs+</v>
      </c>
    </row>
    <row r="62" spans="2:14" ht="15">
      <c r="B62" s="265" t="s">
        <v>85</v>
      </c>
      <c r="C62" s="265" t="s">
        <v>7223</v>
      </c>
      <c r="D62" s="266" t="s">
        <v>97</v>
      </c>
      <c r="E62" s="266" t="s">
        <v>7238</v>
      </c>
      <c r="F62" s="267">
        <v>2819.13</v>
      </c>
      <c r="G62" s="267">
        <v>1811.29</v>
      </c>
      <c r="H62" s="267">
        <v>1460.66</v>
      </c>
      <c r="I62" s="267">
        <f t="shared" si="0"/>
        <v>1358.47</v>
      </c>
      <c r="J62" s="265" t="s">
        <v>85</v>
      </c>
      <c r="K62" s="268">
        <f t="shared" si="14"/>
        <v>1281.42</v>
      </c>
      <c r="L62" s="268">
        <f t="shared" si="15"/>
        <v>1537.71</v>
      </c>
      <c r="M62" s="258">
        <f t="shared" si="17"/>
        <v>0</v>
      </c>
      <c r="N62" s="262" t="str">
        <f t="shared" si="4"/>
        <v>BlueShield EPO - 5139 ,  Employee + Spouse, 24hrs - 29hrs</v>
      </c>
    </row>
    <row r="63" spans="2:14" ht="15">
      <c r="B63" s="265" t="s">
        <v>85</v>
      </c>
      <c r="C63" s="265" t="s">
        <v>7223</v>
      </c>
      <c r="D63" s="266" t="s">
        <v>98</v>
      </c>
      <c r="E63" s="266" t="s">
        <v>7239</v>
      </c>
      <c r="F63" s="267">
        <v>2819.13</v>
      </c>
      <c r="G63" s="267">
        <v>1811.29</v>
      </c>
      <c r="H63" s="267">
        <v>1732.36</v>
      </c>
      <c r="I63" s="267">
        <f t="shared" si="0"/>
        <v>1086.7700000000002</v>
      </c>
      <c r="J63" s="265" t="s">
        <v>85</v>
      </c>
      <c r="K63" s="268">
        <f t="shared" si="14"/>
        <v>1281.42</v>
      </c>
      <c r="L63" s="268">
        <f t="shared" si="15"/>
        <v>1537.71</v>
      </c>
      <c r="M63" s="258">
        <f t="shared" si="17"/>
        <v>0</v>
      </c>
      <c r="N63" s="262" t="str">
        <f t="shared" si="4"/>
        <v>BlueShield EPO - 5139 ,  Employee + Spouse, 20hrs - 23hrs</v>
      </c>
    </row>
    <row r="64" spans="2:14" ht="15">
      <c r="B64" s="265" t="s">
        <v>85</v>
      </c>
      <c r="C64" s="265" t="s">
        <v>7224</v>
      </c>
      <c r="D64" s="266" t="s">
        <v>96</v>
      </c>
      <c r="E64" s="266" t="s">
        <v>7252</v>
      </c>
      <c r="F64" s="267">
        <v>3587.99</v>
      </c>
      <c r="G64" s="267">
        <v>2206.61</v>
      </c>
      <c r="H64" s="267">
        <v>1381.38</v>
      </c>
      <c r="I64" s="267">
        <f t="shared" si="0"/>
        <v>2206.6099999999997</v>
      </c>
      <c r="J64" s="265" t="s">
        <v>85</v>
      </c>
      <c r="K64" s="268">
        <f t="shared" si="14"/>
        <v>1281.42</v>
      </c>
      <c r="L64" s="268">
        <f t="shared" si="15"/>
        <v>2306.5699999999997</v>
      </c>
      <c r="M64" s="258">
        <f t="shared" si="17"/>
        <v>0</v>
      </c>
      <c r="N64" s="262" t="str">
        <f t="shared" si="4"/>
        <v>BlueShield EPO - 5139 ,  F99 Family, 30hrs+</v>
      </c>
    </row>
    <row r="65" spans="2:14" ht="15">
      <c r="B65" s="265" t="s">
        <v>85</v>
      </c>
      <c r="C65" s="265" t="s">
        <v>7224</v>
      </c>
      <c r="D65" s="266" t="s">
        <v>97</v>
      </c>
      <c r="E65" s="266" t="s">
        <v>7253</v>
      </c>
      <c r="F65" s="267">
        <v>3587.99</v>
      </c>
      <c r="G65" s="267">
        <v>2206.61</v>
      </c>
      <c r="H65" s="267">
        <v>1933.03</v>
      </c>
      <c r="I65" s="267">
        <f t="shared" si="0"/>
        <v>1654.9599999999998</v>
      </c>
      <c r="J65" s="265" t="s">
        <v>85</v>
      </c>
      <c r="K65" s="268">
        <f t="shared" si="14"/>
        <v>1281.42</v>
      </c>
      <c r="L65" s="268">
        <f t="shared" si="15"/>
        <v>2306.5699999999997</v>
      </c>
      <c r="M65" s="258">
        <f t="shared" si="17"/>
        <v>0</v>
      </c>
      <c r="N65" s="262" t="str">
        <f t="shared" si="4"/>
        <v>BlueShield EPO - 5139 ,  F99 Family, 24hrs - 29hrs</v>
      </c>
    </row>
    <row r="66" spans="2:14" ht="15">
      <c r="B66" s="265" t="s">
        <v>85</v>
      </c>
      <c r="C66" s="265" t="s">
        <v>7224</v>
      </c>
      <c r="D66" s="266" t="s">
        <v>98</v>
      </c>
      <c r="E66" s="266" t="s">
        <v>7254</v>
      </c>
      <c r="F66" s="267">
        <v>3587.99</v>
      </c>
      <c r="G66" s="267">
        <v>2206.61</v>
      </c>
      <c r="H66" s="267">
        <v>2264.02</v>
      </c>
      <c r="I66" s="267">
        <f t="shared" si="0"/>
        <v>1323.9699999999998</v>
      </c>
      <c r="J66" s="265" t="s">
        <v>85</v>
      </c>
      <c r="K66" s="268">
        <f t="shared" si="14"/>
        <v>1281.42</v>
      </c>
      <c r="L66" s="268">
        <f t="shared" si="15"/>
        <v>2306.5699999999997</v>
      </c>
      <c r="M66" s="258">
        <f t="shared" si="17"/>
        <v>0</v>
      </c>
      <c r="N66" s="262" t="str">
        <f t="shared" si="4"/>
        <v>BlueShield EPO - 5139 ,  F99 Family, 20hrs - 23hrs</v>
      </c>
    </row>
    <row r="67" spans="2:14" ht="15">
      <c r="B67" s="269" t="s">
        <v>7168</v>
      </c>
      <c r="C67" s="269" t="s">
        <v>7168</v>
      </c>
      <c r="D67" s="269" t="s">
        <v>7168</v>
      </c>
      <c r="E67" s="269" t="s">
        <v>7168</v>
      </c>
      <c r="F67" s="271">
        <v>0</v>
      </c>
      <c r="G67" s="271">
        <v>0</v>
      </c>
      <c r="H67" s="271">
        <v>0</v>
      </c>
      <c r="I67" s="271">
        <v>0</v>
      </c>
      <c r="J67" s="269" t="s">
        <v>7168</v>
      </c>
      <c r="K67" s="272">
        <v>0</v>
      </c>
      <c r="L67" s="272">
        <v>0</v>
      </c>
      <c r="M67" s="258">
        <f t="shared" si="17"/>
        <v>0</v>
      </c>
    </row>
    <row r="68" spans="2:14" ht="15">
      <c r="B68" s="269" t="s">
        <v>163</v>
      </c>
      <c r="C68" s="269" t="s">
        <v>163</v>
      </c>
      <c r="D68" s="269" t="s">
        <v>163</v>
      </c>
      <c r="E68" s="269" t="s">
        <v>163</v>
      </c>
      <c r="F68" s="271">
        <v>0</v>
      </c>
      <c r="G68" s="271">
        <v>0</v>
      </c>
      <c r="H68" s="271">
        <v>0</v>
      </c>
      <c r="I68" s="271">
        <v>0</v>
      </c>
      <c r="J68" s="269" t="s">
        <v>7108</v>
      </c>
      <c r="K68" s="272"/>
      <c r="L68" s="272"/>
    </row>
    <row r="69" spans="2:14" ht="20.25">
      <c r="B69" s="437" t="s">
        <v>7</v>
      </c>
      <c r="C69" s="438"/>
      <c r="D69" s="438"/>
      <c r="E69" s="438"/>
      <c r="F69" s="438"/>
      <c r="G69" s="438"/>
      <c r="H69" s="438"/>
      <c r="I69" s="438"/>
      <c r="J69" s="263"/>
      <c r="K69" s="264"/>
      <c r="L69" s="264"/>
    </row>
    <row r="70" spans="2:14" ht="15">
      <c r="B70" s="269" t="s">
        <v>86</v>
      </c>
      <c r="C70" s="269" t="s">
        <v>81</v>
      </c>
      <c r="D70" s="270" t="s">
        <v>96</v>
      </c>
      <c r="E70" s="270" t="s">
        <v>114</v>
      </c>
      <c r="F70" s="271">
        <v>5.26</v>
      </c>
      <c r="G70" s="271">
        <v>4.47</v>
      </c>
      <c r="H70" s="271">
        <v>0.79</v>
      </c>
      <c r="I70" s="271">
        <f t="shared" ref="I70:I93" si="18">+F70-H70</f>
        <v>4.47</v>
      </c>
      <c r="J70" s="269" t="s">
        <v>86</v>
      </c>
      <c r="K70" s="272">
        <f>+F$70</f>
        <v>5.26</v>
      </c>
      <c r="L70" s="272">
        <f t="shared" ref="L70:L84" si="19">+F70-K70</f>
        <v>0</v>
      </c>
      <c r="M70" s="258">
        <f t="shared" ref="M70:M95" si="20">+H70+I70-F70</f>
        <v>0</v>
      </c>
      <c r="N70" s="262" t="str">
        <f t="shared" ref="N70:N93" si="21">CONCATENATE(B70,",","  ",C70,","," ",D70)</f>
        <v>VSP Vision - Low,  Employee - only, 30hrs+</v>
      </c>
    </row>
    <row r="71" spans="2:14" ht="15">
      <c r="B71" s="269" t="s">
        <v>86</v>
      </c>
      <c r="C71" s="269" t="s">
        <v>81</v>
      </c>
      <c r="D71" s="270" t="s">
        <v>97</v>
      </c>
      <c r="E71" s="270" t="s">
        <v>115</v>
      </c>
      <c r="F71" s="271">
        <v>5.26</v>
      </c>
      <c r="G71" s="271">
        <v>4.47</v>
      </c>
      <c r="H71" s="271">
        <v>1.91</v>
      </c>
      <c r="I71" s="271">
        <f t="shared" si="18"/>
        <v>3.3499999999999996</v>
      </c>
      <c r="J71" s="269" t="s">
        <v>86</v>
      </c>
      <c r="K71" s="272">
        <f t="shared" ref="K71:K81" si="22">+F$70</f>
        <v>5.26</v>
      </c>
      <c r="L71" s="272">
        <f t="shared" si="19"/>
        <v>0</v>
      </c>
      <c r="M71" s="258">
        <f t="shared" si="20"/>
        <v>0</v>
      </c>
      <c r="N71" s="262" t="str">
        <f t="shared" si="21"/>
        <v>VSP Vision - Low,  Employee - only, 24hrs - 29hrs</v>
      </c>
    </row>
    <row r="72" spans="2:14" ht="15">
      <c r="B72" s="269" t="s">
        <v>86</v>
      </c>
      <c r="C72" s="269" t="s">
        <v>81</v>
      </c>
      <c r="D72" s="270" t="s">
        <v>98</v>
      </c>
      <c r="E72" s="270" t="s">
        <v>116</v>
      </c>
      <c r="F72" s="271">
        <v>5.26</v>
      </c>
      <c r="G72" s="271">
        <v>4.47</v>
      </c>
      <c r="H72" s="271">
        <v>2.58</v>
      </c>
      <c r="I72" s="271">
        <f t="shared" si="18"/>
        <v>2.6799999999999997</v>
      </c>
      <c r="J72" s="269" t="s">
        <v>86</v>
      </c>
      <c r="K72" s="272">
        <f t="shared" si="22"/>
        <v>5.26</v>
      </c>
      <c r="L72" s="272">
        <f t="shared" si="19"/>
        <v>0</v>
      </c>
      <c r="M72" s="258">
        <f t="shared" si="20"/>
        <v>0</v>
      </c>
      <c r="N72" s="262" t="str">
        <f t="shared" si="21"/>
        <v>VSP Vision - Low,  Employee - only, 20hrs - 23hrs</v>
      </c>
    </row>
    <row r="73" spans="2:14" ht="15">
      <c r="B73" s="269" t="s">
        <v>86</v>
      </c>
      <c r="C73" s="258" t="s">
        <v>87</v>
      </c>
      <c r="D73" s="270" t="s">
        <v>96</v>
      </c>
      <c r="E73" s="270" t="s">
        <v>117</v>
      </c>
      <c r="F73" s="271">
        <v>11.58</v>
      </c>
      <c r="G73" s="271">
        <v>7.41</v>
      </c>
      <c r="H73" s="271">
        <v>4.17</v>
      </c>
      <c r="I73" s="271">
        <f t="shared" si="18"/>
        <v>7.41</v>
      </c>
      <c r="J73" s="269" t="s">
        <v>86</v>
      </c>
      <c r="K73" s="272">
        <f t="shared" si="22"/>
        <v>5.26</v>
      </c>
      <c r="L73" s="272">
        <f t="shared" si="19"/>
        <v>6.32</v>
      </c>
      <c r="M73" s="258">
        <f t="shared" si="20"/>
        <v>0</v>
      </c>
      <c r="N73" s="262" t="str">
        <f t="shared" si="21"/>
        <v>VSP Vision - Low,  Employee + spouse, 30hrs+</v>
      </c>
    </row>
    <row r="74" spans="2:14" ht="15">
      <c r="B74" s="269" t="s">
        <v>86</v>
      </c>
      <c r="C74" s="258" t="s">
        <v>87</v>
      </c>
      <c r="D74" s="270" t="s">
        <v>97</v>
      </c>
      <c r="E74" s="270" t="s">
        <v>118</v>
      </c>
      <c r="F74" s="271">
        <v>11.58</v>
      </c>
      <c r="G74" s="271">
        <v>7.41</v>
      </c>
      <c r="H74" s="271">
        <v>6.02</v>
      </c>
      <c r="I74" s="271">
        <f t="shared" si="18"/>
        <v>5.5600000000000005</v>
      </c>
      <c r="J74" s="269" t="s">
        <v>86</v>
      </c>
      <c r="K74" s="272">
        <f t="shared" si="22"/>
        <v>5.26</v>
      </c>
      <c r="L74" s="272">
        <f t="shared" si="19"/>
        <v>6.32</v>
      </c>
      <c r="M74" s="258">
        <f t="shared" si="20"/>
        <v>0</v>
      </c>
      <c r="N74" s="262" t="str">
        <f t="shared" si="21"/>
        <v>VSP Vision - Low,  Employee + spouse, 24hrs - 29hrs</v>
      </c>
    </row>
    <row r="75" spans="2:14" ht="15">
      <c r="B75" s="269" t="s">
        <v>86</v>
      </c>
      <c r="C75" s="258" t="s">
        <v>87</v>
      </c>
      <c r="D75" s="270" t="s">
        <v>98</v>
      </c>
      <c r="E75" s="270" t="s">
        <v>119</v>
      </c>
      <c r="F75" s="271">
        <v>11.58</v>
      </c>
      <c r="G75" s="271">
        <v>7.41</v>
      </c>
      <c r="H75" s="271">
        <v>7.14</v>
      </c>
      <c r="I75" s="271">
        <f t="shared" si="18"/>
        <v>4.4400000000000004</v>
      </c>
      <c r="J75" s="269" t="s">
        <v>86</v>
      </c>
      <c r="K75" s="272">
        <f t="shared" si="22"/>
        <v>5.26</v>
      </c>
      <c r="L75" s="272">
        <f t="shared" si="19"/>
        <v>6.32</v>
      </c>
      <c r="M75" s="258">
        <f t="shared" si="20"/>
        <v>0</v>
      </c>
      <c r="N75" s="262" t="str">
        <f t="shared" si="21"/>
        <v>VSP Vision - Low,  Employee + spouse, 20hrs - 23hrs</v>
      </c>
    </row>
    <row r="76" spans="2:14" ht="15">
      <c r="B76" s="269" t="s">
        <v>86</v>
      </c>
      <c r="C76" s="258" t="s">
        <v>88</v>
      </c>
      <c r="D76" s="270" t="s">
        <v>96</v>
      </c>
      <c r="E76" s="270" t="s">
        <v>120</v>
      </c>
      <c r="F76" s="271">
        <v>10.61</v>
      </c>
      <c r="G76" s="271">
        <v>6.78</v>
      </c>
      <c r="H76" s="271">
        <v>3.83</v>
      </c>
      <c r="I76" s="271">
        <f t="shared" si="18"/>
        <v>6.7799999999999994</v>
      </c>
      <c r="J76" s="269" t="s">
        <v>86</v>
      </c>
      <c r="K76" s="272">
        <f t="shared" si="22"/>
        <v>5.26</v>
      </c>
      <c r="L76" s="272">
        <f t="shared" si="19"/>
        <v>5.35</v>
      </c>
      <c r="M76" s="258">
        <f t="shared" si="20"/>
        <v>0</v>
      </c>
      <c r="N76" s="262" t="str">
        <f t="shared" si="21"/>
        <v>VSP Vision - Low,  Employee + child(ren), 30hrs+</v>
      </c>
    </row>
    <row r="77" spans="2:14" ht="15">
      <c r="B77" s="269" t="s">
        <v>86</v>
      </c>
      <c r="C77" s="258" t="s">
        <v>88</v>
      </c>
      <c r="D77" s="270" t="s">
        <v>97</v>
      </c>
      <c r="E77" s="270" t="s">
        <v>121</v>
      </c>
      <c r="F77" s="271">
        <v>10.61</v>
      </c>
      <c r="G77" s="271">
        <v>6.78</v>
      </c>
      <c r="H77" s="271">
        <v>5.53</v>
      </c>
      <c r="I77" s="271">
        <f t="shared" si="18"/>
        <v>5.0799999999999992</v>
      </c>
      <c r="J77" s="269" t="s">
        <v>86</v>
      </c>
      <c r="K77" s="272">
        <f t="shared" si="22"/>
        <v>5.26</v>
      </c>
      <c r="L77" s="272">
        <f t="shared" si="19"/>
        <v>5.35</v>
      </c>
      <c r="M77" s="258">
        <f t="shared" si="20"/>
        <v>0</v>
      </c>
      <c r="N77" s="262" t="str">
        <f t="shared" si="21"/>
        <v>VSP Vision - Low,  Employee + child(ren), 24hrs - 29hrs</v>
      </c>
    </row>
    <row r="78" spans="2:14" ht="15">
      <c r="B78" s="269" t="s">
        <v>86</v>
      </c>
      <c r="C78" s="258" t="s">
        <v>88</v>
      </c>
      <c r="D78" s="270" t="s">
        <v>98</v>
      </c>
      <c r="E78" s="270" t="s">
        <v>122</v>
      </c>
      <c r="F78" s="271">
        <v>10.61</v>
      </c>
      <c r="G78" s="271">
        <v>6.78</v>
      </c>
      <c r="H78" s="271">
        <v>6.54</v>
      </c>
      <c r="I78" s="271">
        <f t="shared" si="18"/>
        <v>4.0699999999999994</v>
      </c>
      <c r="J78" s="269" t="s">
        <v>86</v>
      </c>
      <c r="K78" s="272">
        <f t="shared" si="22"/>
        <v>5.26</v>
      </c>
      <c r="L78" s="272">
        <f t="shared" si="19"/>
        <v>5.35</v>
      </c>
      <c r="M78" s="258">
        <f t="shared" si="20"/>
        <v>0</v>
      </c>
      <c r="N78" s="262" t="str">
        <f t="shared" si="21"/>
        <v>VSP Vision - Low,  Employee + child(ren), 20hrs - 23hrs</v>
      </c>
    </row>
    <row r="79" spans="2:14" ht="15">
      <c r="B79" s="269" t="s">
        <v>86</v>
      </c>
      <c r="C79" s="258" t="s">
        <v>89</v>
      </c>
      <c r="D79" s="270" t="s">
        <v>96</v>
      </c>
      <c r="E79" s="270" t="s">
        <v>123</v>
      </c>
      <c r="F79" s="271">
        <v>14.74</v>
      </c>
      <c r="G79" s="271">
        <v>8.09</v>
      </c>
      <c r="H79" s="271">
        <v>6.65</v>
      </c>
      <c r="I79" s="271">
        <f t="shared" si="18"/>
        <v>8.09</v>
      </c>
      <c r="J79" s="269" t="s">
        <v>86</v>
      </c>
      <c r="K79" s="272">
        <f t="shared" si="22"/>
        <v>5.26</v>
      </c>
      <c r="L79" s="272">
        <f t="shared" si="19"/>
        <v>9.48</v>
      </c>
      <c r="M79" s="258">
        <f t="shared" si="20"/>
        <v>0</v>
      </c>
      <c r="N79" s="262" t="str">
        <f t="shared" si="21"/>
        <v>VSP Vision - Low,  Employee + Family, 30hrs+</v>
      </c>
    </row>
    <row r="80" spans="2:14" ht="15">
      <c r="B80" s="269" t="s">
        <v>86</v>
      </c>
      <c r="C80" s="258" t="s">
        <v>89</v>
      </c>
      <c r="D80" s="270" t="s">
        <v>97</v>
      </c>
      <c r="E80" s="270" t="s">
        <v>124</v>
      </c>
      <c r="F80" s="271">
        <v>14.74</v>
      </c>
      <c r="G80" s="271">
        <v>8.09</v>
      </c>
      <c r="H80" s="271">
        <v>8.68</v>
      </c>
      <c r="I80" s="271">
        <f t="shared" si="18"/>
        <v>6.0600000000000005</v>
      </c>
      <c r="J80" s="269" t="s">
        <v>86</v>
      </c>
      <c r="K80" s="272">
        <f t="shared" si="22"/>
        <v>5.26</v>
      </c>
      <c r="L80" s="272">
        <f t="shared" si="19"/>
        <v>9.48</v>
      </c>
      <c r="M80" s="258">
        <f t="shared" si="20"/>
        <v>0</v>
      </c>
      <c r="N80" s="262" t="str">
        <f t="shared" si="21"/>
        <v>VSP Vision - Low,  Employee + Family, 24hrs - 29hrs</v>
      </c>
    </row>
    <row r="81" spans="2:14" ht="15">
      <c r="B81" s="269" t="s">
        <v>86</v>
      </c>
      <c r="C81" s="258" t="s">
        <v>89</v>
      </c>
      <c r="D81" s="270" t="s">
        <v>98</v>
      </c>
      <c r="E81" s="270" t="s">
        <v>125</v>
      </c>
      <c r="F81" s="271">
        <v>14.74</v>
      </c>
      <c r="G81" s="271">
        <v>8.09</v>
      </c>
      <c r="H81" s="271">
        <v>9.89</v>
      </c>
      <c r="I81" s="271">
        <f t="shared" si="18"/>
        <v>4.8499999999999996</v>
      </c>
      <c r="J81" s="269" t="s">
        <v>86</v>
      </c>
      <c r="K81" s="272">
        <f t="shared" si="22"/>
        <v>5.26</v>
      </c>
      <c r="L81" s="272">
        <f t="shared" si="19"/>
        <v>9.48</v>
      </c>
      <c r="M81" s="258">
        <f t="shared" si="20"/>
        <v>0</v>
      </c>
      <c r="N81" s="262" t="str">
        <f t="shared" si="21"/>
        <v>VSP Vision - Low,  Employee + Family, 20hrs - 23hrs</v>
      </c>
    </row>
    <row r="82" spans="2:14" ht="15">
      <c r="B82" s="265" t="s">
        <v>90</v>
      </c>
      <c r="C82" s="265" t="s">
        <v>81</v>
      </c>
      <c r="D82" s="266" t="s">
        <v>96</v>
      </c>
      <c r="E82" s="266" t="s">
        <v>126</v>
      </c>
      <c r="F82" s="267">
        <v>11.59</v>
      </c>
      <c r="G82" s="267">
        <v>6.95</v>
      </c>
      <c r="H82" s="267">
        <v>4.6399999999999997</v>
      </c>
      <c r="I82" s="267">
        <f t="shared" si="18"/>
        <v>6.95</v>
      </c>
      <c r="J82" s="265" t="s">
        <v>90</v>
      </c>
      <c r="K82" s="268">
        <f>+F$82</f>
        <v>11.59</v>
      </c>
      <c r="L82" s="268">
        <f t="shared" si="19"/>
        <v>0</v>
      </c>
      <c r="M82" s="258">
        <f t="shared" si="20"/>
        <v>0</v>
      </c>
      <c r="N82" s="262" t="str">
        <f t="shared" si="21"/>
        <v>VSP Vision - High,  Employee - only, 30hrs+</v>
      </c>
    </row>
    <row r="83" spans="2:14" ht="15">
      <c r="B83" s="265" t="s">
        <v>90</v>
      </c>
      <c r="C83" s="265" t="s">
        <v>81</v>
      </c>
      <c r="D83" s="266" t="s">
        <v>97</v>
      </c>
      <c r="E83" s="266" t="s">
        <v>127</v>
      </c>
      <c r="F83" s="267">
        <v>11.59</v>
      </c>
      <c r="G83" s="267">
        <v>6.95</v>
      </c>
      <c r="H83" s="267">
        <v>6.37</v>
      </c>
      <c r="I83" s="267">
        <f t="shared" si="18"/>
        <v>5.22</v>
      </c>
      <c r="J83" s="265" t="s">
        <v>90</v>
      </c>
      <c r="K83" s="268">
        <f t="shared" ref="K83:K93" si="23">+F$82</f>
        <v>11.59</v>
      </c>
      <c r="L83" s="268">
        <f t="shared" si="19"/>
        <v>0</v>
      </c>
      <c r="M83" s="258">
        <f t="shared" si="20"/>
        <v>0</v>
      </c>
      <c r="N83" s="262" t="str">
        <f t="shared" si="21"/>
        <v>VSP Vision - High,  Employee - only, 24hrs - 29hrs</v>
      </c>
    </row>
    <row r="84" spans="2:14" ht="15">
      <c r="B84" s="265" t="s">
        <v>90</v>
      </c>
      <c r="C84" s="265" t="s">
        <v>81</v>
      </c>
      <c r="D84" s="266" t="s">
        <v>98</v>
      </c>
      <c r="E84" s="266" t="s">
        <v>128</v>
      </c>
      <c r="F84" s="267">
        <v>11.59</v>
      </c>
      <c r="G84" s="267">
        <v>6.95</v>
      </c>
      <c r="H84" s="267">
        <v>7.42</v>
      </c>
      <c r="I84" s="267">
        <f t="shared" si="18"/>
        <v>4.17</v>
      </c>
      <c r="J84" s="265" t="s">
        <v>90</v>
      </c>
      <c r="K84" s="268">
        <f t="shared" si="23"/>
        <v>11.59</v>
      </c>
      <c r="L84" s="268">
        <f t="shared" si="19"/>
        <v>0</v>
      </c>
      <c r="M84" s="258">
        <f t="shared" si="20"/>
        <v>0</v>
      </c>
      <c r="N84" s="262" t="str">
        <f t="shared" si="21"/>
        <v>VSP Vision - High,  Employee - only, 20hrs - 23hrs</v>
      </c>
    </row>
    <row r="85" spans="2:14" ht="15">
      <c r="B85" s="265" t="s">
        <v>90</v>
      </c>
      <c r="C85" s="273" t="s">
        <v>87</v>
      </c>
      <c r="D85" s="266" t="s">
        <v>96</v>
      </c>
      <c r="E85" s="266" t="s">
        <v>129</v>
      </c>
      <c r="F85" s="267">
        <v>25.51</v>
      </c>
      <c r="G85" s="267">
        <v>12.76</v>
      </c>
      <c r="H85" s="267">
        <v>12.76</v>
      </c>
      <c r="I85" s="267">
        <f t="shared" si="18"/>
        <v>12.750000000000002</v>
      </c>
      <c r="J85" s="265" t="s">
        <v>90</v>
      </c>
      <c r="K85" s="268">
        <f t="shared" si="23"/>
        <v>11.59</v>
      </c>
      <c r="L85" s="268">
        <f t="shared" ref="L85:L93" si="24">+F85-K85</f>
        <v>13.920000000000002</v>
      </c>
      <c r="M85" s="258">
        <f t="shared" si="20"/>
        <v>0</v>
      </c>
      <c r="N85" s="262" t="str">
        <f t="shared" si="21"/>
        <v>VSP Vision - High,  Employee + spouse, 30hrs+</v>
      </c>
    </row>
    <row r="86" spans="2:14" ht="15">
      <c r="B86" s="265" t="s">
        <v>90</v>
      </c>
      <c r="C86" s="273" t="s">
        <v>87</v>
      </c>
      <c r="D86" s="266" t="s">
        <v>97</v>
      </c>
      <c r="E86" s="266" t="s">
        <v>130</v>
      </c>
      <c r="F86" s="267">
        <v>25.51</v>
      </c>
      <c r="G86" s="267">
        <v>12.76</v>
      </c>
      <c r="H86" s="267">
        <v>15.94</v>
      </c>
      <c r="I86" s="267">
        <f t="shared" si="18"/>
        <v>9.5700000000000021</v>
      </c>
      <c r="J86" s="265" t="s">
        <v>90</v>
      </c>
      <c r="K86" s="268">
        <f t="shared" si="23"/>
        <v>11.59</v>
      </c>
      <c r="L86" s="268">
        <f t="shared" si="24"/>
        <v>13.920000000000002</v>
      </c>
      <c r="M86" s="258">
        <f t="shared" si="20"/>
        <v>0</v>
      </c>
      <c r="N86" s="262" t="str">
        <f t="shared" si="21"/>
        <v>VSP Vision - High,  Employee + spouse, 24hrs - 29hrs</v>
      </c>
    </row>
    <row r="87" spans="2:14" ht="15">
      <c r="B87" s="265" t="s">
        <v>90</v>
      </c>
      <c r="C87" s="273" t="s">
        <v>87</v>
      </c>
      <c r="D87" s="266" t="s">
        <v>98</v>
      </c>
      <c r="E87" s="266" t="s">
        <v>131</v>
      </c>
      <c r="F87" s="267">
        <v>25.51</v>
      </c>
      <c r="G87" s="267">
        <v>12.76</v>
      </c>
      <c r="H87" s="267">
        <v>17.86</v>
      </c>
      <c r="I87" s="267">
        <f t="shared" si="18"/>
        <v>7.6500000000000021</v>
      </c>
      <c r="J87" s="265" t="s">
        <v>90</v>
      </c>
      <c r="K87" s="268">
        <f t="shared" si="23"/>
        <v>11.59</v>
      </c>
      <c r="L87" s="268">
        <f t="shared" si="24"/>
        <v>13.920000000000002</v>
      </c>
      <c r="M87" s="258">
        <f t="shared" si="20"/>
        <v>0</v>
      </c>
      <c r="N87" s="262" t="str">
        <f t="shared" si="21"/>
        <v>VSP Vision - High,  Employee + spouse, 20hrs - 23hrs</v>
      </c>
    </row>
    <row r="88" spans="2:14" ht="15">
      <c r="B88" s="265" t="s">
        <v>90</v>
      </c>
      <c r="C88" s="273" t="s">
        <v>88</v>
      </c>
      <c r="D88" s="266" t="s">
        <v>96</v>
      </c>
      <c r="E88" s="266" t="s">
        <v>132</v>
      </c>
      <c r="F88" s="267">
        <v>23.37</v>
      </c>
      <c r="G88" s="267">
        <v>11.69</v>
      </c>
      <c r="H88" s="267">
        <v>11.69</v>
      </c>
      <c r="I88" s="267">
        <f t="shared" si="18"/>
        <v>11.680000000000001</v>
      </c>
      <c r="J88" s="265" t="s">
        <v>90</v>
      </c>
      <c r="K88" s="268">
        <f t="shared" si="23"/>
        <v>11.59</v>
      </c>
      <c r="L88" s="268">
        <f t="shared" si="24"/>
        <v>11.780000000000001</v>
      </c>
      <c r="M88" s="258">
        <f t="shared" si="20"/>
        <v>0</v>
      </c>
      <c r="N88" s="262" t="str">
        <f t="shared" si="21"/>
        <v>VSP Vision - High,  Employee + child(ren), 30hrs+</v>
      </c>
    </row>
    <row r="89" spans="2:14" ht="15">
      <c r="B89" s="265" t="s">
        <v>90</v>
      </c>
      <c r="C89" s="273" t="s">
        <v>88</v>
      </c>
      <c r="D89" s="266" t="s">
        <v>97</v>
      </c>
      <c r="E89" s="266" t="s">
        <v>133</v>
      </c>
      <c r="F89" s="267">
        <v>23.37</v>
      </c>
      <c r="G89" s="267">
        <v>11.69</v>
      </c>
      <c r="H89" s="267">
        <v>14.61</v>
      </c>
      <c r="I89" s="267">
        <f t="shared" si="18"/>
        <v>8.7600000000000016</v>
      </c>
      <c r="J89" s="265" t="s">
        <v>90</v>
      </c>
      <c r="K89" s="268">
        <f t="shared" si="23"/>
        <v>11.59</v>
      </c>
      <c r="L89" s="268">
        <f t="shared" si="24"/>
        <v>11.780000000000001</v>
      </c>
      <c r="M89" s="258">
        <f t="shared" si="20"/>
        <v>0</v>
      </c>
      <c r="N89" s="262" t="str">
        <f t="shared" si="21"/>
        <v>VSP Vision - High,  Employee + child(ren), 24hrs - 29hrs</v>
      </c>
    </row>
    <row r="90" spans="2:14" ht="15">
      <c r="B90" s="265" t="s">
        <v>90</v>
      </c>
      <c r="C90" s="273" t="s">
        <v>88</v>
      </c>
      <c r="D90" s="266" t="s">
        <v>98</v>
      </c>
      <c r="E90" s="266" t="s">
        <v>134</v>
      </c>
      <c r="F90" s="267">
        <v>23.37</v>
      </c>
      <c r="G90" s="267">
        <v>11.69</v>
      </c>
      <c r="H90" s="267">
        <v>16.36</v>
      </c>
      <c r="I90" s="267">
        <f t="shared" si="18"/>
        <v>7.0100000000000016</v>
      </c>
      <c r="J90" s="265" t="s">
        <v>90</v>
      </c>
      <c r="K90" s="268">
        <f t="shared" si="23"/>
        <v>11.59</v>
      </c>
      <c r="L90" s="268">
        <f t="shared" si="24"/>
        <v>11.780000000000001</v>
      </c>
      <c r="M90" s="258">
        <f t="shared" si="20"/>
        <v>0</v>
      </c>
      <c r="N90" s="262" t="str">
        <f t="shared" si="21"/>
        <v>VSP Vision - High,  Employee + child(ren), 20hrs - 23hrs</v>
      </c>
    </row>
    <row r="91" spans="2:14" ht="15">
      <c r="B91" s="265" t="s">
        <v>90</v>
      </c>
      <c r="C91" s="273" t="s">
        <v>89</v>
      </c>
      <c r="D91" s="266" t="s">
        <v>96</v>
      </c>
      <c r="E91" s="266" t="s">
        <v>135</v>
      </c>
      <c r="F91" s="267">
        <v>32.479999999999997</v>
      </c>
      <c r="G91" s="267">
        <v>16.239999999999998</v>
      </c>
      <c r="H91" s="267">
        <v>16.239999999999998</v>
      </c>
      <c r="I91" s="267">
        <f t="shared" si="18"/>
        <v>16.239999999999998</v>
      </c>
      <c r="J91" s="265" t="s">
        <v>90</v>
      </c>
      <c r="K91" s="268">
        <f t="shared" si="23"/>
        <v>11.59</v>
      </c>
      <c r="L91" s="268">
        <f t="shared" si="24"/>
        <v>20.889999999999997</v>
      </c>
      <c r="M91" s="258">
        <f t="shared" si="20"/>
        <v>0</v>
      </c>
      <c r="N91" s="262" t="str">
        <f t="shared" si="21"/>
        <v>VSP Vision - High,  Employee + Family, 30hrs+</v>
      </c>
    </row>
    <row r="92" spans="2:14" ht="15">
      <c r="B92" s="265" t="s">
        <v>90</v>
      </c>
      <c r="C92" s="273" t="s">
        <v>89</v>
      </c>
      <c r="D92" s="266" t="s">
        <v>97</v>
      </c>
      <c r="E92" s="266" t="s">
        <v>136</v>
      </c>
      <c r="F92" s="267">
        <v>32.479999999999997</v>
      </c>
      <c r="G92" s="267">
        <v>16.239999999999998</v>
      </c>
      <c r="H92" s="267">
        <v>20.3</v>
      </c>
      <c r="I92" s="267">
        <f t="shared" si="18"/>
        <v>12.179999999999996</v>
      </c>
      <c r="J92" s="265" t="s">
        <v>90</v>
      </c>
      <c r="K92" s="268">
        <f t="shared" si="23"/>
        <v>11.59</v>
      </c>
      <c r="L92" s="268">
        <f t="shared" si="24"/>
        <v>20.889999999999997</v>
      </c>
      <c r="M92" s="258">
        <f t="shared" si="20"/>
        <v>0</v>
      </c>
      <c r="N92" s="262" t="str">
        <f t="shared" si="21"/>
        <v>VSP Vision - High,  Employee + Family, 24hrs - 29hrs</v>
      </c>
    </row>
    <row r="93" spans="2:14" ht="15">
      <c r="B93" s="265" t="s">
        <v>90</v>
      </c>
      <c r="C93" s="273" t="s">
        <v>89</v>
      </c>
      <c r="D93" s="266" t="s">
        <v>98</v>
      </c>
      <c r="E93" s="266" t="s">
        <v>137</v>
      </c>
      <c r="F93" s="267">
        <v>32.479999999999997</v>
      </c>
      <c r="G93" s="267">
        <v>16.239999999999998</v>
      </c>
      <c r="H93" s="267">
        <v>22.74</v>
      </c>
      <c r="I93" s="267">
        <f t="shared" si="18"/>
        <v>9.7399999999999984</v>
      </c>
      <c r="J93" s="265" t="s">
        <v>90</v>
      </c>
      <c r="K93" s="268">
        <f t="shared" si="23"/>
        <v>11.59</v>
      </c>
      <c r="L93" s="268">
        <f t="shared" si="24"/>
        <v>20.889999999999997</v>
      </c>
      <c r="M93" s="258">
        <f t="shared" si="20"/>
        <v>0</v>
      </c>
      <c r="N93" s="262" t="str">
        <f t="shared" si="21"/>
        <v>VSP Vision - High,  Employee + Family, 20hrs - 23hrs</v>
      </c>
    </row>
    <row r="94" spans="2:14" ht="15">
      <c r="B94" s="269" t="s">
        <v>7168</v>
      </c>
      <c r="C94" s="269" t="s">
        <v>7168</v>
      </c>
      <c r="D94" s="269" t="s">
        <v>7168</v>
      </c>
      <c r="E94" s="269" t="s">
        <v>7168</v>
      </c>
      <c r="F94" s="271">
        <v>0</v>
      </c>
      <c r="G94" s="271">
        <v>0</v>
      </c>
      <c r="H94" s="271">
        <v>0</v>
      </c>
      <c r="I94" s="271">
        <v>0</v>
      </c>
      <c r="J94" s="269" t="s">
        <v>7168</v>
      </c>
      <c r="K94" s="272">
        <v>0</v>
      </c>
      <c r="L94" s="272">
        <v>0</v>
      </c>
      <c r="M94" s="258">
        <f t="shared" si="20"/>
        <v>0</v>
      </c>
    </row>
    <row r="95" spans="2:14" ht="15">
      <c r="B95" s="269" t="s">
        <v>163</v>
      </c>
      <c r="C95" s="269" t="s">
        <v>163</v>
      </c>
      <c r="D95" s="269" t="s">
        <v>163</v>
      </c>
      <c r="E95" s="269" t="s">
        <v>163</v>
      </c>
      <c r="F95" s="271">
        <v>0</v>
      </c>
      <c r="G95" s="271">
        <v>0</v>
      </c>
      <c r="H95" s="271">
        <v>0</v>
      </c>
      <c r="I95" s="271">
        <v>0</v>
      </c>
      <c r="J95" s="269" t="s">
        <v>7108</v>
      </c>
      <c r="K95" s="272">
        <v>0</v>
      </c>
      <c r="L95" s="272">
        <v>0</v>
      </c>
      <c r="M95" s="258">
        <f t="shared" si="20"/>
        <v>0</v>
      </c>
    </row>
    <row r="96" spans="2:14" ht="15">
      <c r="F96" s="271"/>
      <c r="G96" s="271"/>
      <c r="H96" s="271"/>
      <c r="I96" s="271"/>
    </row>
    <row r="97" spans="2:14" ht="20.25">
      <c r="B97" s="437" t="s">
        <v>8</v>
      </c>
      <c r="C97" s="438"/>
      <c r="D97" s="438"/>
      <c r="E97" s="438"/>
      <c r="F97" s="438"/>
      <c r="G97" s="438"/>
      <c r="H97" s="438"/>
      <c r="I97" s="438"/>
      <c r="J97" s="263"/>
      <c r="K97" s="264"/>
      <c r="L97" s="264"/>
    </row>
    <row r="98" spans="2:14" ht="15">
      <c r="B98" s="265" t="s">
        <v>91</v>
      </c>
      <c r="C98" s="273" t="s">
        <v>81</v>
      </c>
      <c r="D98" s="266" t="s">
        <v>96</v>
      </c>
      <c r="E98" s="266" t="s">
        <v>138</v>
      </c>
      <c r="F98" s="267">
        <v>51.14</v>
      </c>
      <c r="G98" s="267">
        <v>45.51</v>
      </c>
      <c r="H98" s="267">
        <v>5.63</v>
      </c>
      <c r="I98" s="267">
        <f t="shared" ref="I98:I121" si="25">+F98-H98</f>
        <v>45.51</v>
      </c>
      <c r="J98" s="265" t="s">
        <v>91</v>
      </c>
      <c r="K98" s="268">
        <f>+F$98</f>
        <v>51.14</v>
      </c>
      <c r="L98" s="268">
        <f t="shared" ref="L98:L109" si="26">+F98-K98</f>
        <v>0</v>
      </c>
      <c r="M98" s="258">
        <f t="shared" ref="M98:M123" si="27">+H98+I98-F98</f>
        <v>0</v>
      </c>
      <c r="N98" s="262" t="str">
        <f t="shared" ref="N98:N121" si="28">CONCATENATE(B98,",","  ",C98,","," ",D98)</f>
        <v>Delta Dental - Low,  Employee - only, 30hrs+</v>
      </c>
    </row>
    <row r="99" spans="2:14" ht="15">
      <c r="B99" s="265" t="s">
        <v>91</v>
      </c>
      <c r="C99" s="273" t="s">
        <v>81</v>
      </c>
      <c r="D99" s="266" t="s">
        <v>97</v>
      </c>
      <c r="E99" s="266" t="s">
        <v>139</v>
      </c>
      <c r="F99" s="267">
        <v>51.14</v>
      </c>
      <c r="G99" s="267">
        <v>45.51</v>
      </c>
      <c r="H99" s="267">
        <v>17</v>
      </c>
      <c r="I99" s="267">
        <f t="shared" si="25"/>
        <v>34.14</v>
      </c>
      <c r="J99" s="265" t="s">
        <v>91</v>
      </c>
      <c r="K99" s="268">
        <f t="shared" ref="K99:K109" si="29">+F$98</f>
        <v>51.14</v>
      </c>
      <c r="L99" s="268">
        <f t="shared" si="26"/>
        <v>0</v>
      </c>
      <c r="M99" s="258">
        <f t="shared" si="27"/>
        <v>0</v>
      </c>
      <c r="N99" s="262" t="str">
        <f t="shared" si="28"/>
        <v>Delta Dental - Low,  Employee - only, 24hrs - 29hrs</v>
      </c>
    </row>
    <row r="100" spans="2:14" ht="15">
      <c r="B100" s="265" t="s">
        <v>91</v>
      </c>
      <c r="C100" s="273" t="s">
        <v>81</v>
      </c>
      <c r="D100" s="266" t="s">
        <v>98</v>
      </c>
      <c r="E100" s="266" t="s">
        <v>140</v>
      </c>
      <c r="F100" s="267">
        <v>51.14</v>
      </c>
      <c r="G100" s="267">
        <v>45.51</v>
      </c>
      <c r="H100" s="267">
        <v>23.83</v>
      </c>
      <c r="I100" s="267">
        <f t="shared" si="25"/>
        <v>27.310000000000002</v>
      </c>
      <c r="J100" s="265" t="s">
        <v>91</v>
      </c>
      <c r="K100" s="268">
        <f t="shared" si="29"/>
        <v>51.14</v>
      </c>
      <c r="L100" s="268">
        <f t="shared" si="26"/>
        <v>0</v>
      </c>
      <c r="M100" s="258">
        <f t="shared" si="27"/>
        <v>0</v>
      </c>
      <c r="N100" s="262" t="str">
        <f t="shared" si="28"/>
        <v>Delta Dental - Low,  Employee - only, 20hrs - 23hrs</v>
      </c>
    </row>
    <row r="101" spans="2:14" ht="15">
      <c r="B101" s="265" t="s">
        <v>91</v>
      </c>
      <c r="C101" s="273" t="s">
        <v>87</v>
      </c>
      <c r="D101" s="266" t="s">
        <v>96</v>
      </c>
      <c r="E101" s="266" t="s">
        <v>141</v>
      </c>
      <c r="F101" s="267">
        <v>112.5</v>
      </c>
      <c r="G101" s="267">
        <v>75.38</v>
      </c>
      <c r="H101" s="267">
        <v>37.130000000000003</v>
      </c>
      <c r="I101" s="267">
        <f t="shared" si="25"/>
        <v>75.37</v>
      </c>
      <c r="J101" s="265" t="s">
        <v>91</v>
      </c>
      <c r="K101" s="268">
        <f t="shared" si="29"/>
        <v>51.14</v>
      </c>
      <c r="L101" s="268">
        <f t="shared" si="26"/>
        <v>61.36</v>
      </c>
      <c r="M101" s="258">
        <f t="shared" si="27"/>
        <v>0</v>
      </c>
      <c r="N101" s="262" t="str">
        <f t="shared" si="28"/>
        <v>Delta Dental - Low,  Employee + spouse, 30hrs+</v>
      </c>
    </row>
    <row r="102" spans="2:14" ht="15">
      <c r="B102" s="265" t="s">
        <v>91</v>
      </c>
      <c r="C102" s="273" t="s">
        <v>87</v>
      </c>
      <c r="D102" s="266" t="s">
        <v>97</v>
      </c>
      <c r="E102" s="266" t="s">
        <v>142</v>
      </c>
      <c r="F102" s="267">
        <v>112.5</v>
      </c>
      <c r="G102" s="267">
        <v>75.38</v>
      </c>
      <c r="H102" s="267">
        <v>55.97</v>
      </c>
      <c r="I102" s="267">
        <f t="shared" si="25"/>
        <v>56.53</v>
      </c>
      <c r="J102" s="265" t="s">
        <v>91</v>
      </c>
      <c r="K102" s="268">
        <f t="shared" si="29"/>
        <v>51.14</v>
      </c>
      <c r="L102" s="268">
        <f t="shared" si="26"/>
        <v>61.36</v>
      </c>
      <c r="M102" s="258">
        <f t="shared" si="27"/>
        <v>0</v>
      </c>
      <c r="N102" s="262" t="str">
        <f t="shared" si="28"/>
        <v>Delta Dental - Low,  Employee + spouse, 24hrs - 29hrs</v>
      </c>
    </row>
    <row r="103" spans="2:14" ht="15">
      <c r="B103" s="265" t="s">
        <v>91</v>
      </c>
      <c r="C103" s="273" t="s">
        <v>87</v>
      </c>
      <c r="D103" s="266" t="s">
        <v>98</v>
      </c>
      <c r="E103" s="266" t="s">
        <v>143</v>
      </c>
      <c r="F103" s="267">
        <v>112.5</v>
      </c>
      <c r="G103" s="267">
        <v>75.38</v>
      </c>
      <c r="H103" s="267">
        <v>67.28</v>
      </c>
      <c r="I103" s="267">
        <f t="shared" si="25"/>
        <v>45.22</v>
      </c>
      <c r="J103" s="265" t="s">
        <v>91</v>
      </c>
      <c r="K103" s="268">
        <f t="shared" si="29"/>
        <v>51.14</v>
      </c>
      <c r="L103" s="268">
        <f t="shared" si="26"/>
        <v>61.36</v>
      </c>
      <c r="M103" s="258">
        <f t="shared" si="27"/>
        <v>0</v>
      </c>
      <c r="N103" s="262" t="str">
        <f t="shared" si="28"/>
        <v>Delta Dental - Low,  Employee + spouse, 20hrs - 23hrs</v>
      </c>
    </row>
    <row r="104" spans="2:14" ht="15">
      <c r="B104" s="265" t="s">
        <v>91</v>
      </c>
      <c r="C104" s="273" t="s">
        <v>88</v>
      </c>
      <c r="D104" s="266" t="s">
        <v>96</v>
      </c>
      <c r="E104" s="266" t="s">
        <v>144</v>
      </c>
      <c r="F104" s="267">
        <v>85.43</v>
      </c>
      <c r="G104" s="267">
        <v>51.17</v>
      </c>
      <c r="H104" s="267">
        <v>34.26</v>
      </c>
      <c r="I104" s="267">
        <f t="shared" si="25"/>
        <v>51.170000000000009</v>
      </c>
      <c r="J104" s="265" t="s">
        <v>91</v>
      </c>
      <c r="K104" s="268">
        <f t="shared" si="29"/>
        <v>51.14</v>
      </c>
      <c r="L104" s="268">
        <f t="shared" si="26"/>
        <v>34.290000000000006</v>
      </c>
      <c r="M104" s="258">
        <f t="shared" si="27"/>
        <v>0</v>
      </c>
      <c r="N104" s="262" t="str">
        <f t="shared" si="28"/>
        <v>Delta Dental - Low,  Employee + child(ren), 30hrs+</v>
      </c>
    </row>
    <row r="105" spans="2:14" ht="15">
      <c r="B105" s="265" t="s">
        <v>91</v>
      </c>
      <c r="C105" s="273" t="s">
        <v>88</v>
      </c>
      <c r="D105" s="266" t="s">
        <v>97</v>
      </c>
      <c r="E105" s="266" t="s">
        <v>145</v>
      </c>
      <c r="F105" s="267">
        <v>85.43</v>
      </c>
      <c r="G105" s="267">
        <v>51.17</v>
      </c>
      <c r="H105" s="267">
        <v>47.06</v>
      </c>
      <c r="I105" s="267">
        <f t="shared" si="25"/>
        <v>38.370000000000005</v>
      </c>
      <c r="J105" s="265" t="s">
        <v>91</v>
      </c>
      <c r="K105" s="268">
        <f t="shared" si="29"/>
        <v>51.14</v>
      </c>
      <c r="L105" s="268">
        <f t="shared" si="26"/>
        <v>34.290000000000006</v>
      </c>
      <c r="M105" s="258">
        <f t="shared" si="27"/>
        <v>0</v>
      </c>
      <c r="N105" s="262" t="str">
        <f t="shared" si="28"/>
        <v>Delta Dental - Low,  Employee + child(ren), 24hrs - 29hrs</v>
      </c>
    </row>
    <row r="106" spans="2:14" ht="15">
      <c r="B106" s="265" t="s">
        <v>91</v>
      </c>
      <c r="C106" s="273" t="s">
        <v>88</v>
      </c>
      <c r="D106" s="266" t="s">
        <v>98</v>
      </c>
      <c r="E106" s="266" t="s">
        <v>146</v>
      </c>
      <c r="F106" s="267">
        <v>85.43</v>
      </c>
      <c r="G106" s="267">
        <v>51.17</v>
      </c>
      <c r="H106" s="267">
        <v>54.73</v>
      </c>
      <c r="I106" s="267">
        <f t="shared" si="25"/>
        <v>30.70000000000001</v>
      </c>
      <c r="J106" s="265" t="s">
        <v>91</v>
      </c>
      <c r="K106" s="268">
        <f t="shared" si="29"/>
        <v>51.14</v>
      </c>
      <c r="L106" s="268">
        <f t="shared" si="26"/>
        <v>34.290000000000006</v>
      </c>
      <c r="M106" s="258">
        <f t="shared" si="27"/>
        <v>0</v>
      </c>
      <c r="N106" s="262" t="str">
        <f t="shared" si="28"/>
        <v>Delta Dental - Low,  Employee + child(ren), 20hrs - 23hrs</v>
      </c>
    </row>
    <row r="107" spans="2:14" ht="15">
      <c r="B107" s="265" t="s">
        <v>91</v>
      </c>
      <c r="C107" s="273" t="s">
        <v>89</v>
      </c>
      <c r="D107" s="266" t="s">
        <v>96</v>
      </c>
      <c r="E107" s="266" t="s">
        <v>147</v>
      </c>
      <c r="F107" s="267">
        <v>143.19</v>
      </c>
      <c r="G107" s="267">
        <v>78.040000000000006</v>
      </c>
      <c r="H107" s="267">
        <v>65.150000000000006</v>
      </c>
      <c r="I107" s="267">
        <f t="shared" si="25"/>
        <v>78.039999999999992</v>
      </c>
      <c r="J107" s="265" t="s">
        <v>91</v>
      </c>
      <c r="K107" s="268">
        <f t="shared" si="29"/>
        <v>51.14</v>
      </c>
      <c r="L107" s="268">
        <f t="shared" si="26"/>
        <v>92.05</v>
      </c>
      <c r="M107" s="258">
        <f t="shared" si="27"/>
        <v>0</v>
      </c>
      <c r="N107" s="262" t="str">
        <f t="shared" si="28"/>
        <v>Delta Dental - Low,  Employee + Family, 30hrs+</v>
      </c>
    </row>
    <row r="108" spans="2:14" ht="15">
      <c r="B108" s="265" t="s">
        <v>91</v>
      </c>
      <c r="C108" s="273" t="s">
        <v>89</v>
      </c>
      <c r="D108" s="266" t="s">
        <v>97</v>
      </c>
      <c r="E108" s="266" t="s">
        <v>148</v>
      </c>
      <c r="F108" s="267">
        <v>143.19</v>
      </c>
      <c r="G108" s="267">
        <v>78.040000000000006</v>
      </c>
      <c r="H108" s="267">
        <v>84.66</v>
      </c>
      <c r="I108" s="267">
        <f t="shared" si="25"/>
        <v>58.53</v>
      </c>
      <c r="J108" s="265" t="s">
        <v>91</v>
      </c>
      <c r="K108" s="268">
        <f t="shared" si="29"/>
        <v>51.14</v>
      </c>
      <c r="L108" s="268">
        <f t="shared" si="26"/>
        <v>92.05</v>
      </c>
      <c r="M108" s="258">
        <f t="shared" si="27"/>
        <v>0</v>
      </c>
      <c r="N108" s="262" t="str">
        <f t="shared" si="28"/>
        <v>Delta Dental - Low,  Employee + Family, 24hrs - 29hrs</v>
      </c>
    </row>
    <row r="109" spans="2:14" ht="15">
      <c r="B109" s="265" t="s">
        <v>91</v>
      </c>
      <c r="C109" s="273" t="s">
        <v>89</v>
      </c>
      <c r="D109" s="266" t="s">
        <v>98</v>
      </c>
      <c r="E109" s="266" t="s">
        <v>149</v>
      </c>
      <c r="F109" s="267">
        <v>143.19</v>
      </c>
      <c r="G109" s="267">
        <v>78.040000000000006</v>
      </c>
      <c r="H109" s="267">
        <v>96.37</v>
      </c>
      <c r="I109" s="267">
        <f t="shared" si="25"/>
        <v>46.819999999999993</v>
      </c>
      <c r="J109" s="265" t="s">
        <v>91</v>
      </c>
      <c r="K109" s="268">
        <f t="shared" si="29"/>
        <v>51.14</v>
      </c>
      <c r="L109" s="268">
        <f t="shared" si="26"/>
        <v>92.05</v>
      </c>
      <c r="M109" s="258">
        <f t="shared" si="27"/>
        <v>0</v>
      </c>
      <c r="N109" s="262" t="str">
        <f t="shared" si="28"/>
        <v>Delta Dental - Low,  Employee + Family, 20hrs - 23hrs</v>
      </c>
    </row>
    <row r="110" spans="2:14" ht="15">
      <c r="B110" s="269" t="s">
        <v>92</v>
      </c>
      <c r="C110" s="269" t="s">
        <v>81</v>
      </c>
      <c r="D110" s="270" t="s">
        <v>96</v>
      </c>
      <c r="E110" s="270" t="s">
        <v>150</v>
      </c>
      <c r="F110" s="271">
        <v>58.88</v>
      </c>
      <c r="G110" s="271">
        <v>45.34</v>
      </c>
      <c r="H110" s="271">
        <v>13.54</v>
      </c>
      <c r="I110" s="271">
        <f t="shared" si="25"/>
        <v>45.34</v>
      </c>
      <c r="J110" s="269" t="s">
        <v>92</v>
      </c>
      <c r="K110" s="272">
        <f>+F$110</f>
        <v>58.88</v>
      </c>
      <c r="L110" s="272">
        <f t="shared" ref="L110:L121" si="30">+F110-K110</f>
        <v>0</v>
      </c>
      <c r="M110" s="258">
        <f t="shared" si="27"/>
        <v>0</v>
      </c>
      <c r="N110" s="262" t="str">
        <f t="shared" si="28"/>
        <v>Delta Dental - High,  Employee - only, 30hrs+</v>
      </c>
    </row>
    <row r="111" spans="2:14" ht="15">
      <c r="B111" s="269" t="s">
        <v>92</v>
      </c>
      <c r="C111" s="269" t="s">
        <v>81</v>
      </c>
      <c r="D111" s="270" t="s">
        <v>97</v>
      </c>
      <c r="E111" s="270" t="s">
        <v>151</v>
      </c>
      <c r="F111" s="271">
        <v>58.88</v>
      </c>
      <c r="G111" s="271">
        <v>45.34</v>
      </c>
      <c r="H111" s="271">
        <v>24.88</v>
      </c>
      <c r="I111" s="271">
        <f t="shared" si="25"/>
        <v>34</v>
      </c>
      <c r="J111" s="269" t="s">
        <v>92</v>
      </c>
      <c r="K111" s="272">
        <f t="shared" ref="K111:K121" si="31">+F$110</f>
        <v>58.88</v>
      </c>
      <c r="L111" s="272">
        <f t="shared" si="30"/>
        <v>0</v>
      </c>
      <c r="M111" s="258">
        <f t="shared" si="27"/>
        <v>0</v>
      </c>
      <c r="N111" s="262" t="str">
        <f t="shared" si="28"/>
        <v>Delta Dental - High,  Employee - only, 24hrs - 29hrs</v>
      </c>
    </row>
    <row r="112" spans="2:14" ht="15">
      <c r="B112" s="269" t="s">
        <v>92</v>
      </c>
      <c r="C112" s="269" t="s">
        <v>81</v>
      </c>
      <c r="D112" s="270" t="s">
        <v>98</v>
      </c>
      <c r="E112" s="270" t="s">
        <v>152</v>
      </c>
      <c r="F112" s="271">
        <v>58.88</v>
      </c>
      <c r="G112" s="271">
        <v>45.34</v>
      </c>
      <c r="H112" s="271">
        <v>31.68</v>
      </c>
      <c r="I112" s="271">
        <f t="shared" si="25"/>
        <v>27.200000000000003</v>
      </c>
      <c r="J112" s="269" t="s">
        <v>92</v>
      </c>
      <c r="K112" s="272">
        <f t="shared" si="31"/>
        <v>58.88</v>
      </c>
      <c r="L112" s="272">
        <f t="shared" si="30"/>
        <v>0</v>
      </c>
      <c r="M112" s="258">
        <f t="shared" si="27"/>
        <v>0</v>
      </c>
      <c r="N112" s="262" t="str">
        <f t="shared" si="28"/>
        <v>Delta Dental - High,  Employee - only, 20hrs - 23hrs</v>
      </c>
    </row>
    <row r="113" spans="2:14" ht="15">
      <c r="B113" s="269" t="s">
        <v>92</v>
      </c>
      <c r="C113" s="258" t="s">
        <v>87</v>
      </c>
      <c r="D113" s="270" t="s">
        <v>96</v>
      </c>
      <c r="E113" s="270" t="s">
        <v>153</v>
      </c>
      <c r="F113" s="271">
        <v>129.54</v>
      </c>
      <c r="G113" s="271">
        <v>75.13</v>
      </c>
      <c r="H113" s="271">
        <v>54.41</v>
      </c>
      <c r="I113" s="271">
        <f t="shared" si="25"/>
        <v>75.13</v>
      </c>
      <c r="J113" s="269" t="s">
        <v>92</v>
      </c>
      <c r="K113" s="272">
        <f t="shared" si="31"/>
        <v>58.88</v>
      </c>
      <c r="L113" s="272">
        <f t="shared" si="30"/>
        <v>70.66</v>
      </c>
      <c r="M113" s="258">
        <f t="shared" si="27"/>
        <v>0</v>
      </c>
      <c r="N113" s="262" t="str">
        <f t="shared" si="28"/>
        <v>Delta Dental - High,  Employee + spouse, 30hrs+</v>
      </c>
    </row>
    <row r="114" spans="2:14" ht="15">
      <c r="B114" s="269" t="s">
        <v>92</v>
      </c>
      <c r="C114" s="258" t="s">
        <v>87</v>
      </c>
      <c r="D114" s="270" t="s">
        <v>97</v>
      </c>
      <c r="E114" s="270" t="s">
        <v>154</v>
      </c>
      <c r="F114" s="271">
        <v>129.54</v>
      </c>
      <c r="G114" s="271">
        <v>75.13</v>
      </c>
      <c r="H114" s="271">
        <v>73.19</v>
      </c>
      <c r="I114" s="271">
        <f t="shared" si="25"/>
        <v>56.349999999999994</v>
      </c>
      <c r="J114" s="269" t="s">
        <v>92</v>
      </c>
      <c r="K114" s="272">
        <f t="shared" si="31"/>
        <v>58.88</v>
      </c>
      <c r="L114" s="272">
        <f t="shared" si="30"/>
        <v>70.66</v>
      </c>
      <c r="M114" s="258">
        <f t="shared" si="27"/>
        <v>0</v>
      </c>
      <c r="N114" s="262" t="str">
        <f t="shared" si="28"/>
        <v>Delta Dental - High,  Employee + spouse, 24hrs - 29hrs</v>
      </c>
    </row>
    <row r="115" spans="2:14" ht="15">
      <c r="B115" s="269" t="s">
        <v>92</v>
      </c>
      <c r="C115" s="258" t="s">
        <v>87</v>
      </c>
      <c r="D115" s="270" t="s">
        <v>98</v>
      </c>
      <c r="E115" s="270" t="s">
        <v>155</v>
      </c>
      <c r="F115" s="271">
        <v>129.54</v>
      </c>
      <c r="G115" s="271">
        <v>75.13</v>
      </c>
      <c r="H115" s="271">
        <v>84.46</v>
      </c>
      <c r="I115" s="271">
        <f t="shared" si="25"/>
        <v>45.08</v>
      </c>
      <c r="J115" s="269" t="s">
        <v>92</v>
      </c>
      <c r="K115" s="272">
        <f t="shared" si="31"/>
        <v>58.88</v>
      </c>
      <c r="L115" s="272">
        <f t="shared" si="30"/>
        <v>70.66</v>
      </c>
      <c r="M115" s="258">
        <f t="shared" si="27"/>
        <v>0</v>
      </c>
      <c r="N115" s="262" t="str">
        <f t="shared" si="28"/>
        <v>Delta Dental - High,  Employee + spouse, 20hrs - 23hrs</v>
      </c>
    </row>
    <row r="116" spans="2:14" ht="15">
      <c r="B116" s="269" t="s">
        <v>92</v>
      </c>
      <c r="C116" s="258" t="s">
        <v>88</v>
      </c>
      <c r="D116" s="270" t="s">
        <v>96</v>
      </c>
      <c r="E116" s="270" t="s">
        <v>156</v>
      </c>
      <c r="F116" s="271">
        <v>98.37</v>
      </c>
      <c r="G116" s="271">
        <v>49.34</v>
      </c>
      <c r="H116" s="271">
        <v>49.03</v>
      </c>
      <c r="I116" s="271">
        <f t="shared" si="25"/>
        <v>49.34</v>
      </c>
      <c r="J116" s="269" t="s">
        <v>92</v>
      </c>
      <c r="K116" s="272">
        <f t="shared" si="31"/>
        <v>58.88</v>
      </c>
      <c r="L116" s="272">
        <f t="shared" si="30"/>
        <v>39.49</v>
      </c>
      <c r="M116" s="258">
        <f t="shared" si="27"/>
        <v>0</v>
      </c>
      <c r="N116" s="262" t="str">
        <f t="shared" si="28"/>
        <v>Delta Dental - High,  Employee + child(ren), 30hrs+</v>
      </c>
    </row>
    <row r="117" spans="2:14" ht="15">
      <c r="B117" s="269" t="s">
        <v>92</v>
      </c>
      <c r="C117" s="258" t="s">
        <v>88</v>
      </c>
      <c r="D117" s="270" t="s">
        <v>97</v>
      </c>
      <c r="E117" s="270" t="s">
        <v>157</v>
      </c>
      <c r="F117" s="271">
        <v>98.37</v>
      </c>
      <c r="G117" s="271">
        <v>49.34</v>
      </c>
      <c r="H117" s="271">
        <v>61.36</v>
      </c>
      <c r="I117" s="271">
        <f t="shared" si="25"/>
        <v>37.010000000000005</v>
      </c>
      <c r="J117" s="269" t="s">
        <v>92</v>
      </c>
      <c r="K117" s="272">
        <f t="shared" si="31"/>
        <v>58.88</v>
      </c>
      <c r="L117" s="272">
        <f t="shared" si="30"/>
        <v>39.49</v>
      </c>
      <c r="M117" s="258">
        <f t="shared" si="27"/>
        <v>0</v>
      </c>
      <c r="N117" s="262" t="str">
        <f t="shared" si="28"/>
        <v>Delta Dental - High,  Employee + child(ren), 24hrs - 29hrs</v>
      </c>
    </row>
    <row r="118" spans="2:14" ht="15">
      <c r="B118" s="269" t="s">
        <v>92</v>
      </c>
      <c r="C118" s="258" t="s">
        <v>88</v>
      </c>
      <c r="D118" s="270" t="s">
        <v>98</v>
      </c>
      <c r="E118" s="270" t="s">
        <v>158</v>
      </c>
      <c r="F118" s="271">
        <v>98.37</v>
      </c>
      <c r="G118" s="271">
        <v>49.34</v>
      </c>
      <c r="H118" s="271">
        <v>68.760000000000005</v>
      </c>
      <c r="I118" s="271">
        <f t="shared" si="25"/>
        <v>29.61</v>
      </c>
      <c r="J118" s="269" t="s">
        <v>92</v>
      </c>
      <c r="K118" s="272">
        <f t="shared" si="31"/>
        <v>58.88</v>
      </c>
      <c r="L118" s="272">
        <f t="shared" si="30"/>
        <v>39.49</v>
      </c>
      <c r="M118" s="258">
        <f t="shared" si="27"/>
        <v>0</v>
      </c>
      <c r="N118" s="262" t="str">
        <f t="shared" si="28"/>
        <v>Delta Dental - High,  Employee + child(ren), 20hrs - 23hrs</v>
      </c>
    </row>
    <row r="119" spans="2:14" ht="15">
      <c r="B119" s="269" t="s">
        <v>92</v>
      </c>
      <c r="C119" s="258" t="s">
        <v>89</v>
      </c>
      <c r="D119" s="270" t="s">
        <v>96</v>
      </c>
      <c r="E119" s="270" t="s">
        <v>159</v>
      </c>
      <c r="F119" s="271">
        <v>164.87</v>
      </c>
      <c r="G119" s="271">
        <v>77.489999999999995</v>
      </c>
      <c r="H119" s="271">
        <v>87.38</v>
      </c>
      <c r="I119" s="271">
        <f t="shared" si="25"/>
        <v>77.490000000000009</v>
      </c>
      <c r="J119" s="269" t="s">
        <v>92</v>
      </c>
      <c r="K119" s="272">
        <f t="shared" si="31"/>
        <v>58.88</v>
      </c>
      <c r="L119" s="272">
        <f t="shared" si="30"/>
        <v>105.99000000000001</v>
      </c>
      <c r="M119" s="258">
        <f t="shared" si="27"/>
        <v>0</v>
      </c>
      <c r="N119" s="262" t="str">
        <f t="shared" si="28"/>
        <v>Delta Dental - High,  Employee + Family, 30hrs+</v>
      </c>
    </row>
    <row r="120" spans="2:14" ht="15">
      <c r="B120" s="269" t="s">
        <v>92</v>
      </c>
      <c r="C120" s="258" t="s">
        <v>89</v>
      </c>
      <c r="D120" s="270" t="s">
        <v>97</v>
      </c>
      <c r="E120" s="270" t="s">
        <v>160</v>
      </c>
      <c r="F120" s="271">
        <v>164.87</v>
      </c>
      <c r="G120" s="271">
        <v>77.489999999999995</v>
      </c>
      <c r="H120" s="271">
        <v>106.75</v>
      </c>
      <c r="I120" s="271">
        <f t="shared" si="25"/>
        <v>58.120000000000005</v>
      </c>
      <c r="J120" s="269" t="s">
        <v>92</v>
      </c>
      <c r="K120" s="272">
        <f t="shared" si="31"/>
        <v>58.88</v>
      </c>
      <c r="L120" s="272">
        <f t="shared" si="30"/>
        <v>105.99000000000001</v>
      </c>
      <c r="M120" s="258">
        <f t="shared" si="27"/>
        <v>0</v>
      </c>
      <c r="N120" s="262" t="str">
        <f t="shared" si="28"/>
        <v>Delta Dental - High,  Employee + Family, 24hrs - 29hrs</v>
      </c>
    </row>
    <row r="121" spans="2:14" ht="15">
      <c r="B121" s="269" t="s">
        <v>92</v>
      </c>
      <c r="C121" s="258" t="s">
        <v>89</v>
      </c>
      <c r="D121" s="270" t="s">
        <v>98</v>
      </c>
      <c r="E121" s="270" t="s">
        <v>161</v>
      </c>
      <c r="F121" s="271">
        <v>164.87</v>
      </c>
      <c r="G121" s="271">
        <v>77.489999999999995</v>
      </c>
      <c r="H121" s="271">
        <v>118.37</v>
      </c>
      <c r="I121" s="271">
        <f t="shared" si="25"/>
        <v>46.5</v>
      </c>
      <c r="J121" s="269" t="s">
        <v>92</v>
      </c>
      <c r="K121" s="272">
        <f t="shared" si="31"/>
        <v>58.88</v>
      </c>
      <c r="L121" s="272">
        <f t="shared" si="30"/>
        <v>105.99000000000001</v>
      </c>
      <c r="M121" s="258">
        <f t="shared" si="27"/>
        <v>0</v>
      </c>
      <c r="N121" s="262" t="str">
        <f t="shared" si="28"/>
        <v>Delta Dental - High,  Employee + Family, 20hrs - 23hrs</v>
      </c>
    </row>
    <row r="122" spans="2:14" ht="15">
      <c r="C122" s="269" t="s">
        <v>7168</v>
      </c>
      <c r="D122" s="269" t="s">
        <v>7168</v>
      </c>
      <c r="E122" s="269" t="s">
        <v>7168</v>
      </c>
      <c r="F122" s="271">
        <v>0</v>
      </c>
      <c r="G122" s="271">
        <v>0</v>
      </c>
      <c r="H122" s="271">
        <v>0</v>
      </c>
      <c r="I122" s="271">
        <v>0</v>
      </c>
      <c r="J122" s="269" t="s">
        <v>7168</v>
      </c>
      <c r="K122" s="272">
        <v>0</v>
      </c>
      <c r="L122" s="272">
        <v>0</v>
      </c>
      <c r="M122" s="258">
        <f t="shared" si="27"/>
        <v>0</v>
      </c>
    </row>
    <row r="123" spans="2:14" ht="15">
      <c r="B123" s="269" t="s">
        <v>163</v>
      </c>
      <c r="C123" s="269" t="s">
        <v>163</v>
      </c>
      <c r="D123" s="269" t="s">
        <v>163</v>
      </c>
      <c r="E123" s="269" t="s">
        <v>163</v>
      </c>
      <c r="F123" s="271">
        <v>0</v>
      </c>
      <c r="G123" s="271">
        <v>0</v>
      </c>
      <c r="H123" s="271">
        <v>0</v>
      </c>
      <c r="I123" s="271">
        <v>0</v>
      </c>
      <c r="J123" s="269" t="s">
        <v>7108</v>
      </c>
      <c r="K123" s="272">
        <v>0</v>
      </c>
      <c r="L123" s="272">
        <v>0</v>
      </c>
      <c r="M123" s="258">
        <f t="shared" si="27"/>
        <v>0</v>
      </c>
    </row>
  </sheetData>
  <mergeCells count="3">
    <mergeCell ref="B97:I97"/>
    <mergeCell ref="B69:I69"/>
    <mergeCell ref="B6:I6"/>
  </mergeCells>
  <phoneticPr fontId="3" type="noConversion"/>
  <pageMargins left="0.2" right="0.2" top="0.25" bottom="0.25" header="0.1" footer="0.1"/>
  <pageSetup scale="53" fitToHeight="4" orientation="landscape" r:id="rId1"/>
  <headerFooter>
    <oddFooter>&amp;L&amp;Z&amp;F&amp;C&amp;A&amp;Rpage  &amp;P of &amp;N</oddFooter>
  </headerFooter>
  <rowBreaks count="2" manualBreakCount="2">
    <brk id="68" max="11" man="1"/>
    <brk id="96"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DD228-D5BA-4AC6-8973-E575A2B10C42}">
  <sheetPr>
    <tabColor rgb="FFFF7C80"/>
    <pageSetUpPr fitToPage="1"/>
  </sheetPr>
  <dimension ref="B2:F172"/>
  <sheetViews>
    <sheetView view="pageBreakPreview" zoomScaleNormal="100" zoomScaleSheetLayoutView="100" workbookViewId="0">
      <pane ySplit="2" topLeftCell="A3" activePane="bottomLeft" state="frozen"/>
      <selection pane="bottomLeft" activeCell="B1" sqref="B1"/>
    </sheetView>
  </sheetViews>
  <sheetFormatPr defaultColWidth="8.85546875" defaultRowHeight="12.75"/>
  <cols>
    <col min="1" max="1" width="4.7109375" style="8" customWidth="1"/>
    <col min="2" max="2" width="43.7109375" style="118" bestFit="1" customWidth="1"/>
    <col min="3" max="3" width="14" style="118" customWidth="1"/>
    <col min="4" max="4" width="9" style="120" bestFit="1" customWidth="1"/>
    <col min="5" max="5" width="9" style="121" customWidth="1"/>
    <col min="6" max="6" width="8.85546875" style="118"/>
    <col min="7" max="16384" width="8.85546875" style="8"/>
  </cols>
  <sheetData>
    <row r="2" spans="2:6" s="117" customFormat="1" ht="15.75">
      <c r="B2" s="113" t="s">
        <v>175</v>
      </c>
      <c r="C2" s="113" t="s">
        <v>176</v>
      </c>
      <c r="D2" s="114" t="s">
        <v>177</v>
      </c>
      <c r="E2" s="115" t="s">
        <v>178</v>
      </c>
      <c r="F2" s="116"/>
    </row>
    <row r="3" spans="2:6">
      <c r="B3" s="118" t="s">
        <v>179</v>
      </c>
      <c r="C3" s="119" t="s">
        <v>180</v>
      </c>
      <c r="D3" s="120">
        <v>300</v>
      </c>
      <c r="E3" s="121" t="s">
        <v>181</v>
      </c>
    </row>
    <row r="4" spans="2:6">
      <c r="B4" s="118" t="s">
        <v>182</v>
      </c>
      <c r="C4" s="119" t="s">
        <v>183</v>
      </c>
      <c r="D4" s="120">
        <v>301</v>
      </c>
      <c r="E4" s="121" t="s">
        <v>184</v>
      </c>
    </row>
    <row r="5" spans="2:6">
      <c r="B5" s="118" t="s">
        <v>185</v>
      </c>
      <c r="C5" s="119" t="s">
        <v>186</v>
      </c>
      <c r="D5" s="120">
        <v>302</v>
      </c>
      <c r="E5" s="121" t="s">
        <v>187</v>
      </c>
    </row>
    <row r="6" spans="2:6">
      <c r="B6" s="118" t="s">
        <v>188</v>
      </c>
      <c r="C6" s="119" t="s">
        <v>186</v>
      </c>
      <c r="D6" s="120" t="s">
        <v>189</v>
      </c>
      <c r="E6" s="121" t="s">
        <v>190</v>
      </c>
    </row>
    <row r="7" spans="2:6">
      <c r="B7" s="118" t="s">
        <v>191</v>
      </c>
      <c r="C7" s="119" t="s">
        <v>186</v>
      </c>
      <c r="D7" s="120" t="s">
        <v>192</v>
      </c>
      <c r="E7" s="121" t="s">
        <v>193</v>
      </c>
    </row>
    <row r="8" spans="2:6">
      <c r="B8" s="118" t="s">
        <v>194</v>
      </c>
      <c r="C8" s="119" t="s">
        <v>195</v>
      </c>
      <c r="D8" s="120" t="s">
        <v>196</v>
      </c>
      <c r="E8" s="121" t="s">
        <v>197</v>
      </c>
    </row>
    <row r="9" spans="2:6">
      <c r="B9" s="118" t="s">
        <v>585</v>
      </c>
      <c r="C9" s="119" t="s">
        <v>195</v>
      </c>
      <c r="D9" s="120" t="s">
        <v>198</v>
      </c>
      <c r="E9" s="121" t="s">
        <v>199</v>
      </c>
    </row>
    <row r="10" spans="2:6">
      <c r="B10" s="118" t="s">
        <v>200</v>
      </c>
      <c r="C10" s="119" t="s">
        <v>201</v>
      </c>
      <c r="D10" s="120">
        <v>305</v>
      </c>
      <c r="E10" s="121" t="s">
        <v>202</v>
      </c>
    </row>
    <row r="11" spans="2:6">
      <c r="B11" s="118" t="s">
        <v>586</v>
      </c>
      <c r="C11" s="119" t="s">
        <v>203</v>
      </c>
      <c r="D11" s="120" t="s">
        <v>204</v>
      </c>
      <c r="E11" s="121" t="s">
        <v>205</v>
      </c>
    </row>
    <row r="12" spans="2:6">
      <c r="B12" s="118" t="s">
        <v>206</v>
      </c>
      <c r="C12" s="119" t="s">
        <v>203</v>
      </c>
      <c r="D12" s="120" t="s">
        <v>207</v>
      </c>
      <c r="E12" s="121" t="s">
        <v>208</v>
      </c>
    </row>
    <row r="13" spans="2:6">
      <c r="B13" s="118" t="s">
        <v>587</v>
      </c>
      <c r="C13" s="119" t="s">
        <v>203</v>
      </c>
      <c r="D13" s="120">
        <v>306</v>
      </c>
      <c r="E13" s="121" t="s">
        <v>209</v>
      </c>
    </row>
    <row r="14" spans="2:6">
      <c r="B14" s="118" t="s">
        <v>210</v>
      </c>
      <c r="C14" s="119" t="s">
        <v>203</v>
      </c>
      <c r="D14" s="120" t="s">
        <v>211</v>
      </c>
      <c r="E14" s="121" t="s">
        <v>212</v>
      </c>
    </row>
    <row r="15" spans="2:6">
      <c r="B15" s="118" t="s">
        <v>213</v>
      </c>
      <c r="C15" s="119" t="s">
        <v>214</v>
      </c>
      <c r="D15" s="120" t="s">
        <v>215</v>
      </c>
      <c r="E15" s="121" t="s">
        <v>216</v>
      </c>
    </row>
    <row r="16" spans="2:6">
      <c r="B16" s="118" t="s">
        <v>217</v>
      </c>
      <c r="C16" s="119" t="s">
        <v>214</v>
      </c>
      <c r="D16" s="120" t="s">
        <v>218</v>
      </c>
      <c r="E16" s="121" t="s">
        <v>219</v>
      </c>
    </row>
    <row r="17" spans="2:5">
      <c r="B17" s="118" t="s">
        <v>220</v>
      </c>
      <c r="C17" s="119" t="s">
        <v>214</v>
      </c>
      <c r="D17" s="120">
        <v>307</v>
      </c>
      <c r="E17" s="121" t="s">
        <v>221</v>
      </c>
    </row>
    <row r="18" spans="2:5">
      <c r="B18" s="118" t="s">
        <v>222</v>
      </c>
      <c r="C18" s="119" t="s">
        <v>214</v>
      </c>
      <c r="D18" s="120" t="s">
        <v>223</v>
      </c>
      <c r="E18" s="121" t="s">
        <v>224</v>
      </c>
    </row>
    <row r="19" spans="2:5">
      <c r="B19" s="118" t="s">
        <v>225</v>
      </c>
      <c r="C19" s="119" t="s">
        <v>226</v>
      </c>
      <c r="D19" s="120" t="s">
        <v>170</v>
      </c>
      <c r="E19" s="121" t="s">
        <v>170</v>
      </c>
    </row>
    <row r="20" spans="2:5">
      <c r="B20" s="118" t="s">
        <v>227</v>
      </c>
      <c r="C20" s="119" t="s">
        <v>226</v>
      </c>
      <c r="D20" s="120" t="s">
        <v>228</v>
      </c>
      <c r="E20" s="121" t="s">
        <v>229</v>
      </c>
    </row>
    <row r="21" spans="2:5">
      <c r="B21" s="118" t="s">
        <v>230</v>
      </c>
      <c r="C21" s="119" t="s">
        <v>231</v>
      </c>
      <c r="D21" s="120">
        <v>308</v>
      </c>
      <c r="E21" s="121" t="s">
        <v>232</v>
      </c>
    </row>
    <row r="22" spans="2:5">
      <c r="B22" s="118" t="s">
        <v>233</v>
      </c>
      <c r="C22" s="119" t="s">
        <v>234</v>
      </c>
      <c r="D22" s="120">
        <v>309</v>
      </c>
      <c r="E22" s="121" t="s">
        <v>235</v>
      </c>
    </row>
    <row r="23" spans="2:5">
      <c r="B23" s="118" t="s">
        <v>236</v>
      </c>
      <c r="C23" s="119" t="s">
        <v>237</v>
      </c>
      <c r="D23" s="120">
        <v>310</v>
      </c>
      <c r="E23" s="121" t="s">
        <v>238</v>
      </c>
    </row>
    <row r="24" spans="2:5">
      <c r="B24" s="118" t="s">
        <v>239</v>
      </c>
      <c r="C24" s="119" t="s">
        <v>240</v>
      </c>
      <c r="D24" s="120">
        <v>312</v>
      </c>
      <c r="E24" s="121" t="s">
        <v>241</v>
      </c>
    </row>
    <row r="25" spans="2:5">
      <c r="B25" s="118" t="s">
        <v>242</v>
      </c>
      <c r="C25" s="119" t="s">
        <v>243</v>
      </c>
      <c r="D25" s="120" t="s">
        <v>357</v>
      </c>
      <c r="E25" s="121" t="s">
        <v>216</v>
      </c>
    </row>
    <row r="26" spans="2:5">
      <c r="B26" s="118" t="s">
        <v>244</v>
      </c>
      <c r="C26" s="119" t="s">
        <v>243</v>
      </c>
      <c r="D26" s="120" t="s">
        <v>245</v>
      </c>
      <c r="E26" s="121" t="s">
        <v>246</v>
      </c>
    </row>
    <row r="27" spans="2:5">
      <c r="B27" s="118" t="s">
        <v>588</v>
      </c>
      <c r="C27" s="119" t="s">
        <v>243</v>
      </c>
      <c r="D27" s="120" t="s">
        <v>247</v>
      </c>
      <c r="E27" s="121" t="s">
        <v>248</v>
      </c>
    </row>
    <row r="28" spans="2:5">
      <c r="B28" s="118" t="s">
        <v>249</v>
      </c>
      <c r="C28" s="119" t="s">
        <v>250</v>
      </c>
      <c r="D28" s="120">
        <v>313</v>
      </c>
      <c r="E28" s="121" t="s">
        <v>251</v>
      </c>
    </row>
    <row r="29" spans="2:5">
      <c r="B29" s="118" t="s">
        <v>7215</v>
      </c>
      <c r="C29" s="119" t="s">
        <v>250</v>
      </c>
      <c r="D29" s="120" t="s">
        <v>170</v>
      </c>
      <c r="E29" s="121" t="s">
        <v>170</v>
      </c>
    </row>
    <row r="30" spans="2:5">
      <c r="B30" s="118" t="s">
        <v>589</v>
      </c>
      <c r="C30" s="119" t="s">
        <v>252</v>
      </c>
      <c r="D30" s="120" t="s">
        <v>582</v>
      </c>
      <c r="E30" s="121" t="s">
        <v>253</v>
      </c>
    </row>
    <row r="31" spans="2:5">
      <c r="B31" s="118" t="s">
        <v>254</v>
      </c>
      <c r="C31" s="119" t="s">
        <v>255</v>
      </c>
      <c r="D31" s="120" t="s">
        <v>582</v>
      </c>
      <c r="E31" s="121" t="s">
        <v>256</v>
      </c>
    </row>
    <row r="32" spans="2:5">
      <c r="B32" s="118" t="s">
        <v>590</v>
      </c>
      <c r="C32" s="119" t="s">
        <v>257</v>
      </c>
      <c r="D32" s="120" t="s">
        <v>258</v>
      </c>
      <c r="E32" s="121" t="s">
        <v>259</v>
      </c>
    </row>
    <row r="33" spans="2:5">
      <c r="B33" s="118" t="s">
        <v>260</v>
      </c>
      <c r="C33" s="119" t="s">
        <v>257</v>
      </c>
      <c r="D33" s="120" t="s">
        <v>261</v>
      </c>
      <c r="E33" s="121" t="s">
        <v>262</v>
      </c>
    </row>
    <row r="34" spans="2:5">
      <c r="B34" s="118" t="s">
        <v>263</v>
      </c>
      <c r="C34" s="119" t="s">
        <v>264</v>
      </c>
      <c r="D34" s="120">
        <v>316</v>
      </c>
      <c r="E34" s="121" t="s">
        <v>265</v>
      </c>
    </row>
    <row r="35" spans="2:5">
      <c r="B35" s="118" t="s">
        <v>591</v>
      </c>
      <c r="C35" s="119" t="s">
        <v>264</v>
      </c>
      <c r="D35" s="120" t="s">
        <v>266</v>
      </c>
      <c r="E35" s="121" t="s">
        <v>267</v>
      </c>
    </row>
    <row r="36" spans="2:5">
      <c r="B36" s="118" t="s">
        <v>268</v>
      </c>
      <c r="C36" s="119" t="s">
        <v>264</v>
      </c>
      <c r="D36" s="120">
        <v>315</v>
      </c>
      <c r="E36" s="121" t="s">
        <v>269</v>
      </c>
    </row>
    <row r="37" spans="2:5">
      <c r="B37" s="118" t="s">
        <v>270</v>
      </c>
      <c r="C37" s="119" t="s">
        <v>264</v>
      </c>
      <c r="D37" s="120">
        <v>314</v>
      </c>
      <c r="E37" s="121" t="s">
        <v>271</v>
      </c>
    </row>
    <row r="38" spans="2:5">
      <c r="B38" s="118" t="s">
        <v>272</v>
      </c>
      <c r="C38" s="119" t="s">
        <v>273</v>
      </c>
      <c r="D38" s="120">
        <v>317</v>
      </c>
      <c r="E38" s="121" t="s">
        <v>274</v>
      </c>
    </row>
    <row r="39" spans="2:5">
      <c r="B39" s="118" t="s">
        <v>275</v>
      </c>
      <c r="C39" s="119" t="s">
        <v>273</v>
      </c>
      <c r="D39" s="120" t="s">
        <v>276</v>
      </c>
      <c r="E39" s="121" t="s">
        <v>277</v>
      </c>
    </row>
    <row r="40" spans="2:5">
      <c r="B40" s="118" t="s">
        <v>278</v>
      </c>
      <c r="C40" s="119" t="s">
        <v>279</v>
      </c>
      <c r="D40" s="120" t="s">
        <v>280</v>
      </c>
      <c r="E40" s="121" t="s">
        <v>281</v>
      </c>
    </row>
    <row r="41" spans="2:5">
      <c r="B41" s="118" t="s">
        <v>592</v>
      </c>
      <c r="C41" s="119" t="s">
        <v>279</v>
      </c>
      <c r="D41" s="120" t="s">
        <v>282</v>
      </c>
      <c r="E41" s="121" t="s">
        <v>283</v>
      </c>
    </row>
    <row r="42" spans="2:5">
      <c r="B42" s="118" t="s">
        <v>593</v>
      </c>
      <c r="C42" s="119" t="s">
        <v>279</v>
      </c>
      <c r="D42" s="120" t="s">
        <v>284</v>
      </c>
      <c r="E42" s="121" t="s">
        <v>285</v>
      </c>
    </row>
    <row r="43" spans="2:5">
      <c r="B43" s="118" t="s">
        <v>286</v>
      </c>
      <c r="C43" s="119" t="s">
        <v>287</v>
      </c>
      <c r="D43" s="120" t="s">
        <v>288</v>
      </c>
      <c r="E43" s="121" t="s">
        <v>289</v>
      </c>
    </row>
    <row r="44" spans="2:5">
      <c r="B44" s="118" t="s">
        <v>290</v>
      </c>
      <c r="C44" s="119" t="s">
        <v>287</v>
      </c>
      <c r="D44" s="120" t="s">
        <v>291</v>
      </c>
      <c r="E44" s="121" t="s">
        <v>292</v>
      </c>
    </row>
    <row r="45" spans="2:5">
      <c r="B45" s="118" t="s">
        <v>293</v>
      </c>
      <c r="C45" s="119" t="s">
        <v>294</v>
      </c>
      <c r="D45" s="120">
        <v>318</v>
      </c>
      <c r="E45" s="121" t="s">
        <v>295</v>
      </c>
    </row>
    <row r="46" spans="2:5">
      <c r="B46" s="118" t="s">
        <v>296</v>
      </c>
      <c r="C46" s="119" t="s">
        <v>297</v>
      </c>
      <c r="D46" s="120" t="s">
        <v>298</v>
      </c>
      <c r="E46" s="121" t="s">
        <v>299</v>
      </c>
    </row>
    <row r="47" spans="2:5">
      <c r="B47" s="118" t="s">
        <v>300</v>
      </c>
      <c r="C47" s="119" t="s">
        <v>301</v>
      </c>
      <c r="D47" s="120">
        <v>319</v>
      </c>
      <c r="E47" s="121" t="s">
        <v>302</v>
      </c>
    </row>
    <row r="48" spans="2:5">
      <c r="B48" s="118" t="s">
        <v>303</v>
      </c>
      <c r="C48" s="119" t="s">
        <v>304</v>
      </c>
      <c r="D48" s="120" t="s">
        <v>305</v>
      </c>
      <c r="E48" s="121" t="s">
        <v>306</v>
      </c>
    </row>
    <row r="49" spans="2:5">
      <c r="B49" s="118" t="s">
        <v>307</v>
      </c>
      <c r="C49" s="119" t="s">
        <v>304</v>
      </c>
      <c r="D49" s="120">
        <v>320</v>
      </c>
      <c r="E49" s="121" t="s">
        <v>308</v>
      </c>
    </row>
    <row r="50" spans="2:5">
      <c r="B50" s="118" t="s">
        <v>309</v>
      </c>
      <c r="C50" s="119" t="s">
        <v>310</v>
      </c>
      <c r="D50" s="120">
        <v>321</v>
      </c>
      <c r="E50" s="121" t="s">
        <v>311</v>
      </c>
    </row>
    <row r="51" spans="2:5">
      <c r="B51" s="118" t="s">
        <v>312</v>
      </c>
      <c r="C51" s="119" t="s">
        <v>313</v>
      </c>
      <c r="D51" s="120">
        <v>322</v>
      </c>
      <c r="E51" s="121" t="s">
        <v>314</v>
      </c>
    </row>
    <row r="52" spans="2:5">
      <c r="B52" s="118" t="s">
        <v>315</v>
      </c>
      <c r="C52" s="119" t="s">
        <v>316</v>
      </c>
      <c r="D52" s="120">
        <v>326</v>
      </c>
      <c r="E52" s="121" t="s">
        <v>317</v>
      </c>
    </row>
    <row r="53" spans="2:5">
      <c r="B53" s="118" t="s">
        <v>594</v>
      </c>
      <c r="C53" s="119" t="s">
        <v>318</v>
      </c>
      <c r="D53" s="120">
        <v>371</v>
      </c>
      <c r="E53" s="121" t="s">
        <v>319</v>
      </c>
    </row>
    <row r="54" spans="2:5">
      <c r="B54" s="118" t="s">
        <v>320</v>
      </c>
      <c r="C54" s="119" t="s">
        <v>321</v>
      </c>
      <c r="D54" s="120" t="s">
        <v>322</v>
      </c>
      <c r="E54" s="121" t="s">
        <v>323</v>
      </c>
    </row>
    <row r="55" spans="2:5">
      <c r="B55" s="118" t="s">
        <v>324</v>
      </c>
      <c r="C55" s="119" t="s">
        <v>325</v>
      </c>
      <c r="D55" s="120">
        <v>323</v>
      </c>
      <c r="E55" s="121" t="s">
        <v>326</v>
      </c>
    </row>
    <row r="56" spans="2:5">
      <c r="B56" s="118" t="s">
        <v>327</v>
      </c>
      <c r="C56" s="119" t="s">
        <v>328</v>
      </c>
      <c r="D56" s="120">
        <v>328</v>
      </c>
      <c r="E56" s="121" t="s">
        <v>329</v>
      </c>
    </row>
    <row r="57" spans="2:5">
      <c r="B57" s="118" t="s">
        <v>330</v>
      </c>
      <c r="C57" s="119" t="s">
        <v>331</v>
      </c>
      <c r="D57" s="120">
        <v>329</v>
      </c>
      <c r="E57" s="121" t="s">
        <v>332</v>
      </c>
    </row>
    <row r="58" spans="2:5">
      <c r="B58" s="118" t="s">
        <v>333</v>
      </c>
      <c r="C58" s="119" t="s">
        <v>334</v>
      </c>
      <c r="D58" s="120" t="s">
        <v>582</v>
      </c>
      <c r="E58" s="121" t="s">
        <v>335</v>
      </c>
    </row>
    <row r="59" spans="2:5">
      <c r="B59" s="118" t="s">
        <v>336</v>
      </c>
      <c r="C59" s="119" t="s">
        <v>337</v>
      </c>
      <c r="D59" s="120">
        <v>332</v>
      </c>
      <c r="E59" s="121" t="s">
        <v>338</v>
      </c>
    </row>
    <row r="60" spans="2:5">
      <c r="B60" s="118" t="s">
        <v>339</v>
      </c>
      <c r="C60" s="119" t="s">
        <v>340</v>
      </c>
      <c r="D60" s="120">
        <v>334</v>
      </c>
      <c r="E60" s="121" t="s">
        <v>341</v>
      </c>
    </row>
    <row r="61" spans="2:5">
      <c r="B61" s="118" t="s">
        <v>342</v>
      </c>
      <c r="C61" s="119" t="s">
        <v>343</v>
      </c>
      <c r="D61" s="120" t="s">
        <v>344</v>
      </c>
      <c r="E61" s="121" t="s">
        <v>345</v>
      </c>
    </row>
    <row r="62" spans="2:5">
      <c r="B62" s="118" t="s">
        <v>346</v>
      </c>
      <c r="C62" s="119" t="s">
        <v>347</v>
      </c>
      <c r="D62" s="120" t="s">
        <v>348</v>
      </c>
      <c r="E62" s="121" t="s">
        <v>349</v>
      </c>
    </row>
    <row r="63" spans="2:5">
      <c r="B63" s="118" t="s">
        <v>350</v>
      </c>
      <c r="C63" s="119" t="s">
        <v>351</v>
      </c>
      <c r="D63" s="120">
        <v>335</v>
      </c>
      <c r="E63" s="121">
        <v>205</v>
      </c>
    </row>
    <row r="64" spans="2:5">
      <c r="B64" s="118" t="s">
        <v>595</v>
      </c>
      <c r="C64" s="119" t="s">
        <v>352</v>
      </c>
      <c r="D64" s="120" t="s">
        <v>353</v>
      </c>
      <c r="E64" s="121">
        <v>211</v>
      </c>
    </row>
    <row r="65" spans="2:5">
      <c r="B65" s="118" t="s">
        <v>354</v>
      </c>
      <c r="C65" s="119" t="s">
        <v>352</v>
      </c>
      <c r="D65" s="120">
        <v>336</v>
      </c>
      <c r="E65" s="121">
        <v>210</v>
      </c>
    </row>
    <row r="66" spans="2:5">
      <c r="B66" s="118" t="s">
        <v>355</v>
      </c>
      <c r="C66" s="119" t="s">
        <v>356</v>
      </c>
      <c r="D66" s="120" t="s">
        <v>357</v>
      </c>
      <c r="E66" s="122" t="s">
        <v>358</v>
      </c>
    </row>
    <row r="67" spans="2:5">
      <c r="B67" s="118" t="s">
        <v>359</v>
      </c>
      <c r="C67" s="119" t="s">
        <v>360</v>
      </c>
      <c r="D67" s="120">
        <v>338</v>
      </c>
      <c r="E67" s="121" t="s">
        <v>361</v>
      </c>
    </row>
    <row r="68" spans="2:5">
      <c r="B68" s="118" t="s">
        <v>362</v>
      </c>
      <c r="C68" s="119" t="s">
        <v>363</v>
      </c>
      <c r="D68" s="120" t="s">
        <v>364</v>
      </c>
      <c r="E68" s="121" t="s">
        <v>365</v>
      </c>
    </row>
    <row r="69" spans="2:5">
      <c r="B69" s="118" t="s">
        <v>366</v>
      </c>
      <c r="C69" s="119" t="s">
        <v>367</v>
      </c>
      <c r="D69" s="120">
        <v>339</v>
      </c>
      <c r="E69" s="121" t="s">
        <v>368</v>
      </c>
    </row>
    <row r="70" spans="2:5">
      <c r="B70" s="118" t="s">
        <v>369</v>
      </c>
      <c r="C70" s="119" t="s">
        <v>370</v>
      </c>
      <c r="D70" s="120">
        <v>340</v>
      </c>
      <c r="E70" s="121" t="s">
        <v>371</v>
      </c>
    </row>
    <row r="71" spans="2:5">
      <c r="B71" s="118" t="s">
        <v>596</v>
      </c>
      <c r="C71" s="119" t="s">
        <v>372</v>
      </c>
      <c r="D71" s="120" t="s">
        <v>373</v>
      </c>
      <c r="E71" s="121" t="s">
        <v>374</v>
      </c>
    </row>
    <row r="72" spans="2:5">
      <c r="B72" s="118" t="s">
        <v>375</v>
      </c>
      <c r="C72" s="119" t="s">
        <v>372</v>
      </c>
      <c r="D72" s="120" t="s">
        <v>376</v>
      </c>
      <c r="E72" s="121" t="s">
        <v>377</v>
      </c>
    </row>
    <row r="73" spans="2:5">
      <c r="B73" s="118" t="s">
        <v>380</v>
      </c>
      <c r="C73" s="119" t="s">
        <v>378</v>
      </c>
      <c r="D73" s="120" t="s">
        <v>381</v>
      </c>
      <c r="E73" s="121" t="s">
        <v>382</v>
      </c>
    </row>
    <row r="74" spans="2:5">
      <c r="B74" s="118" t="s">
        <v>597</v>
      </c>
      <c r="C74" s="119" t="s">
        <v>378</v>
      </c>
      <c r="D74" s="120" t="s">
        <v>383</v>
      </c>
      <c r="E74" s="121" t="s">
        <v>384</v>
      </c>
    </row>
    <row r="75" spans="2:5">
      <c r="B75" s="118" t="s">
        <v>385</v>
      </c>
      <c r="C75" s="119" t="s">
        <v>386</v>
      </c>
      <c r="D75" s="120" t="s">
        <v>387</v>
      </c>
      <c r="E75" s="121" t="s">
        <v>170</v>
      </c>
    </row>
    <row r="76" spans="2:5">
      <c r="B76" s="118" t="s">
        <v>388</v>
      </c>
      <c r="C76" s="119" t="s">
        <v>386</v>
      </c>
      <c r="D76" s="120" t="s">
        <v>389</v>
      </c>
      <c r="E76" s="121" t="s">
        <v>390</v>
      </c>
    </row>
    <row r="77" spans="2:5">
      <c r="B77" s="118" t="s">
        <v>7206</v>
      </c>
      <c r="C77" s="119" t="s">
        <v>386</v>
      </c>
      <c r="D77" s="120" t="s">
        <v>391</v>
      </c>
      <c r="E77" s="121" t="s">
        <v>392</v>
      </c>
    </row>
    <row r="78" spans="2:5">
      <c r="B78" s="118" t="s">
        <v>393</v>
      </c>
      <c r="C78" s="119" t="s">
        <v>386</v>
      </c>
      <c r="D78" s="120" t="s">
        <v>394</v>
      </c>
      <c r="E78" s="121" t="s">
        <v>395</v>
      </c>
    </row>
    <row r="79" spans="2:5">
      <c r="B79" s="118" t="s">
        <v>7207</v>
      </c>
      <c r="C79" s="119" t="s">
        <v>396</v>
      </c>
      <c r="D79" s="120">
        <v>341</v>
      </c>
      <c r="E79" s="121" t="s">
        <v>397</v>
      </c>
    </row>
    <row r="80" spans="2:5">
      <c r="B80" s="118" t="s">
        <v>398</v>
      </c>
      <c r="C80" s="119" t="s">
        <v>399</v>
      </c>
      <c r="D80" s="120" t="s">
        <v>400</v>
      </c>
      <c r="E80" s="121" t="s">
        <v>401</v>
      </c>
    </row>
    <row r="81" spans="2:5">
      <c r="B81" s="118" t="s">
        <v>598</v>
      </c>
      <c r="C81" s="119" t="s">
        <v>402</v>
      </c>
      <c r="D81" s="120" t="s">
        <v>403</v>
      </c>
      <c r="E81" s="121" t="s">
        <v>404</v>
      </c>
    </row>
    <row r="82" spans="2:5">
      <c r="B82" s="118" t="s">
        <v>405</v>
      </c>
      <c r="C82" s="119" t="s">
        <v>402</v>
      </c>
      <c r="D82" s="120">
        <v>351</v>
      </c>
      <c r="E82" s="121" t="s">
        <v>406</v>
      </c>
    </row>
    <row r="83" spans="2:5">
      <c r="B83" s="118" t="s">
        <v>407</v>
      </c>
      <c r="C83" s="119" t="s">
        <v>402</v>
      </c>
      <c r="D83" s="120" t="s">
        <v>408</v>
      </c>
      <c r="E83" s="121" t="s">
        <v>409</v>
      </c>
    </row>
    <row r="84" spans="2:5">
      <c r="B84" s="118" t="s">
        <v>410</v>
      </c>
      <c r="C84" s="119" t="s">
        <v>411</v>
      </c>
      <c r="D84" s="120" t="s">
        <v>170</v>
      </c>
      <c r="E84" s="121" t="s">
        <v>170</v>
      </c>
    </row>
    <row r="85" spans="2:5">
      <c r="B85" s="118" t="s">
        <v>7216</v>
      </c>
      <c r="C85" s="119" t="s">
        <v>411</v>
      </c>
      <c r="D85" s="120" t="s">
        <v>412</v>
      </c>
      <c r="E85" s="121" t="s">
        <v>413</v>
      </c>
    </row>
    <row r="86" spans="2:5">
      <c r="B86" s="118" t="s">
        <v>414</v>
      </c>
      <c r="C86" s="119" t="s">
        <v>411</v>
      </c>
      <c r="D86" s="120" t="s">
        <v>170</v>
      </c>
      <c r="E86" s="121" t="s">
        <v>170</v>
      </c>
    </row>
    <row r="87" spans="2:5">
      <c r="B87" s="118" t="s">
        <v>7217</v>
      </c>
      <c r="C87" s="119" t="s">
        <v>411</v>
      </c>
      <c r="D87" s="120" t="s">
        <v>170</v>
      </c>
      <c r="E87" s="121" t="s">
        <v>170</v>
      </c>
    </row>
    <row r="88" spans="2:5">
      <c r="B88" s="118" t="s">
        <v>415</v>
      </c>
      <c r="C88" s="119" t="s">
        <v>411</v>
      </c>
      <c r="D88" s="120">
        <v>333</v>
      </c>
      <c r="E88" s="121" t="s">
        <v>416</v>
      </c>
    </row>
    <row r="89" spans="2:5">
      <c r="B89" s="118" t="s">
        <v>417</v>
      </c>
      <c r="C89" s="119" t="s">
        <v>411</v>
      </c>
      <c r="D89" s="120" t="s">
        <v>170</v>
      </c>
      <c r="E89" s="121" t="s">
        <v>170</v>
      </c>
    </row>
    <row r="90" spans="2:5">
      <c r="B90" s="118" t="s">
        <v>418</v>
      </c>
      <c r="C90" s="119" t="s">
        <v>411</v>
      </c>
      <c r="D90" s="120">
        <v>343</v>
      </c>
      <c r="E90" s="121" t="s">
        <v>419</v>
      </c>
    </row>
    <row r="91" spans="2:5">
      <c r="B91" s="118" t="s">
        <v>420</v>
      </c>
      <c r="C91" s="119" t="s">
        <v>411</v>
      </c>
      <c r="D91" s="120" t="s">
        <v>421</v>
      </c>
      <c r="E91" s="121" t="s">
        <v>422</v>
      </c>
    </row>
    <row r="92" spans="2:5">
      <c r="B92" s="118" t="s">
        <v>423</v>
      </c>
      <c r="C92" s="119" t="s">
        <v>411</v>
      </c>
      <c r="D92" s="120">
        <v>344</v>
      </c>
      <c r="E92" s="121" t="s">
        <v>424</v>
      </c>
    </row>
    <row r="93" spans="2:5">
      <c r="B93" s="118" t="s">
        <v>425</v>
      </c>
      <c r="C93" s="119" t="s">
        <v>411</v>
      </c>
      <c r="D93" s="120" t="s">
        <v>426</v>
      </c>
      <c r="E93" s="121" t="s">
        <v>216</v>
      </c>
    </row>
    <row r="94" spans="2:5">
      <c r="B94" s="118" t="s">
        <v>427</v>
      </c>
      <c r="C94" s="119" t="s">
        <v>411</v>
      </c>
      <c r="D94" s="120" t="s">
        <v>428</v>
      </c>
      <c r="E94" s="121" t="s">
        <v>429</v>
      </c>
    </row>
    <row r="95" spans="2:5">
      <c r="B95" s="118" t="s">
        <v>430</v>
      </c>
      <c r="C95" s="119" t="s">
        <v>411</v>
      </c>
      <c r="D95" s="120">
        <v>346</v>
      </c>
      <c r="E95" s="121" t="s">
        <v>431</v>
      </c>
    </row>
    <row r="96" spans="2:5">
      <c r="B96" s="118" t="s">
        <v>432</v>
      </c>
      <c r="C96" s="119" t="s">
        <v>411</v>
      </c>
      <c r="D96" s="120">
        <v>347</v>
      </c>
      <c r="E96" s="121" t="s">
        <v>433</v>
      </c>
    </row>
    <row r="97" spans="2:5">
      <c r="B97" s="118" t="s">
        <v>599</v>
      </c>
      <c r="C97" s="119" t="s">
        <v>411</v>
      </c>
      <c r="D97" s="120" t="s">
        <v>434</v>
      </c>
      <c r="E97" s="121" t="s">
        <v>435</v>
      </c>
    </row>
    <row r="98" spans="2:5">
      <c r="B98" s="118" t="s">
        <v>436</v>
      </c>
      <c r="C98" s="119" t="s">
        <v>411</v>
      </c>
      <c r="D98" s="120" t="s">
        <v>357</v>
      </c>
      <c r="E98" s="121" t="s">
        <v>437</v>
      </c>
    </row>
    <row r="99" spans="2:5">
      <c r="B99" s="118" t="s">
        <v>438</v>
      </c>
      <c r="C99" s="119" t="s">
        <v>411</v>
      </c>
      <c r="D99" s="120" t="s">
        <v>439</v>
      </c>
      <c r="E99" s="121" t="s">
        <v>440</v>
      </c>
    </row>
    <row r="100" spans="2:5">
      <c r="B100" s="118" t="s">
        <v>441</v>
      </c>
      <c r="C100" s="119" t="s">
        <v>411</v>
      </c>
      <c r="D100" s="120" t="s">
        <v>442</v>
      </c>
      <c r="E100" s="121" t="s">
        <v>443</v>
      </c>
    </row>
    <row r="101" spans="2:5">
      <c r="B101" s="118" t="s">
        <v>444</v>
      </c>
      <c r="C101" s="119" t="s">
        <v>411</v>
      </c>
      <c r="D101" s="120" t="s">
        <v>445</v>
      </c>
      <c r="E101" s="121" t="s">
        <v>170</v>
      </c>
    </row>
    <row r="102" spans="2:5">
      <c r="B102" s="118" t="s">
        <v>446</v>
      </c>
      <c r="C102" s="119" t="s">
        <v>411</v>
      </c>
      <c r="D102" s="120">
        <v>349</v>
      </c>
      <c r="E102" s="121" t="s">
        <v>447</v>
      </c>
    </row>
    <row r="103" spans="2:5">
      <c r="B103" s="118" t="s">
        <v>600</v>
      </c>
      <c r="C103" s="119" t="s">
        <v>411</v>
      </c>
      <c r="D103" s="120" t="s">
        <v>448</v>
      </c>
      <c r="E103" s="121" t="s">
        <v>449</v>
      </c>
    </row>
    <row r="104" spans="2:5">
      <c r="B104" s="118" t="s">
        <v>496</v>
      </c>
      <c r="C104" s="119" t="s">
        <v>411</v>
      </c>
      <c r="D104" s="120">
        <v>350</v>
      </c>
      <c r="E104" s="121" t="s">
        <v>497</v>
      </c>
    </row>
    <row r="105" spans="2:5">
      <c r="B105" s="118" t="s">
        <v>450</v>
      </c>
      <c r="C105" s="119" t="s">
        <v>411</v>
      </c>
      <c r="D105" s="120" t="s">
        <v>451</v>
      </c>
      <c r="E105" s="121" t="s">
        <v>452</v>
      </c>
    </row>
    <row r="106" spans="2:5">
      <c r="B106" s="118" t="s">
        <v>453</v>
      </c>
      <c r="C106" s="119" t="s">
        <v>411</v>
      </c>
      <c r="D106" s="120" t="s">
        <v>454</v>
      </c>
      <c r="E106" s="121" t="s">
        <v>455</v>
      </c>
    </row>
    <row r="107" spans="2:5">
      <c r="B107" s="118" t="s">
        <v>498</v>
      </c>
      <c r="C107" s="119" t="s">
        <v>411</v>
      </c>
      <c r="D107" s="120">
        <v>352</v>
      </c>
      <c r="E107" s="121" t="s">
        <v>499</v>
      </c>
    </row>
    <row r="108" spans="2:5">
      <c r="B108" s="118" t="s">
        <v>456</v>
      </c>
      <c r="C108" s="119" t="s">
        <v>411</v>
      </c>
      <c r="D108" s="120" t="s">
        <v>457</v>
      </c>
      <c r="E108" s="121" t="s">
        <v>458</v>
      </c>
    </row>
    <row r="109" spans="2:5">
      <c r="B109" s="118" t="s">
        <v>601</v>
      </c>
      <c r="C109" s="119" t="s">
        <v>411</v>
      </c>
      <c r="D109" s="120" t="s">
        <v>459</v>
      </c>
      <c r="E109" s="121" t="s">
        <v>460</v>
      </c>
    </row>
    <row r="110" spans="2:5">
      <c r="B110" s="118" t="s">
        <v>461</v>
      </c>
      <c r="C110" s="119" t="s">
        <v>411</v>
      </c>
      <c r="D110" s="120" t="s">
        <v>462</v>
      </c>
      <c r="E110" s="121" t="s">
        <v>463</v>
      </c>
    </row>
    <row r="111" spans="2:5">
      <c r="B111" s="118" t="s">
        <v>464</v>
      </c>
      <c r="C111" s="119" t="s">
        <v>411</v>
      </c>
      <c r="D111" s="120" t="s">
        <v>465</v>
      </c>
      <c r="E111" s="121" t="s">
        <v>466</v>
      </c>
    </row>
    <row r="112" spans="2:5">
      <c r="B112" s="118" t="s">
        <v>602</v>
      </c>
      <c r="C112" s="119" t="s">
        <v>411</v>
      </c>
      <c r="D112" s="120" t="s">
        <v>467</v>
      </c>
      <c r="E112" s="121" t="s">
        <v>468</v>
      </c>
    </row>
    <row r="113" spans="2:5">
      <c r="B113" s="118" t="s">
        <v>469</v>
      </c>
      <c r="C113" s="119" t="s">
        <v>411</v>
      </c>
      <c r="D113" s="120">
        <v>345</v>
      </c>
      <c r="E113" s="121" t="s">
        <v>470</v>
      </c>
    </row>
    <row r="114" spans="2:5">
      <c r="B114" s="118" t="s">
        <v>471</v>
      </c>
      <c r="C114" s="119" t="s">
        <v>411</v>
      </c>
      <c r="D114" s="120" t="s">
        <v>472</v>
      </c>
      <c r="E114" s="121" t="s">
        <v>473</v>
      </c>
    </row>
    <row r="115" spans="2:5">
      <c r="B115" s="118" t="s">
        <v>474</v>
      </c>
      <c r="C115" s="119" t="s">
        <v>411</v>
      </c>
      <c r="D115" s="120" t="s">
        <v>475</v>
      </c>
      <c r="E115" s="121" t="s">
        <v>476</v>
      </c>
    </row>
    <row r="116" spans="2:5">
      <c r="B116" s="118" t="s">
        <v>603</v>
      </c>
      <c r="C116" s="119" t="s">
        <v>411</v>
      </c>
      <c r="D116" s="120" t="s">
        <v>477</v>
      </c>
      <c r="E116" s="121" t="s">
        <v>478</v>
      </c>
    </row>
    <row r="117" spans="2:5">
      <c r="B117" s="118" t="s">
        <v>479</v>
      </c>
      <c r="C117" s="119" t="s">
        <v>411</v>
      </c>
      <c r="D117" s="120">
        <v>354</v>
      </c>
      <c r="E117" s="121" t="s">
        <v>480</v>
      </c>
    </row>
    <row r="118" spans="2:5">
      <c r="B118" s="118" t="s">
        <v>481</v>
      </c>
      <c r="C118" s="119" t="s">
        <v>411</v>
      </c>
      <c r="D118" s="120" t="s">
        <v>583</v>
      </c>
      <c r="E118" s="121" t="s">
        <v>482</v>
      </c>
    </row>
    <row r="119" spans="2:5">
      <c r="B119" s="118" t="s">
        <v>483</v>
      </c>
      <c r="C119" s="119" t="s">
        <v>411</v>
      </c>
      <c r="D119" s="120" t="s">
        <v>484</v>
      </c>
      <c r="E119" s="121" t="s">
        <v>485</v>
      </c>
    </row>
    <row r="120" spans="2:5">
      <c r="B120" s="118" t="s">
        <v>604</v>
      </c>
      <c r="C120" s="119" t="s">
        <v>411</v>
      </c>
      <c r="D120" s="120" t="s">
        <v>486</v>
      </c>
      <c r="E120" s="121" t="s">
        <v>487</v>
      </c>
    </row>
    <row r="121" spans="2:5">
      <c r="B121" s="118" t="s">
        <v>488</v>
      </c>
      <c r="C121" s="119" t="s">
        <v>411</v>
      </c>
      <c r="D121" s="120">
        <v>355</v>
      </c>
      <c r="E121" s="121" t="s">
        <v>489</v>
      </c>
    </row>
    <row r="122" spans="2:5">
      <c r="B122" s="118" t="s">
        <v>605</v>
      </c>
      <c r="C122" s="119" t="s">
        <v>411</v>
      </c>
      <c r="D122" s="120" t="s">
        <v>490</v>
      </c>
      <c r="E122" s="121" t="s">
        <v>491</v>
      </c>
    </row>
    <row r="123" spans="2:5">
      <c r="B123" s="118" t="s">
        <v>492</v>
      </c>
      <c r="C123" s="119" t="s">
        <v>411</v>
      </c>
      <c r="D123" s="120">
        <v>357</v>
      </c>
      <c r="E123" s="121" t="s">
        <v>493</v>
      </c>
    </row>
    <row r="124" spans="2:5">
      <c r="B124" s="118" t="s">
        <v>494</v>
      </c>
      <c r="C124" s="119" t="s">
        <v>411</v>
      </c>
      <c r="D124" s="120">
        <v>342</v>
      </c>
      <c r="E124" s="121" t="s">
        <v>495</v>
      </c>
    </row>
    <row r="125" spans="2:5">
      <c r="B125" s="118" t="s">
        <v>500</v>
      </c>
      <c r="C125" s="119" t="s">
        <v>411</v>
      </c>
      <c r="D125" s="120">
        <v>358</v>
      </c>
      <c r="E125" s="121" t="s">
        <v>501</v>
      </c>
    </row>
    <row r="126" spans="2:5">
      <c r="B126" s="118" t="s">
        <v>502</v>
      </c>
      <c r="C126" s="119" t="s">
        <v>503</v>
      </c>
      <c r="D126" s="120">
        <v>360</v>
      </c>
      <c r="E126" s="121" t="s">
        <v>504</v>
      </c>
    </row>
    <row r="127" spans="2:5">
      <c r="B127" s="118" t="s">
        <v>505</v>
      </c>
      <c r="C127" s="119" t="s">
        <v>506</v>
      </c>
      <c r="D127" s="120">
        <v>361</v>
      </c>
      <c r="E127" s="121" t="s">
        <v>507</v>
      </c>
    </row>
    <row r="128" spans="2:5">
      <c r="B128" s="118" t="s">
        <v>508</v>
      </c>
      <c r="C128" s="119" t="s">
        <v>509</v>
      </c>
      <c r="D128" s="120">
        <v>362</v>
      </c>
      <c r="E128" s="121" t="s">
        <v>510</v>
      </c>
    </row>
    <row r="129" spans="2:5">
      <c r="B129" s="118" t="s">
        <v>511</v>
      </c>
      <c r="C129" s="119" t="s">
        <v>512</v>
      </c>
      <c r="D129" s="120">
        <v>363</v>
      </c>
      <c r="E129" s="121" t="s">
        <v>513</v>
      </c>
    </row>
    <row r="130" spans="2:5">
      <c r="B130" s="118" t="s">
        <v>514</v>
      </c>
      <c r="C130" s="119" t="s">
        <v>515</v>
      </c>
      <c r="D130" s="120" t="s">
        <v>582</v>
      </c>
      <c r="E130" s="121" t="s">
        <v>516</v>
      </c>
    </row>
    <row r="131" spans="2:5">
      <c r="B131" s="118" t="s">
        <v>517</v>
      </c>
      <c r="C131" s="119" t="s">
        <v>518</v>
      </c>
      <c r="D131" s="120" t="s">
        <v>519</v>
      </c>
      <c r="E131" s="121" t="s">
        <v>520</v>
      </c>
    </row>
    <row r="132" spans="2:5">
      <c r="B132" s="118" t="s">
        <v>521</v>
      </c>
      <c r="C132" s="119" t="s">
        <v>518</v>
      </c>
      <c r="D132" s="120">
        <v>364</v>
      </c>
      <c r="E132" s="121" t="s">
        <v>522</v>
      </c>
    </row>
    <row r="133" spans="2:5">
      <c r="B133" s="118" t="s">
        <v>523</v>
      </c>
      <c r="C133" s="119" t="s">
        <v>518</v>
      </c>
      <c r="D133" s="120">
        <v>366</v>
      </c>
      <c r="E133" s="121" t="s">
        <v>524</v>
      </c>
    </row>
    <row r="134" spans="2:5">
      <c r="B134" s="118" t="s">
        <v>525</v>
      </c>
      <c r="C134" s="119" t="s">
        <v>526</v>
      </c>
      <c r="D134" s="120" t="s">
        <v>527</v>
      </c>
    </row>
    <row r="135" spans="2:5">
      <c r="B135" s="118" t="s">
        <v>528</v>
      </c>
      <c r="C135" s="119" t="s">
        <v>526</v>
      </c>
      <c r="D135" s="120" t="s">
        <v>529</v>
      </c>
      <c r="E135" s="121" t="s">
        <v>530</v>
      </c>
    </row>
    <row r="136" spans="2:5">
      <c r="B136" s="118" t="s">
        <v>606</v>
      </c>
      <c r="C136" s="119" t="s">
        <v>526</v>
      </c>
      <c r="D136" s="120" t="s">
        <v>531</v>
      </c>
      <c r="E136" s="121" t="s">
        <v>532</v>
      </c>
    </row>
    <row r="137" spans="2:5">
      <c r="B137" s="118" t="s">
        <v>533</v>
      </c>
      <c r="C137" s="119" t="s">
        <v>526</v>
      </c>
      <c r="D137" s="120" t="s">
        <v>534</v>
      </c>
      <c r="E137" s="121" t="s">
        <v>535</v>
      </c>
    </row>
    <row r="138" spans="2:5">
      <c r="B138" s="118" t="s">
        <v>607</v>
      </c>
      <c r="C138" s="119" t="s">
        <v>526</v>
      </c>
      <c r="D138" s="120" t="s">
        <v>536</v>
      </c>
      <c r="E138" s="121" t="s">
        <v>537</v>
      </c>
    </row>
    <row r="139" spans="2:5">
      <c r="B139" s="118" t="s">
        <v>608</v>
      </c>
      <c r="C139" s="119" t="s">
        <v>526</v>
      </c>
      <c r="D139" s="120" t="s">
        <v>538</v>
      </c>
      <c r="E139" s="121" t="s">
        <v>379</v>
      </c>
    </row>
    <row r="140" spans="2:5">
      <c r="B140" s="118" t="s">
        <v>539</v>
      </c>
      <c r="C140" s="119" t="s">
        <v>526</v>
      </c>
      <c r="D140" s="120" t="s">
        <v>540</v>
      </c>
      <c r="E140" s="121" t="s">
        <v>541</v>
      </c>
    </row>
    <row r="141" spans="2:5">
      <c r="B141" s="118" t="s">
        <v>609</v>
      </c>
      <c r="C141" s="119" t="s">
        <v>526</v>
      </c>
      <c r="D141" s="120" t="s">
        <v>542</v>
      </c>
      <c r="E141" s="121" t="s">
        <v>543</v>
      </c>
    </row>
    <row r="142" spans="2:5">
      <c r="B142" s="118" t="s">
        <v>544</v>
      </c>
      <c r="C142" s="119" t="s">
        <v>545</v>
      </c>
      <c r="D142" s="120" t="s">
        <v>582</v>
      </c>
      <c r="E142" s="121" t="s">
        <v>546</v>
      </c>
    </row>
    <row r="143" spans="2:5">
      <c r="B143" s="118" t="s">
        <v>547</v>
      </c>
      <c r="C143" s="119" t="s">
        <v>548</v>
      </c>
      <c r="D143" s="120">
        <v>367</v>
      </c>
      <c r="E143" s="121" t="s">
        <v>549</v>
      </c>
    </row>
    <row r="144" spans="2:5">
      <c r="B144" s="118" t="s">
        <v>550</v>
      </c>
      <c r="C144" s="119" t="s">
        <v>551</v>
      </c>
      <c r="D144" s="120">
        <v>368</v>
      </c>
      <c r="E144" s="121" t="s">
        <v>552</v>
      </c>
    </row>
    <row r="145" spans="2:5">
      <c r="B145" s="118" t="s">
        <v>553</v>
      </c>
      <c r="C145" s="119" t="s">
        <v>554</v>
      </c>
      <c r="D145" s="120">
        <v>303</v>
      </c>
      <c r="E145" s="121" t="s">
        <v>555</v>
      </c>
    </row>
    <row r="146" spans="2:5">
      <c r="B146" s="118" t="s">
        <v>556</v>
      </c>
      <c r="C146" s="119" t="s">
        <v>554</v>
      </c>
      <c r="D146" s="120">
        <v>369</v>
      </c>
      <c r="E146" s="121" t="s">
        <v>557</v>
      </c>
    </row>
    <row r="147" spans="2:5">
      <c r="B147" s="118" t="s">
        <v>610</v>
      </c>
      <c r="C147" s="119" t="s">
        <v>554</v>
      </c>
      <c r="D147" s="120" t="s">
        <v>558</v>
      </c>
      <c r="E147" s="121" t="s">
        <v>559</v>
      </c>
    </row>
    <row r="148" spans="2:5">
      <c r="B148" s="118" t="s">
        <v>560</v>
      </c>
      <c r="C148" s="119" t="s">
        <v>561</v>
      </c>
      <c r="D148" s="120">
        <v>372</v>
      </c>
      <c r="E148" s="121" t="s">
        <v>562</v>
      </c>
    </row>
    <row r="149" spans="2:5">
      <c r="B149" s="118" t="s">
        <v>7221</v>
      </c>
      <c r="C149" s="119" t="s">
        <v>7222</v>
      </c>
      <c r="D149" s="120">
        <v>329</v>
      </c>
      <c r="E149" s="121" t="s">
        <v>332</v>
      </c>
    </row>
    <row r="150" spans="2:5">
      <c r="B150" s="118" t="s">
        <v>563</v>
      </c>
      <c r="C150" s="119" t="s">
        <v>564</v>
      </c>
      <c r="D150" s="120">
        <v>373</v>
      </c>
      <c r="E150" s="121" t="s">
        <v>565</v>
      </c>
    </row>
    <row r="151" spans="2:5">
      <c r="B151" s="118" t="s">
        <v>566</v>
      </c>
      <c r="C151" s="119" t="s">
        <v>567</v>
      </c>
      <c r="D151" s="120" t="s">
        <v>568</v>
      </c>
      <c r="E151" s="121" t="s">
        <v>569</v>
      </c>
    </row>
    <row r="152" spans="2:5">
      <c r="B152" s="118" t="s">
        <v>611</v>
      </c>
      <c r="C152" s="119" t="s">
        <v>567</v>
      </c>
      <c r="D152" s="120" t="s">
        <v>570</v>
      </c>
      <c r="E152" s="121" t="s">
        <v>571</v>
      </c>
    </row>
    <row r="153" spans="2:5">
      <c r="B153" s="118" t="s">
        <v>572</v>
      </c>
      <c r="C153" s="119" t="s">
        <v>573</v>
      </c>
      <c r="D153" s="120">
        <v>374</v>
      </c>
      <c r="E153" s="121" t="s">
        <v>574</v>
      </c>
    </row>
    <row r="154" spans="2:5">
      <c r="B154" s="118" t="s">
        <v>7218</v>
      </c>
      <c r="C154" s="119" t="s">
        <v>576</v>
      </c>
      <c r="D154" s="120" t="s">
        <v>7219</v>
      </c>
      <c r="E154" s="121" t="s">
        <v>170</v>
      </c>
    </row>
    <row r="155" spans="2:5">
      <c r="B155" s="118" t="s">
        <v>575</v>
      </c>
      <c r="C155" s="119" t="s">
        <v>576</v>
      </c>
      <c r="D155" s="120" t="s">
        <v>577</v>
      </c>
      <c r="E155" s="121" t="s">
        <v>578</v>
      </c>
    </row>
    <row r="156" spans="2:5">
      <c r="B156" s="118" t="s">
        <v>612</v>
      </c>
      <c r="C156" s="119" t="s">
        <v>576</v>
      </c>
      <c r="D156" s="120" t="s">
        <v>579</v>
      </c>
      <c r="E156" s="121" t="s">
        <v>580</v>
      </c>
    </row>
    <row r="157" spans="2:5">
      <c r="B157" s="118" t="s">
        <v>581</v>
      </c>
      <c r="C157" s="118" t="s">
        <v>584</v>
      </c>
      <c r="D157" s="120" t="s">
        <v>584</v>
      </c>
      <c r="E157" s="121" t="s">
        <v>584</v>
      </c>
    </row>
    <row r="169" spans="2:5">
      <c r="B169" s="123"/>
      <c r="C169" s="123"/>
      <c r="D169" s="124"/>
      <c r="E169" s="125"/>
    </row>
    <row r="170" spans="2:5">
      <c r="B170" s="126"/>
      <c r="C170" s="127"/>
    </row>
    <row r="171" spans="2:5">
      <c r="B171" s="126"/>
      <c r="C171" s="127"/>
    </row>
    <row r="172" spans="2:5">
      <c r="B172" s="126"/>
      <c r="C172" s="127"/>
    </row>
  </sheetData>
  <autoFilter ref="B2:L157" xr:uid="{69EDD228-D5BA-4AC6-8973-E575A2B10C42}"/>
  <pageMargins left="0.2" right="0.2" top="0.25" bottom="0.25" header="0.1" footer="0.1"/>
  <pageSetup fitToHeight="3" orientation="portrait" r:id="rId1"/>
  <headerFooter>
    <oddFooter>&amp;L&amp;Z&amp;F&amp;C&amp;A&amp;Rpage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263F4-D9CD-4412-995D-0CE79E7C5B62}">
  <sheetPr>
    <tabColor rgb="FFFF7C80"/>
    <pageSetUpPr fitToPage="1"/>
  </sheetPr>
  <dimension ref="A1:IF5097"/>
  <sheetViews>
    <sheetView view="pageBreakPreview" zoomScaleNormal="100" zoomScaleSheetLayoutView="100" workbookViewId="0">
      <pane ySplit="3" topLeftCell="A4" activePane="bottomLeft" state="frozen"/>
      <selection pane="bottomLeft" activeCell="J14" sqref="J14"/>
    </sheetView>
  </sheetViews>
  <sheetFormatPr defaultColWidth="8.85546875" defaultRowHeight="12.75"/>
  <cols>
    <col min="1" max="1" width="13.7109375" style="131" customWidth="1"/>
    <col min="2" max="2" width="11.7109375" style="129" customWidth="1"/>
    <col min="3" max="3" width="15.85546875" style="130" customWidth="1"/>
    <col min="4" max="4" width="10.42578125" style="131" bestFit="1" customWidth="1"/>
    <col min="5" max="5" width="4.28515625" style="86" customWidth="1"/>
    <col min="6" max="6" width="11.42578125" style="132" customWidth="1"/>
    <col min="7" max="7" width="8.85546875" style="133"/>
    <col min="8" max="9" width="3.7109375" style="131" customWidth="1"/>
    <col min="10" max="10" width="11.5703125" style="131" customWidth="1"/>
    <col min="11" max="202" width="3.7109375" style="131" customWidth="1"/>
    <col min="203" max="239" width="8.85546875" style="131"/>
    <col min="240" max="240" width="11.140625" style="86" customWidth="1"/>
    <col min="241" max="16384" width="8.85546875" style="131"/>
  </cols>
  <sheetData>
    <row r="1" spans="1:240" ht="18">
      <c r="A1" s="128" t="s">
        <v>654</v>
      </c>
      <c r="IF1" s="131"/>
    </row>
    <row r="2" spans="1:240">
      <c r="G2" s="131"/>
    </row>
    <row r="3" spans="1:240">
      <c r="A3" s="134" t="s">
        <v>4957</v>
      </c>
      <c r="B3" s="135" t="s">
        <v>94</v>
      </c>
      <c r="C3" s="136" t="s">
        <v>631</v>
      </c>
      <c r="D3" s="134" t="s">
        <v>632</v>
      </c>
      <c r="E3" s="137" t="s">
        <v>630</v>
      </c>
      <c r="F3" s="138" t="s">
        <v>633</v>
      </c>
      <c r="G3" s="131"/>
    </row>
    <row r="4" spans="1:240">
      <c r="A4" s="131" t="s">
        <v>657</v>
      </c>
      <c r="B4" s="129">
        <v>10000</v>
      </c>
      <c r="C4" s="139">
        <f>+'[2]Table EE Vol'!E20</f>
        <v>0.13</v>
      </c>
      <c r="D4" s="131" t="s">
        <v>634</v>
      </c>
      <c r="E4" s="131">
        <v>15</v>
      </c>
      <c r="F4" s="132">
        <v>0.26</v>
      </c>
      <c r="G4" s="131"/>
      <c r="IB4" s="131">
        <v>15</v>
      </c>
      <c r="IC4" s="140" t="e">
        <f>+#REF!</f>
        <v>#REF!</v>
      </c>
      <c r="IF4" s="131"/>
    </row>
    <row r="5" spans="1:240">
      <c r="A5" s="131" t="s">
        <v>658</v>
      </c>
      <c r="B5" s="129">
        <v>10000</v>
      </c>
      <c r="C5" s="139">
        <f>+'[2]Table EE Vol'!E21</f>
        <v>0.13</v>
      </c>
      <c r="D5" s="131" t="s">
        <v>634</v>
      </c>
      <c r="E5" s="131">
        <v>16</v>
      </c>
      <c r="F5" s="132">
        <v>0.26</v>
      </c>
      <c r="G5" s="131"/>
      <c r="IB5" s="131">
        <v>15</v>
      </c>
      <c r="IC5" s="140" t="e">
        <f>+#REF!</f>
        <v>#REF!</v>
      </c>
      <c r="IF5" s="131"/>
    </row>
    <row r="6" spans="1:240">
      <c r="A6" s="131" t="s">
        <v>659</v>
      </c>
      <c r="B6" s="129">
        <v>10000</v>
      </c>
      <c r="C6" s="139">
        <f>+'[2]Table EE Vol'!E22</f>
        <v>0.13</v>
      </c>
      <c r="D6" s="131" t="s">
        <v>634</v>
      </c>
      <c r="E6" s="131">
        <v>17</v>
      </c>
      <c r="F6" s="132">
        <v>0.26</v>
      </c>
      <c r="G6" s="131"/>
      <c r="IB6" s="131">
        <v>15</v>
      </c>
      <c r="IC6" s="140" t="e">
        <f>+#REF!</f>
        <v>#REF!</v>
      </c>
      <c r="IF6" s="131"/>
    </row>
    <row r="7" spans="1:240">
      <c r="A7" s="131" t="s">
        <v>660</v>
      </c>
      <c r="B7" s="129">
        <v>10000</v>
      </c>
      <c r="C7" s="139">
        <f>+'[2]Table EE Vol'!E23</f>
        <v>0.13</v>
      </c>
      <c r="D7" s="131" t="s">
        <v>634</v>
      </c>
      <c r="E7" s="131">
        <v>18</v>
      </c>
      <c r="F7" s="132">
        <v>0.26</v>
      </c>
      <c r="G7" s="131"/>
      <c r="IB7" s="131">
        <v>15</v>
      </c>
      <c r="IC7" s="140" t="e">
        <f>+#REF!</f>
        <v>#REF!</v>
      </c>
      <c r="IF7" s="131"/>
    </row>
    <row r="8" spans="1:240">
      <c r="A8" s="131" t="s">
        <v>661</v>
      </c>
      <c r="B8" s="129">
        <v>10000</v>
      </c>
      <c r="C8" s="139">
        <f>+'[2]Table EE Vol'!E24</f>
        <v>0.13</v>
      </c>
      <c r="D8" s="131" t="s">
        <v>634</v>
      </c>
      <c r="E8" s="131">
        <v>19</v>
      </c>
      <c r="F8" s="132">
        <v>0.26</v>
      </c>
      <c r="G8" s="131"/>
      <c r="IB8" s="131">
        <v>15</v>
      </c>
      <c r="IC8" s="140" t="e">
        <f>+#REF!</f>
        <v>#REF!</v>
      </c>
      <c r="IF8" s="131"/>
    </row>
    <row r="9" spans="1:240">
      <c r="A9" s="131" t="s">
        <v>662</v>
      </c>
      <c r="B9" s="129">
        <v>10000</v>
      </c>
      <c r="C9" s="139">
        <f>+'[2]Table EE Vol'!E25</f>
        <v>0.19</v>
      </c>
      <c r="D9" s="131" t="s">
        <v>635</v>
      </c>
      <c r="E9" s="131">
        <v>20</v>
      </c>
      <c r="F9" s="132">
        <v>0.38</v>
      </c>
      <c r="G9" s="131"/>
      <c r="IB9" s="131">
        <v>15</v>
      </c>
      <c r="IC9" s="140" t="e">
        <f>+#REF!</f>
        <v>#REF!</v>
      </c>
      <c r="IF9" s="131"/>
    </row>
    <row r="10" spans="1:240">
      <c r="A10" s="131" t="s">
        <v>663</v>
      </c>
      <c r="B10" s="129">
        <v>10000</v>
      </c>
      <c r="C10" s="139">
        <f>+'[2]Table EE Vol'!E26</f>
        <v>0.19</v>
      </c>
      <c r="D10" s="131" t="s">
        <v>635</v>
      </c>
      <c r="E10" s="131">
        <v>21</v>
      </c>
      <c r="F10" s="132">
        <v>0.38</v>
      </c>
      <c r="G10" s="131"/>
      <c r="IB10" s="131">
        <v>15</v>
      </c>
      <c r="IC10" s="140" t="e">
        <f>+#REF!</f>
        <v>#REF!</v>
      </c>
      <c r="IF10" s="131"/>
    </row>
    <row r="11" spans="1:240">
      <c r="A11" s="131" t="s">
        <v>664</v>
      </c>
      <c r="B11" s="129">
        <v>10000</v>
      </c>
      <c r="C11" s="139">
        <f>+'[2]Table EE Vol'!E27</f>
        <v>0.19</v>
      </c>
      <c r="D11" s="131" t="s">
        <v>635</v>
      </c>
      <c r="E11" s="131">
        <v>22</v>
      </c>
      <c r="F11" s="132">
        <v>0.38</v>
      </c>
      <c r="G11" s="131"/>
      <c r="IB11" s="131">
        <v>15</v>
      </c>
      <c r="IC11" s="140" t="e">
        <f>+#REF!</f>
        <v>#REF!</v>
      </c>
      <c r="IF11" s="131"/>
    </row>
    <row r="12" spans="1:240">
      <c r="A12" s="131" t="s">
        <v>665</v>
      </c>
      <c r="B12" s="129">
        <v>10000</v>
      </c>
      <c r="C12" s="139">
        <f>+'[2]Table EE Vol'!E28</f>
        <v>0.19</v>
      </c>
      <c r="D12" s="131" t="s">
        <v>635</v>
      </c>
      <c r="E12" s="131">
        <v>23</v>
      </c>
      <c r="F12" s="132">
        <v>0.38</v>
      </c>
      <c r="G12" s="131"/>
      <c r="IB12" s="131">
        <v>15</v>
      </c>
      <c r="IC12" s="140" t="e">
        <f>+#REF!</f>
        <v>#REF!</v>
      </c>
      <c r="IF12" s="131"/>
    </row>
    <row r="13" spans="1:240">
      <c r="A13" s="131" t="s">
        <v>666</v>
      </c>
      <c r="B13" s="129">
        <v>10000</v>
      </c>
      <c r="C13" s="139">
        <f>+'[2]Table EE Vol'!E29</f>
        <v>0.19</v>
      </c>
      <c r="D13" s="131" t="s">
        <v>635</v>
      </c>
      <c r="E13" s="131">
        <v>24</v>
      </c>
      <c r="F13" s="132">
        <v>0.38</v>
      </c>
      <c r="G13" s="131"/>
      <c r="IB13" s="131">
        <v>15</v>
      </c>
      <c r="IC13" s="140" t="e">
        <f>+#REF!</f>
        <v>#REF!</v>
      </c>
      <c r="IF13" s="131"/>
    </row>
    <row r="14" spans="1:240">
      <c r="A14" s="131" t="s">
        <v>667</v>
      </c>
      <c r="B14" s="129">
        <v>10000</v>
      </c>
      <c r="C14" s="139">
        <f>+'[2]Table EE Vol'!E30</f>
        <v>0.22499999999999998</v>
      </c>
      <c r="D14" s="131" t="s">
        <v>636</v>
      </c>
      <c r="E14" s="131">
        <v>25</v>
      </c>
      <c r="F14" s="132">
        <v>0.44999999999999996</v>
      </c>
      <c r="G14" s="131"/>
      <c r="IB14" s="131">
        <v>15</v>
      </c>
      <c r="IC14" s="140" t="e">
        <f>+#REF!</f>
        <v>#REF!</v>
      </c>
      <c r="IF14" s="131"/>
    </row>
    <row r="15" spans="1:240">
      <c r="A15" s="131" t="s">
        <v>668</v>
      </c>
      <c r="B15" s="129">
        <v>10000</v>
      </c>
      <c r="C15" s="139">
        <f>+'[2]Table EE Vol'!E31</f>
        <v>0.22499999999999998</v>
      </c>
      <c r="D15" s="131" t="s">
        <v>636</v>
      </c>
      <c r="E15" s="131">
        <v>26</v>
      </c>
      <c r="F15" s="132">
        <v>0.44999999999999996</v>
      </c>
      <c r="G15" s="131"/>
      <c r="IB15" s="131">
        <v>15</v>
      </c>
      <c r="IC15" s="140" t="e">
        <f>+#REF!</f>
        <v>#REF!</v>
      </c>
      <c r="IF15" s="131"/>
    </row>
    <row r="16" spans="1:240">
      <c r="A16" s="131" t="s">
        <v>669</v>
      </c>
      <c r="B16" s="129">
        <v>10000</v>
      </c>
      <c r="C16" s="139">
        <f>+'[2]Table EE Vol'!E32</f>
        <v>0.22499999999999998</v>
      </c>
      <c r="D16" s="131" t="s">
        <v>636</v>
      </c>
      <c r="E16" s="131">
        <v>27</v>
      </c>
      <c r="F16" s="132">
        <v>0.44999999999999996</v>
      </c>
      <c r="G16" s="131"/>
      <c r="IB16" s="131">
        <v>15</v>
      </c>
      <c r="IC16" s="140" t="e">
        <f>+#REF!</f>
        <v>#REF!</v>
      </c>
      <c r="IF16" s="131"/>
    </row>
    <row r="17" spans="1:237" s="131" customFormat="1">
      <c r="A17" s="131" t="s">
        <v>670</v>
      </c>
      <c r="B17" s="129">
        <v>10000</v>
      </c>
      <c r="C17" s="139">
        <f>+'[2]Table EE Vol'!E33</f>
        <v>0.22499999999999998</v>
      </c>
      <c r="D17" s="131" t="s">
        <v>636</v>
      </c>
      <c r="E17" s="131">
        <v>28</v>
      </c>
      <c r="F17" s="132">
        <v>0.44999999999999996</v>
      </c>
      <c r="IB17" s="131">
        <v>15</v>
      </c>
      <c r="IC17" s="140">
        <f>+E2</f>
        <v>0</v>
      </c>
    </row>
    <row r="18" spans="1:237" s="131" customFormat="1">
      <c r="A18" s="131" t="s">
        <v>671</v>
      </c>
      <c r="B18" s="129">
        <v>10000</v>
      </c>
      <c r="C18" s="139">
        <f>+'[2]Table EE Vol'!E34</f>
        <v>0.22499999999999998</v>
      </c>
      <c r="D18" s="131" t="s">
        <v>636</v>
      </c>
      <c r="E18" s="131">
        <v>29</v>
      </c>
      <c r="F18" s="132">
        <v>0.44999999999999996</v>
      </c>
      <c r="IB18" s="131">
        <v>15</v>
      </c>
      <c r="IC18" s="140" t="str">
        <f>+E3</f>
        <v>Age</v>
      </c>
    </row>
    <row r="19" spans="1:237" s="131" customFormat="1">
      <c r="A19" s="131" t="s">
        <v>672</v>
      </c>
      <c r="B19" s="129">
        <v>10000</v>
      </c>
      <c r="C19" s="139">
        <f>+'[2]Table EE Vol'!E35</f>
        <v>0.31</v>
      </c>
      <c r="D19" s="131" t="s">
        <v>637</v>
      </c>
      <c r="E19" s="131">
        <v>30</v>
      </c>
      <c r="F19" s="132">
        <v>0.62</v>
      </c>
      <c r="IB19" s="131">
        <v>15</v>
      </c>
      <c r="IC19" s="140" t="e">
        <f>+#REF!</f>
        <v>#REF!</v>
      </c>
    </row>
    <row r="20" spans="1:237" s="131" customFormat="1">
      <c r="A20" s="131" t="s">
        <v>673</v>
      </c>
      <c r="B20" s="129">
        <v>10000</v>
      </c>
      <c r="C20" s="139">
        <f>+'[2]Table EE Vol'!E36</f>
        <v>0.31</v>
      </c>
      <c r="D20" s="131" t="s">
        <v>637</v>
      </c>
      <c r="E20" s="131">
        <v>31</v>
      </c>
      <c r="F20" s="132">
        <v>0.62</v>
      </c>
      <c r="IB20" s="131">
        <v>15</v>
      </c>
      <c r="IC20" s="140" t="e">
        <f>+#REF!</f>
        <v>#REF!</v>
      </c>
    </row>
    <row r="21" spans="1:237" s="131" customFormat="1">
      <c r="A21" s="131" t="s">
        <v>674</v>
      </c>
      <c r="B21" s="129">
        <v>10000</v>
      </c>
      <c r="C21" s="139">
        <f>+'[2]Table EE Vol'!E37</f>
        <v>0.31</v>
      </c>
      <c r="D21" s="131" t="s">
        <v>637</v>
      </c>
      <c r="E21" s="131">
        <v>32</v>
      </c>
      <c r="F21" s="132">
        <v>0.62</v>
      </c>
      <c r="IB21" s="131">
        <v>15</v>
      </c>
      <c r="IC21" s="140" t="e">
        <f>+#REF!</f>
        <v>#REF!</v>
      </c>
    </row>
    <row r="22" spans="1:237" s="131" customFormat="1">
      <c r="A22" s="131" t="s">
        <v>675</v>
      </c>
      <c r="B22" s="129">
        <v>10000</v>
      </c>
      <c r="C22" s="139">
        <f>+'[2]Table EE Vol'!E38</f>
        <v>0.31</v>
      </c>
      <c r="D22" s="131" t="s">
        <v>637</v>
      </c>
      <c r="E22" s="131">
        <v>33</v>
      </c>
      <c r="F22" s="132">
        <v>0.62</v>
      </c>
      <c r="IB22" s="131">
        <v>15</v>
      </c>
      <c r="IC22" s="140" t="e">
        <f>+#REF!</f>
        <v>#REF!</v>
      </c>
    </row>
    <row r="23" spans="1:237" s="131" customFormat="1">
      <c r="A23" s="131" t="s">
        <v>676</v>
      </c>
      <c r="B23" s="129">
        <v>10000</v>
      </c>
      <c r="C23" s="139">
        <f>+'[2]Table EE Vol'!E39</f>
        <v>0.31</v>
      </c>
      <c r="D23" s="131" t="s">
        <v>637</v>
      </c>
      <c r="E23" s="131">
        <v>34</v>
      </c>
      <c r="F23" s="132">
        <v>0.62</v>
      </c>
      <c r="IB23" s="131">
        <v>15</v>
      </c>
      <c r="IC23" s="140" t="e">
        <f>+#REF!</f>
        <v>#REF!</v>
      </c>
    </row>
    <row r="24" spans="1:237" s="131" customFormat="1">
      <c r="A24" s="131" t="s">
        <v>677</v>
      </c>
      <c r="B24" s="129">
        <v>10000</v>
      </c>
      <c r="C24" s="139">
        <f>+'[2]Table EE Vol'!E40</f>
        <v>0.41500000000000004</v>
      </c>
      <c r="D24" s="131" t="s">
        <v>638</v>
      </c>
      <c r="E24" s="131">
        <v>35</v>
      </c>
      <c r="F24" s="132">
        <v>0.83000000000000007</v>
      </c>
      <c r="IB24" s="131">
        <v>15</v>
      </c>
      <c r="IC24" s="140" t="e">
        <f>+#REF!</f>
        <v>#REF!</v>
      </c>
    </row>
    <row r="25" spans="1:237" s="131" customFormat="1">
      <c r="A25" s="131" t="s">
        <v>678</v>
      </c>
      <c r="B25" s="129">
        <v>10000</v>
      </c>
      <c r="C25" s="139">
        <f>+'[2]Table EE Vol'!E41</f>
        <v>0.41500000000000004</v>
      </c>
      <c r="D25" s="131" t="s">
        <v>638</v>
      </c>
      <c r="E25" s="131">
        <v>36</v>
      </c>
      <c r="F25" s="132">
        <v>0.83000000000000007</v>
      </c>
      <c r="IB25" s="131">
        <v>15</v>
      </c>
      <c r="IC25" s="140" t="e">
        <f>+#REF!</f>
        <v>#REF!</v>
      </c>
    </row>
    <row r="26" spans="1:237" s="131" customFormat="1">
      <c r="A26" s="131" t="s">
        <v>679</v>
      </c>
      <c r="B26" s="129">
        <v>10000</v>
      </c>
      <c r="C26" s="139">
        <f>+'[2]Table EE Vol'!E42</f>
        <v>0.41500000000000004</v>
      </c>
      <c r="D26" s="131" t="s">
        <v>638</v>
      </c>
      <c r="E26" s="131">
        <v>37</v>
      </c>
      <c r="F26" s="132">
        <v>0.83000000000000007</v>
      </c>
      <c r="IB26" s="131">
        <v>15</v>
      </c>
      <c r="IC26" s="140" t="e">
        <f>+#REF!</f>
        <v>#REF!</v>
      </c>
    </row>
    <row r="27" spans="1:237" s="131" customFormat="1">
      <c r="A27" s="131" t="s">
        <v>680</v>
      </c>
      <c r="B27" s="129">
        <v>10000</v>
      </c>
      <c r="C27" s="139">
        <f>+'[2]Table EE Vol'!E43</f>
        <v>0.41500000000000004</v>
      </c>
      <c r="D27" s="131" t="s">
        <v>638</v>
      </c>
      <c r="E27" s="131">
        <v>38</v>
      </c>
      <c r="F27" s="132">
        <v>0.83000000000000007</v>
      </c>
      <c r="IB27" s="131">
        <v>15</v>
      </c>
      <c r="IC27" s="140" t="e">
        <f>+#REF!</f>
        <v>#REF!</v>
      </c>
    </row>
    <row r="28" spans="1:237" s="131" customFormat="1">
      <c r="A28" s="131" t="s">
        <v>681</v>
      </c>
      <c r="B28" s="129">
        <v>10000</v>
      </c>
      <c r="C28" s="139">
        <f>+'[2]Table EE Vol'!E44</f>
        <v>0.41500000000000004</v>
      </c>
      <c r="D28" s="131" t="s">
        <v>638</v>
      </c>
      <c r="E28" s="131">
        <v>39</v>
      </c>
      <c r="F28" s="132">
        <v>0.83000000000000007</v>
      </c>
      <c r="IB28" s="131">
        <v>15</v>
      </c>
      <c r="IC28" s="140" t="e">
        <f>+#REF!</f>
        <v>#REF!</v>
      </c>
    </row>
    <row r="29" spans="1:237" s="131" customFormat="1">
      <c r="A29" s="131" t="s">
        <v>682</v>
      </c>
      <c r="B29" s="129">
        <v>10000</v>
      </c>
      <c r="C29" s="139">
        <f>+'[2]Table EE Vol'!E45</f>
        <v>0.69500000000000006</v>
      </c>
      <c r="D29" s="131" t="s">
        <v>639</v>
      </c>
      <c r="E29" s="131">
        <v>40</v>
      </c>
      <c r="F29" s="132">
        <v>1.3900000000000001</v>
      </c>
      <c r="IB29" s="131">
        <v>15</v>
      </c>
      <c r="IC29" s="140" t="e">
        <f>+#REF!</f>
        <v>#REF!</v>
      </c>
    </row>
    <row r="30" spans="1:237" s="131" customFormat="1">
      <c r="A30" s="131" t="s">
        <v>683</v>
      </c>
      <c r="B30" s="129">
        <v>10000</v>
      </c>
      <c r="C30" s="139">
        <f>+'[2]Table EE Vol'!E46</f>
        <v>0.69500000000000006</v>
      </c>
      <c r="D30" s="131" t="s">
        <v>639</v>
      </c>
      <c r="E30" s="131">
        <v>41</v>
      </c>
      <c r="F30" s="132">
        <v>1.3900000000000001</v>
      </c>
      <c r="IB30" s="131">
        <v>15</v>
      </c>
      <c r="IC30" s="140" t="e">
        <f>+#REF!</f>
        <v>#REF!</v>
      </c>
    </row>
    <row r="31" spans="1:237" s="131" customFormat="1">
      <c r="A31" s="131" t="s">
        <v>684</v>
      </c>
      <c r="B31" s="129">
        <v>10000</v>
      </c>
      <c r="C31" s="139">
        <f>+'[2]Table EE Vol'!E47</f>
        <v>0.69500000000000006</v>
      </c>
      <c r="D31" s="131" t="s">
        <v>639</v>
      </c>
      <c r="E31" s="131">
        <v>42</v>
      </c>
      <c r="F31" s="132">
        <v>1.3900000000000001</v>
      </c>
      <c r="IB31" s="131">
        <v>15</v>
      </c>
      <c r="IC31" s="140" t="e">
        <f>+#REF!</f>
        <v>#REF!</v>
      </c>
    </row>
    <row r="32" spans="1:237" s="131" customFormat="1">
      <c r="A32" s="131" t="s">
        <v>685</v>
      </c>
      <c r="B32" s="129">
        <v>10000</v>
      </c>
      <c r="C32" s="139">
        <f>+'[2]Table EE Vol'!E48</f>
        <v>0.69500000000000006</v>
      </c>
      <c r="D32" s="131" t="s">
        <v>639</v>
      </c>
      <c r="E32" s="131">
        <v>43</v>
      </c>
      <c r="F32" s="132">
        <v>1.3900000000000001</v>
      </c>
      <c r="IB32" s="131">
        <v>15</v>
      </c>
      <c r="IC32" s="140" t="e">
        <f>+#REF!</f>
        <v>#REF!</v>
      </c>
    </row>
    <row r="33" spans="1:237" s="131" customFormat="1">
      <c r="A33" s="131" t="s">
        <v>686</v>
      </c>
      <c r="B33" s="129">
        <v>10000</v>
      </c>
      <c r="C33" s="139">
        <f>+'[2]Table EE Vol'!E49</f>
        <v>0.69500000000000006</v>
      </c>
      <c r="D33" s="131" t="s">
        <v>639</v>
      </c>
      <c r="E33" s="131">
        <v>44</v>
      </c>
      <c r="F33" s="132">
        <v>1.3900000000000001</v>
      </c>
      <c r="IB33" s="131">
        <v>15</v>
      </c>
      <c r="IC33" s="140" t="e">
        <f>+#REF!</f>
        <v>#REF!</v>
      </c>
    </row>
    <row r="34" spans="1:237" s="131" customFormat="1">
      <c r="A34" s="131" t="s">
        <v>687</v>
      </c>
      <c r="B34" s="129">
        <v>10000</v>
      </c>
      <c r="C34" s="139">
        <f>+'[2]Table EE Vol'!E50</f>
        <v>0.96</v>
      </c>
      <c r="D34" s="131" t="s">
        <v>640</v>
      </c>
      <c r="E34" s="131">
        <v>45</v>
      </c>
      <c r="F34" s="132">
        <v>1.92</v>
      </c>
      <c r="IB34" s="131">
        <v>15</v>
      </c>
      <c r="IC34" s="140" t="e">
        <f>+#REF!</f>
        <v>#REF!</v>
      </c>
    </row>
    <row r="35" spans="1:237" s="131" customFormat="1">
      <c r="A35" s="131" t="s">
        <v>688</v>
      </c>
      <c r="B35" s="129">
        <v>10000</v>
      </c>
      <c r="C35" s="139">
        <f>+'[2]Table EE Vol'!E51</f>
        <v>0.96</v>
      </c>
      <c r="D35" s="131" t="s">
        <v>640</v>
      </c>
      <c r="E35" s="131">
        <v>46</v>
      </c>
      <c r="F35" s="132">
        <v>1.92</v>
      </c>
      <c r="IB35" s="131">
        <v>15</v>
      </c>
      <c r="IC35" s="140" t="e">
        <f>+#REF!</f>
        <v>#REF!</v>
      </c>
    </row>
    <row r="36" spans="1:237" s="131" customFormat="1">
      <c r="A36" s="131" t="s">
        <v>689</v>
      </c>
      <c r="B36" s="129">
        <v>10000</v>
      </c>
      <c r="C36" s="139">
        <f>+'[2]Table EE Vol'!E52</f>
        <v>0.96</v>
      </c>
      <c r="D36" s="131" t="s">
        <v>640</v>
      </c>
      <c r="E36" s="131">
        <v>47</v>
      </c>
      <c r="F36" s="132">
        <v>1.92</v>
      </c>
      <c r="IB36" s="131">
        <v>15</v>
      </c>
      <c r="IC36" s="140" t="e">
        <f>+#REF!</f>
        <v>#REF!</v>
      </c>
    </row>
    <row r="37" spans="1:237" s="131" customFormat="1">
      <c r="A37" s="131" t="s">
        <v>690</v>
      </c>
      <c r="B37" s="129">
        <v>10000</v>
      </c>
      <c r="C37" s="139">
        <f>+'[2]Table EE Vol'!E53</f>
        <v>0.96</v>
      </c>
      <c r="D37" s="131" t="s">
        <v>640</v>
      </c>
      <c r="E37" s="131">
        <v>48</v>
      </c>
      <c r="F37" s="132">
        <v>1.92</v>
      </c>
      <c r="IB37" s="131">
        <v>15</v>
      </c>
      <c r="IC37" s="140" t="e">
        <f>+#REF!</f>
        <v>#REF!</v>
      </c>
    </row>
    <row r="38" spans="1:237" s="131" customFormat="1">
      <c r="A38" s="131" t="s">
        <v>691</v>
      </c>
      <c r="B38" s="129">
        <v>10000</v>
      </c>
      <c r="C38" s="139">
        <f>+'[2]Table EE Vol'!E54</f>
        <v>0.96</v>
      </c>
      <c r="D38" s="131" t="s">
        <v>640</v>
      </c>
      <c r="E38" s="131">
        <v>49</v>
      </c>
      <c r="F38" s="132">
        <v>1.92</v>
      </c>
      <c r="IB38" s="131">
        <v>15</v>
      </c>
      <c r="IC38" s="140" t="e">
        <f>+#REF!</f>
        <v>#REF!</v>
      </c>
    </row>
    <row r="39" spans="1:237" s="131" customFormat="1">
      <c r="A39" s="131" t="s">
        <v>692</v>
      </c>
      <c r="B39" s="129">
        <v>10000</v>
      </c>
      <c r="C39" s="139">
        <f>+'[2]Table EE Vol'!E55</f>
        <v>1.75</v>
      </c>
      <c r="D39" s="131" t="s">
        <v>641</v>
      </c>
      <c r="E39" s="131">
        <v>50</v>
      </c>
      <c r="F39" s="132">
        <v>3.5</v>
      </c>
      <c r="IB39" s="131">
        <v>15</v>
      </c>
      <c r="IC39" s="140" t="e">
        <f>+#REF!</f>
        <v>#REF!</v>
      </c>
    </row>
    <row r="40" spans="1:237" s="131" customFormat="1">
      <c r="A40" s="131" t="s">
        <v>693</v>
      </c>
      <c r="B40" s="129">
        <v>10000</v>
      </c>
      <c r="C40" s="139">
        <f>+'[2]Table EE Vol'!E56</f>
        <v>1.75</v>
      </c>
      <c r="D40" s="131" t="s">
        <v>641</v>
      </c>
      <c r="E40" s="131">
        <v>51</v>
      </c>
      <c r="F40" s="132">
        <v>3.5</v>
      </c>
      <c r="IB40" s="131">
        <v>15</v>
      </c>
      <c r="IC40" s="140" t="e">
        <f>+#REF!</f>
        <v>#REF!</v>
      </c>
    </row>
    <row r="41" spans="1:237" s="131" customFormat="1">
      <c r="A41" s="131" t="s">
        <v>694</v>
      </c>
      <c r="B41" s="129">
        <v>10000</v>
      </c>
      <c r="C41" s="139">
        <f>+'[2]Table EE Vol'!E57</f>
        <v>1.75</v>
      </c>
      <c r="D41" s="131" t="s">
        <v>641</v>
      </c>
      <c r="E41" s="131">
        <v>52</v>
      </c>
      <c r="F41" s="132">
        <v>3.5</v>
      </c>
      <c r="IB41" s="131">
        <v>15</v>
      </c>
      <c r="IC41" s="140" t="e">
        <f>+#REF!</f>
        <v>#REF!</v>
      </c>
    </row>
    <row r="42" spans="1:237" s="131" customFormat="1">
      <c r="A42" s="131" t="s">
        <v>695</v>
      </c>
      <c r="B42" s="129">
        <v>10000</v>
      </c>
      <c r="C42" s="139">
        <f>+'[2]Table EE Vol'!E58</f>
        <v>1.75</v>
      </c>
      <c r="D42" s="131" t="s">
        <v>641</v>
      </c>
      <c r="E42" s="131">
        <v>53</v>
      </c>
      <c r="F42" s="132">
        <v>3.5</v>
      </c>
      <c r="IB42" s="131">
        <v>15</v>
      </c>
      <c r="IC42" s="140" t="e">
        <f>+#REF!</f>
        <v>#REF!</v>
      </c>
    </row>
    <row r="43" spans="1:237" s="131" customFormat="1">
      <c r="A43" s="131" t="s">
        <v>696</v>
      </c>
      <c r="B43" s="129">
        <v>10000</v>
      </c>
      <c r="C43" s="139">
        <f>+'[2]Table EE Vol'!E59</f>
        <v>1.75</v>
      </c>
      <c r="D43" s="131" t="s">
        <v>641</v>
      </c>
      <c r="E43" s="131">
        <v>54</v>
      </c>
      <c r="F43" s="132">
        <v>3.5</v>
      </c>
      <c r="IB43" s="131">
        <v>15</v>
      </c>
      <c r="IC43" s="140" t="e">
        <f>+#REF!</f>
        <v>#REF!</v>
      </c>
    </row>
    <row r="44" spans="1:237" s="131" customFormat="1">
      <c r="A44" s="131" t="s">
        <v>697</v>
      </c>
      <c r="B44" s="129">
        <v>10000</v>
      </c>
      <c r="C44" s="139">
        <f>+'[2]Table EE Vol'!E60</f>
        <v>3.59</v>
      </c>
      <c r="D44" s="131" t="s">
        <v>642</v>
      </c>
      <c r="E44" s="131">
        <v>55</v>
      </c>
      <c r="F44" s="132">
        <v>7.18</v>
      </c>
      <c r="IB44" s="131">
        <v>15</v>
      </c>
      <c r="IC44" s="140" t="e">
        <f>+#REF!</f>
        <v>#REF!</v>
      </c>
    </row>
    <row r="45" spans="1:237" s="131" customFormat="1">
      <c r="A45" s="131" t="s">
        <v>698</v>
      </c>
      <c r="B45" s="129">
        <v>10000</v>
      </c>
      <c r="C45" s="139">
        <f>+'[2]Table EE Vol'!E61</f>
        <v>3.59</v>
      </c>
      <c r="D45" s="131" t="s">
        <v>642</v>
      </c>
      <c r="E45" s="131">
        <v>56</v>
      </c>
      <c r="F45" s="132">
        <v>7.18</v>
      </c>
      <c r="IB45" s="131">
        <v>15</v>
      </c>
      <c r="IC45" s="140" t="e">
        <f>+#REF!</f>
        <v>#REF!</v>
      </c>
    </row>
    <row r="46" spans="1:237" s="131" customFormat="1">
      <c r="A46" s="131" t="s">
        <v>699</v>
      </c>
      <c r="B46" s="129">
        <v>10000</v>
      </c>
      <c r="C46" s="139">
        <f>+'[2]Table EE Vol'!E62</f>
        <v>3.59</v>
      </c>
      <c r="D46" s="131" t="s">
        <v>642</v>
      </c>
      <c r="E46" s="131">
        <v>57</v>
      </c>
      <c r="F46" s="132">
        <v>7.18</v>
      </c>
      <c r="IB46" s="131">
        <v>15</v>
      </c>
      <c r="IC46" s="140" t="e">
        <f>+#REF!</f>
        <v>#REF!</v>
      </c>
    </row>
    <row r="47" spans="1:237" s="131" customFormat="1">
      <c r="A47" s="131" t="s">
        <v>700</v>
      </c>
      <c r="B47" s="129">
        <v>10000</v>
      </c>
      <c r="C47" s="139">
        <f>+'[2]Table EE Vol'!E63</f>
        <v>3.59</v>
      </c>
      <c r="D47" s="131" t="s">
        <v>642</v>
      </c>
      <c r="E47" s="131">
        <v>58</v>
      </c>
      <c r="F47" s="132">
        <v>7.18</v>
      </c>
      <c r="IB47" s="131">
        <v>15</v>
      </c>
      <c r="IC47" s="140" t="e">
        <f>+#REF!</f>
        <v>#REF!</v>
      </c>
    </row>
    <row r="48" spans="1:237" s="131" customFormat="1">
      <c r="A48" s="131" t="s">
        <v>701</v>
      </c>
      <c r="B48" s="129">
        <v>10000</v>
      </c>
      <c r="C48" s="139">
        <f>+'[2]Table EE Vol'!E64</f>
        <v>3.59</v>
      </c>
      <c r="D48" s="131" t="s">
        <v>642</v>
      </c>
      <c r="E48" s="131">
        <v>59</v>
      </c>
      <c r="F48" s="132">
        <v>7.18</v>
      </c>
      <c r="IB48" s="131">
        <v>15</v>
      </c>
      <c r="IC48" s="140" t="e">
        <f>+#REF!</f>
        <v>#REF!</v>
      </c>
    </row>
    <row r="49" spans="1:237" s="131" customFormat="1">
      <c r="A49" s="131" t="s">
        <v>702</v>
      </c>
      <c r="B49" s="129">
        <v>10000</v>
      </c>
      <c r="C49" s="139">
        <f>+'[2]Table EE Vol'!E65</f>
        <v>5.2200000000000006</v>
      </c>
      <c r="D49" s="131" t="s">
        <v>643</v>
      </c>
      <c r="E49" s="131">
        <v>60</v>
      </c>
      <c r="F49" s="132">
        <v>10.440000000000001</v>
      </c>
      <c r="IB49" s="131">
        <v>15</v>
      </c>
      <c r="IC49" s="140" t="e">
        <f>+#REF!</f>
        <v>#REF!</v>
      </c>
    </row>
    <row r="50" spans="1:237" s="131" customFormat="1">
      <c r="A50" s="131" t="s">
        <v>703</v>
      </c>
      <c r="B50" s="129">
        <v>10000</v>
      </c>
      <c r="C50" s="139">
        <f>+'[2]Table EE Vol'!E66</f>
        <v>5.2200000000000006</v>
      </c>
      <c r="D50" s="131" t="s">
        <v>643</v>
      </c>
      <c r="E50" s="131">
        <v>61</v>
      </c>
      <c r="F50" s="132">
        <v>10.440000000000001</v>
      </c>
      <c r="IB50" s="131">
        <v>15</v>
      </c>
      <c r="IC50" s="140" t="e">
        <f>+#REF!</f>
        <v>#REF!</v>
      </c>
    </row>
    <row r="51" spans="1:237" s="131" customFormat="1">
      <c r="A51" s="131" t="s">
        <v>704</v>
      </c>
      <c r="B51" s="129">
        <v>10000</v>
      </c>
      <c r="C51" s="139">
        <f>+'[2]Table EE Vol'!E67</f>
        <v>5.2200000000000006</v>
      </c>
      <c r="D51" s="131" t="s">
        <v>643</v>
      </c>
      <c r="E51" s="131">
        <v>62</v>
      </c>
      <c r="F51" s="132">
        <v>10.440000000000001</v>
      </c>
      <c r="IB51" s="131">
        <v>15</v>
      </c>
      <c r="IC51" s="140" t="e">
        <f>+#REF!</f>
        <v>#REF!</v>
      </c>
    </row>
    <row r="52" spans="1:237" s="131" customFormat="1">
      <c r="A52" s="131" t="s">
        <v>705</v>
      </c>
      <c r="B52" s="129">
        <v>10000</v>
      </c>
      <c r="C52" s="139">
        <f>+'[2]Table EE Vol'!E68</f>
        <v>5.2200000000000006</v>
      </c>
      <c r="D52" s="131" t="s">
        <v>643</v>
      </c>
      <c r="E52" s="131">
        <v>63</v>
      </c>
      <c r="F52" s="132">
        <v>10.440000000000001</v>
      </c>
      <c r="IB52" s="131">
        <v>15</v>
      </c>
      <c r="IC52" s="140" t="e">
        <f>+#REF!</f>
        <v>#REF!</v>
      </c>
    </row>
    <row r="53" spans="1:237" s="131" customFormat="1">
      <c r="A53" s="131" t="s">
        <v>706</v>
      </c>
      <c r="B53" s="129">
        <v>10000</v>
      </c>
      <c r="C53" s="139">
        <f>+'[2]Table EE Vol'!E69</f>
        <v>5.2200000000000006</v>
      </c>
      <c r="D53" s="131" t="s">
        <v>643</v>
      </c>
      <c r="E53" s="131">
        <v>64</v>
      </c>
      <c r="F53" s="132">
        <v>10.440000000000001</v>
      </c>
      <c r="IB53" s="131">
        <v>15</v>
      </c>
      <c r="IC53" s="140" t="e">
        <f>+#REF!</f>
        <v>#REF!</v>
      </c>
    </row>
    <row r="54" spans="1:237" s="131" customFormat="1">
      <c r="A54" s="131" t="s">
        <v>707</v>
      </c>
      <c r="B54" s="129">
        <v>10000</v>
      </c>
      <c r="C54" s="139">
        <f>+'[2]Table EE Vol'!E70</f>
        <v>9</v>
      </c>
      <c r="D54" s="131" t="s">
        <v>644</v>
      </c>
      <c r="E54" s="131">
        <v>65</v>
      </c>
      <c r="F54" s="132">
        <v>18</v>
      </c>
      <c r="IB54" s="131">
        <v>15</v>
      </c>
      <c r="IC54" s="140" t="e">
        <f>+#REF!</f>
        <v>#REF!</v>
      </c>
    </row>
    <row r="55" spans="1:237" s="131" customFormat="1">
      <c r="A55" s="131" t="s">
        <v>708</v>
      </c>
      <c r="B55" s="129">
        <v>10000</v>
      </c>
      <c r="C55" s="139">
        <f>+'[2]Table EE Vol'!E71</f>
        <v>9</v>
      </c>
      <c r="D55" s="131" t="s">
        <v>644</v>
      </c>
      <c r="E55" s="131">
        <v>66</v>
      </c>
      <c r="F55" s="132">
        <v>18</v>
      </c>
      <c r="IB55" s="131">
        <v>15</v>
      </c>
      <c r="IC55" s="140" t="e">
        <f>+#REF!</f>
        <v>#REF!</v>
      </c>
    </row>
    <row r="56" spans="1:237" s="131" customFormat="1">
      <c r="A56" s="131" t="s">
        <v>709</v>
      </c>
      <c r="B56" s="129">
        <v>10000</v>
      </c>
      <c r="C56" s="139">
        <f>+'[2]Table EE Vol'!E72</f>
        <v>9</v>
      </c>
      <c r="D56" s="131" t="s">
        <v>644</v>
      </c>
      <c r="E56" s="131">
        <v>67</v>
      </c>
      <c r="F56" s="132">
        <v>18</v>
      </c>
      <c r="IB56" s="131">
        <v>15</v>
      </c>
      <c r="IC56" s="140" t="e">
        <f>+#REF!</f>
        <v>#REF!</v>
      </c>
    </row>
    <row r="57" spans="1:237" s="131" customFormat="1">
      <c r="A57" s="131" t="s">
        <v>710</v>
      </c>
      <c r="B57" s="129">
        <v>10000</v>
      </c>
      <c r="C57" s="139">
        <f>+'[2]Table EE Vol'!E73</f>
        <v>9</v>
      </c>
      <c r="D57" s="131" t="s">
        <v>644</v>
      </c>
      <c r="E57" s="131">
        <v>68</v>
      </c>
      <c r="F57" s="132">
        <v>18</v>
      </c>
      <c r="IB57" s="131">
        <v>15</v>
      </c>
      <c r="IC57" s="140" t="e">
        <f>+#REF!</f>
        <v>#REF!</v>
      </c>
    </row>
    <row r="58" spans="1:237" s="131" customFormat="1">
      <c r="A58" s="131" t="s">
        <v>711</v>
      </c>
      <c r="B58" s="129">
        <v>10000</v>
      </c>
      <c r="C58" s="139">
        <f>+'[2]Table EE Vol'!E74</f>
        <v>9</v>
      </c>
      <c r="D58" s="131" t="s">
        <v>644</v>
      </c>
      <c r="E58" s="131">
        <v>69</v>
      </c>
      <c r="F58" s="132">
        <v>18</v>
      </c>
      <c r="IB58" s="131">
        <v>15</v>
      </c>
      <c r="IC58" s="140" t="e">
        <f>+#REF!</f>
        <v>#REF!</v>
      </c>
    </row>
    <row r="59" spans="1:237" s="131" customFormat="1">
      <c r="A59" s="131" t="s">
        <v>712</v>
      </c>
      <c r="B59" s="129">
        <v>10000</v>
      </c>
      <c r="C59" s="139">
        <f>+'[2]Table EE Vol'!E75</f>
        <v>18.59</v>
      </c>
      <c r="D59" s="131" t="s">
        <v>645</v>
      </c>
      <c r="E59" s="131">
        <v>70</v>
      </c>
      <c r="F59" s="132">
        <v>37.18</v>
      </c>
      <c r="IB59" s="131">
        <v>15</v>
      </c>
      <c r="IC59" s="140" t="e">
        <f>+#REF!</f>
        <v>#REF!</v>
      </c>
    </row>
    <row r="60" spans="1:237" s="131" customFormat="1">
      <c r="A60" s="131" t="s">
        <v>713</v>
      </c>
      <c r="B60" s="129">
        <v>10000</v>
      </c>
      <c r="C60" s="139">
        <f>+'[2]Table EE Vol'!E76</f>
        <v>18.59</v>
      </c>
      <c r="D60" s="131" t="s">
        <v>645</v>
      </c>
      <c r="E60" s="131">
        <v>71</v>
      </c>
      <c r="F60" s="132">
        <v>37.18</v>
      </c>
      <c r="IB60" s="131">
        <v>15</v>
      </c>
      <c r="IC60" s="140" t="e">
        <f>+#REF!</f>
        <v>#REF!</v>
      </c>
    </row>
    <row r="61" spans="1:237" s="131" customFormat="1">
      <c r="A61" s="131" t="s">
        <v>714</v>
      </c>
      <c r="B61" s="129">
        <v>10000</v>
      </c>
      <c r="C61" s="139">
        <f>+'[2]Table EE Vol'!E77</f>
        <v>18.59</v>
      </c>
      <c r="D61" s="131" t="s">
        <v>645</v>
      </c>
      <c r="E61" s="131">
        <v>72</v>
      </c>
      <c r="F61" s="132">
        <v>37.18</v>
      </c>
      <c r="IB61" s="131">
        <v>15</v>
      </c>
      <c r="IC61" s="140" t="e">
        <f>+#REF!</f>
        <v>#REF!</v>
      </c>
    </row>
    <row r="62" spans="1:237" s="131" customFormat="1">
      <c r="A62" s="131" t="s">
        <v>715</v>
      </c>
      <c r="B62" s="129">
        <v>10000</v>
      </c>
      <c r="C62" s="139">
        <f>+'[2]Table EE Vol'!E78</f>
        <v>18.59</v>
      </c>
      <c r="D62" s="131" t="s">
        <v>645</v>
      </c>
      <c r="E62" s="131">
        <v>73</v>
      </c>
      <c r="F62" s="132">
        <v>37.18</v>
      </c>
      <c r="IB62" s="131">
        <v>15</v>
      </c>
      <c r="IC62" s="140" t="e">
        <f>+#REF!</f>
        <v>#REF!</v>
      </c>
    </row>
    <row r="63" spans="1:237" s="131" customFormat="1">
      <c r="A63" s="131" t="s">
        <v>716</v>
      </c>
      <c r="B63" s="129">
        <v>10000</v>
      </c>
      <c r="C63" s="139">
        <f>+'[2]Table EE Vol'!E79</f>
        <v>18.59</v>
      </c>
      <c r="D63" s="131" t="s">
        <v>645</v>
      </c>
      <c r="E63" s="131">
        <v>74</v>
      </c>
      <c r="F63" s="132">
        <v>37.18</v>
      </c>
      <c r="IB63" s="131">
        <v>15</v>
      </c>
      <c r="IC63" s="140" t="e">
        <f>+#REF!</f>
        <v>#REF!</v>
      </c>
    </row>
    <row r="64" spans="1:237" s="131" customFormat="1">
      <c r="A64" s="131" t="s">
        <v>717</v>
      </c>
      <c r="B64" s="129">
        <v>10000</v>
      </c>
      <c r="C64" s="139">
        <f>+'[2]Table EE Vol'!E80</f>
        <v>60.23</v>
      </c>
      <c r="D64" s="131" t="s">
        <v>646</v>
      </c>
      <c r="E64" s="131">
        <v>75</v>
      </c>
      <c r="F64" s="132">
        <v>120.46</v>
      </c>
      <c r="IB64" s="131">
        <v>15</v>
      </c>
      <c r="IC64" s="140" t="e">
        <f>+#REF!</f>
        <v>#REF!</v>
      </c>
    </row>
    <row r="65" spans="1:237" s="131" customFormat="1">
      <c r="A65" s="131" t="s">
        <v>718</v>
      </c>
      <c r="B65" s="129">
        <v>10000</v>
      </c>
      <c r="C65" s="139">
        <f>+'[2]Table EE Vol'!E81</f>
        <v>60.23</v>
      </c>
      <c r="D65" s="131" t="s">
        <v>646</v>
      </c>
      <c r="E65" s="131">
        <v>76</v>
      </c>
      <c r="F65" s="132">
        <v>120.46</v>
      </c>
      <c r="IB65" s="131">
        <v>15</v>
      </c>
      <c r="IC65" s="140" t="e">
        <f>+#REF!</f>
        <v>#REF!</v>
      </c>
    </row>
    <row r="66" spans="1:237" s="131" customFormat="1">
      <c r="A66" s="131" t="s">
        <v>719</v>
      </c>
      <c r="B66" s="129">
        <v>10000</v>
      </c>
      <c r="C66" s="139">
        <f>+'[2]Table EE Vol'!E82</f>
        <v>60.23</v>
      </c>
      <c r="D66" s="131" t="s">
        <v>646</v>
      </c>
      <c r="E66" s="131">
        <v>77</v>
      </c>
      <c r="F66" s="132">
        <v>120.46</v>
      </c>
      <c r="IB66" s="131">
        <v>15</v>
      </c>
      <c r="IC66" s="140" t="e">
        <f>+#REF!</f>
        <v>#REF!</v>
      </c>
    </row>
    <row r="67" spans="1:237" s="131" customFormat="1">
      <c r="A67" s="131" t="s">
        <v>720</v>
      </c>
      <c r="B67" s="129">
        <v>10000</v>
      </c>
      <c r="C67" s="139">
        <f>+'[2]Table EE Vol'!E83</f>
        <v>60.23</v>
      </c>
      <c r="D67" s="131" t="s">
        <v>646</v>
      </c>
      <c r="E67" s="131">
        <v>78</v>
      </c>
      <c r="F67" s="132">
        <v>120.46</v>
      </c>
      <c r="IB67" s="131">
        <v>15</v>
      </c>
      <c r="IC67" s="140" t="e">
        <f>+#REF!</f>
        <v>#REF!</v>
      </c>
    </row>
    <row r="68" spans="1:237" s="131" customFormat="1">
      <c r="A68" s="131" t="s">
        <v>721</v>
      </c>
      <c r="B68" s="129">
        <v>10000</v>
      </c>
      <c r="C68" s="139">
        <f>+'[2]Table EE Vol'!E84</f>
        <v>60.23</v>
      </c>
      <c r="D68" s="131" t="s">
        <v>646</v>
      </c>
      <c r="E68" s="131">
        <v>79</v>
      </c>
      <c r="F68" s="132">
        <v>120.46</v>
      </c>
      <c r="IB68" s="131">
        <v>15</v>
      </c>
      <c r="IC68" s="140" t="e">
        <f>+#REF!</f>
        <v>#REF!</v>
      </c>
    </row>
    <row r="69" spans="1:237" s="131" customFormat="1">
      <c r="A69" s="131" t="s">
        <v>722</v>
      </c>
      <c r="B69" s="129">
        <v>10000</v>
      </c>
      <c r="C69" s="139">
        <f>+'[2]Table EE Vol'!E85</f>
        <v>60.23</v>
      </c>
      <c r="D69" s="131" t="s">
        <v>646</v>
      </c>
      <c r="E69" s="131">
        <v>80</v>
      </c>
      <c r="F69" s="132">
        <v>120.46</v>
      </c>
      <c r="IB69" s="131">
        <v>15</v>
      </c>
      <c r="IC69" s="140" t="e">
        <f>+#REF!</f>
        <v>#REF!</v>
      </c>
    </row>
    <row r="70" spans="1:237" s="131" customFormat="1">
      <c r="A70" s="131" t="s">
        <v>723</v>
      </c>
      <c r="B70" s="129">
        <v>10000</v>
      </c>
      <c r="C70" s="139">
        <f>+'[2]Table EE Vol'!E86</f>
        <v>60.23</v>
      </c>
      <c r="D70" s="131" t="s">
        <v>646</v>
      </c>
      <c r="E70" s="131">
        <v>81</v>
      </c>
      <c r="F70" s="132">
        <v>120.46</v>
      </c>
      <c r="IB70" s="131">
        <v>15</v>
      </c>
      <c r="IC70" s="140" t="e">
        <f>+#REF!</f>
        <v>#REF!</v>
      </c>
    </row>
    <row r="71" spans="1:237" s="131" customFormat="1">
      <c r="A71" s="131" t="s">
        <v>724</v>
      </c>
      <c r="B71" s="129">
        <v>10000</v>
      </c>
      <c r="C71" s="139">
        <f>+'[2]Table EE Vol'!E87</f>
        <v>60.23</v>
      </c>
      <c r="D71" s="131" t="s">
        <v>646</v>
      </c>
      <c r="E71" s="131">
        <v>82</v>
      </c>
      <c r="F71" s="132">
        <v>120.46</v>
      </c>
      <c r="IB71" s="131">
        <v>15</v>
      </c>
      <c r="IC71" s="140" t="e">
        <f>+#REF!</f>
        <v>#REF!</v>
      </c>
    </row>
    <row r="72" spans="1:237" s="131" customFormat="1">
      <c r="A72" s="131" t="s">
        <v>725</v>
      </c>
      <c r="B72" s="129">
        <v>10000</v>
      </c>
      <c r="C72" s="139">
        <f>+'[2]Table EE Vol'!E88</f>
        <v>60.23</v>
      </c>
      <c r="D72" s="131" t="s">
        <v>646</v>
      </c>
      <c r="E72" s="131">
        <v>83</v>
      </c>
      <c r="F72" s="132">
        <v>120.46</v>
      </c>
      <c r="IB72" s="131">
        <v>15</v>
      </c>
      <c r="IC72" s="140" t="e">
        <f>+#REF!</f>
        <v>#REF!</v>
      </c>
    </row>
    <row r="73" spans="1:237" s="131" customFormat="1">
      <c r="A73" s="131" t="s">
        <v>726</v>
      </c>
      <c r="B73" s="129">
        <v>10000</v>
      </c>
      <c r="C73" s="139">
        <f>+'[2]Table EE Vol'!E89</f>
        <v>60.23</v>
      </c>
      <c r="D73" s="131" t="s">
        <v>646</v>
      </c>
      <c r="E73" s="131">
        <v>84</v>
      </c>
      <c r="F73" s="132">
        <v>120.46</v>
      </c>
      <c r="IB73" s="131">
        <v>15</v>
      </c>
      <c r="IC73" s="140" t="e">
        <f>+#REF!</f>
        <v>#REF!</v>
      </c>
    </row>
    <row r="74" spans="1:237" s="131" customFormat="1">
      <c r="A74" s="131" t="s">
        <v>727</v>
      </c>
      <c r="B74" s="129">
        <v>10000</v>
      </c>
      <c r="C74" s="139">
        <f>+'[2]Table EE Vol'!E90</f>
        <v>60.23</v>
      </c>
      <c r="D74" s="131" t="s">
        <v>646</v>
      </c>
      <c r="E74" s="131">
        <v>85</v>
      </c>
      <c r="F74" s="132">
        <v>120.46</v>
      </c>
      <c r="IB74" s="131">
        <v>15</v>
      </c>
      <c r="IC74" s="140" t="e">
        <f>+#REF!</f>
        <v>#REF!</v>
      </c>
    </row>
    <row r="75" spans="1:237" s="131" customFormat="1">
      <c r="A75" s="131" t="s">
        <v>728</v>
      </c>
      <c r="B75" s="129">
        <v>10000</v>
      </c>
      <c r="C75" s="139">
        <f>+'[2]Table EE Vol'!E91</f>
        <v>60.23</v>
      </c>
      <c r="D75" s="131" t="s">
        <v>646</v>
      </c>
      <c r="E75" s="131">
        <v>86</v>
      </c>
      <c r="F75" s="132">
        <v>120.46</v>
      </c>
      <c r="IB75" s="131">
        <v>15</v>
      </c>
      <c r="IC75" s="140" t="e">
        <f>+#REF!</f>
        <v>#REF!</v>
      </c>
    </row>
    <row r="76" spans="1:237" s="131" customFormat="1">
      <c r="A76" s="131" t="s">
        <v>729</v>
      </c>
      <c r="B76" s="129">
        <v>10000</v>
      </c>
      <c r="C76" s="139">
        <f>+'[2]Table EE Vol'!E92</f>
        <v>60.23</v>
      </c>
      <c r="D76" s="131" t="s">
        <v>646</v>
      </c>
      <c r="E76" s="131">
        <v>87</v>
      </c>
      <c r="F76" s="132">
        <v>120.46</v>
      </c>
      <c r="IB76" s="131">
        <v>15</v>
      </c>
      <c r="IC76" s="140" t="e">
        <f>+#REF!</f>
        <v>#REF!</v>
      </c>
    </row>
    <row r="77" spans="1:237" s="131" customFormat="1">
      <c r="A77" s="131" t="s">
        <v>730</v>
      </c>
      <c r="B77" s="129">
        <v>10000</v>
      </c>
      <c r="C77" s="139">
        <f>+'[2]Table EE Vol'!E93</f>
        <v>60.23</v>
      </c>
      <c r="D77" s="131" t="s">
        <v>646</v>
      </c>
      <c r="E77" s="131">
        <v>88</v>
      </c>
      <c r="F77" s="132">
        <v>120.46</v>
      </c>
      <c r="IB77" s="131">
        <v>15</v>
      </c>
      <c r="IC77" s="140" t="e">
        <f>+#REF!</f>
        <v>#REF!</v>
      </c>
    </row>
    <row r="78" spans="1:237" s="131" customFormat="1">
      <c r="A78" s="131" t="s">
        <v>731</v>
      </c>
      <c r="B78" s="129">
        <v>10000</v>
      </c>
      <c r="C78" s="139">
        <f>+'[2]Table EE Vol'!E94</f>
        <v>60.23</v>
      </c>
      <c r="D78" s="131" t="s">
        <v>646</v>
      </c>
      <c r="E78" s="131">
        <v>89</v>
      </c>
      <c r="F78" s="132">
        <v>120.46</v>
      </c>
      <c r="IB78" s="131">
        <v>15</v>
      </c>
      <c r="IC78" s="140" t="e">
        <f>+#REF!</f>
        <v>#REF!</v>
      </c>
    </row>
    <row r="79" spans="1:237" s="131" customFormat="1">
      <c r="A79" s="131" t="s">
        <v>732</v>
      </c>
      <c r="B79" s="129">
        <v>10000</v>
      </c>
      <c r="C79" s="139">
        <f>+'[2]Table EE Vol'!E95</f>
        <v>60.23</v>
      </c>
      <c r="D79" s="131" t="s">
        <v>646</v>
      </c>
      <c r="E79" s="131">
        <v>90</v>
      </c>
      <c r="F79" s="132">
        <v>120.46</v>
      </c>
      <c r="IB79" s="131">
        <v>15</v>
      </c>
      <c r="IC79" s="140" t="e">
        <f>+#REF!</f>
        <v>#REF!</v>
      </c>
    </row>
    <row r="80" spans="1:237" s="131" customFormat="1">
      <c r="A80" s="131" t="s">
        <v>733</v>
      </c>
      <c r="B80" s="129">
        <v>10000</v>
      </c>
      <c r="C80" s="139">
        <f>+'[2]Table EE Vol'!E96</f>
        <v>60.23</v>
      </c>
      <c r="D80" s="131" t="s">
        <v>646</v>
      </c>
      <c r="E80" s="131">
        <v>91</v>
      </c>
      <c r="F80" s="132">
        <v>120.46</v>
      </c>
      <c r="IB80" s="131">
        <v>15</v>
      </c>
      <c r="IC80" s="140" t="e">
        <f>+#REF!</f>
        <v>#REF!</v>
      </c>
    </row>
    <row r="81" spans="1:237" s="131" customFormat="1">
      <c r="A81" s="131" t="s">
        <v>734</v>
      </c>
      <c r="B81" s="129">
        <v>10000</v>
      </c>
      <c r="C81" s="139">
        <f>+'[2]Table EE Vol'!E97</f>
        <v>60.23</v>
      </c>
      <c r="D81" s="131" t="s">
        <v>646</v>
      </c>
      <c r="E81" s="131">
        <v>92</v>
      </c>
      <c r="F81" s="132">
        <v>120.46</v>
      </c>
      <c r="IB81" s="131">
        <v>15</v>
      </c>
      <c r="IC81" s="140" t="e">
        <f>+#REF!</f>
        <v>#REF!</v>
      </c>
    </row>
    <row r="82" spans="1:237" s="131" customFormat="1">
      <c r="A82" s="131" t="s">
        <v>735</v>
      </c>
      <c r="B82" s="129">
        <v>10000</v>
      </c>
      <c r="C82" s="139">
        <f>+'[2]Table EE Vol'!E98</f>
        <v>60.23</v>
      </c>
      <c r="D82" s="131" t="s">
        <v>646</v>
      </c>
      <c r="E82" s="131">
        <v>93</v>
      </c>
      <c r="F82" s="132">
        <v>120.46</v>
      </c>
      <c r="IB82" s="131">
        <v>15</v>
      </c>
      <c r="IC82" s="140" t="e">
        <f>+#REF!</f>
        <v>#REF!</v>
      </c>
    </row>
    <row r="83" spans="1:237" s="131" customFormat="1">
      <c r="A83" s="131" t="s">
        <v>736</v>
      </c>
      <c r="B83" s="129">
        <v>10000</v>
      </c>
      <c r="C83" s="139">
        <f>+'[2]Table EE Vol'!E99</f>
        <v>60.23</v>
      </c>
      <c r="D83" s="131" t="s">
        <v>646</v>
      </c>
      <c r="E83" s="131">
        <v>94</v>
      </c>
      <c r="F83" s="132">
        <v>120.46</v>
      </c>
      <c r="IB83" s="131">
        <v>15</v>
      </c>
      <c r="IC83" s="140" t="e">
        <f>+#REF!</f>
        <v>#REF!</v>
      </c>
    </row>
    <row r="84" spans="1:237" s="131" customFormat="1">
      <c r="A84" s="131" t="s">
        <v>737</v>
      </c>
      <c r="B84" s="129">
        <v>10000</v>
      </c>
      <c r="C84" s="139">
        <f>+'[2]Table EE Vol'!E100</f>
        <v>60.23</v>
      </c>
      <c r="D84" s="131" t="s">
        <v>646</v>
      </c>
      <c r="E84" s="131">
        <v>95</v>
      </c>
      <c r="F84" s="132">
        <v>120.46</v>
      </c>
      <c r="IB84" s="131">
        <v>15</v>
      </c>
      <c r="IC84" s="140" t="e">
        <f>+#REF!</f>
        <v>#REF!</v>
      </c>
    </row>
    <row r="85" spans="1:237" s="131" customFormat="1">
      <c r="A85" s="131" t="s">
        <v>738</v>
      </c>
      <c r="B85" s="129">
        <v>10000</v>
      </c>
      <c r="C85" s="139">
        <f>+'[2]Table EE Vol'!E101</f>
        <v>60.23</v>
      </c>
      <c r="D85" s="131" t="s">
        <v>646</v>
      </c>
      <c r="E85" s="131">
        <v>96</v>
      </c>
      <c r="F85" s="132">
        <v>120.46</v>
      </c>
      <c r="IB85" s="131">
        <v>15</v>
      </c>
      <c r="IC85" s="140" t="e">
        <f>+#REF!</f>
        <v>#REF!</v>
      </c>
    </row>
    <row r="86" spans="1:237" s="131" customFormat="1">
      <c r="A86" s="131" t="s">
        <v>739</v>
      </c>
      <c r="B86" s="129">
        <v>10000</v>
      </c>
      <c r="C86" s="139">
        <f>+'[2]Table EE Vol'!E102</f>
        <v>60.23</v>
      </c>
      <c r="D86" s="131" t="s">
        <v>646</v>
      </c>
      <c r="E86" s="131">
        <v>97</v>
      </c>
      <c r="F86" s="132">
        <v>120.46</v>
      </c>
      <c r="IB86" s="131">
        <v>15</v>
      </c>
      <c r="IC86" s="140" t="e">
        <f>+#REF!</f>
        <v>#REF!</v>
      </c>
    </row>
    <row r="87" spans="1:237" s="131" customFormat="1">
      <c r="A87" s="131" t="s">
        <v>740</v>
      </c>
      <c r="B87" s="129">
        <v>10000</v>
      </c>
      <c r="C87" s="139">
        <f>+'[2]Table EE Vol'!E103</f>
        <v>60.23</v>
      </c>
      <c r="D87" s="131" t="s">
        <v>646</v>
      </c>
      <c r="E87" s="131">
        <v>98</v>
      </c>
      <c r="F87" s="132">
        <v>120.46</v>
      </c>
      <c r="IB87" s="131">
        <v>15</v>
      </c>
      <c r="IC87" s="140" t="e">
        <f>+#REF!</f>
        <v>#REF!</v>
      </c>
    </row>
    <row r="88" spans="1:237" s="131" customFormat="1">
      <c r="A88" s="131" t="s">
        <v>741</v>
      </c>
      <c r="B88" s="129">
        <v>10000</v>
      </c>
      <c r="C88" s="139">
        <f>+'[2]Table EE Vol'!E104</f>
        <v>60.23</v>
      </c>
      <c r="D88" s="131" t="s">
        <v>646</v>
      </c>
      <c r="E88" s="131">
        <v>99</v>
      </c>
      <c r="F88" s="132">
        <v>120.46</v>
      </c>
      <c r="IB88" s="131">
        <v>15</v>
      </c>
      <c r="IC88" s="140" t="e">
        <f>+#REF!</f>
        <v>#REF!</v>
      </c>
    </row>
    <row r="89" spans="1:237" s="131" customFormat="1">
      <c r="A89" s="131" t="s">
        <v>742</v>
      </c>
      <c r="B89" s="129">
        <v>10000</v>
      </c>
      <c r="C89" s="139">
        <f>+'[2]Table EE Vol'!E105</f>
        <v>0</v>
      </c>
      <c r="D89" s="131" t="s">
        <v>634</v>
      </c>
      <c r="E89" s="131">
        <v>0</v>
      </c>
      <c r="F89" s="132">
        <v>0</v>
      </c>
      <c r="IB89" s="131">
        <v>15</v>
      </c>
      <c r="IC89" s="140" t="e">
        <f>+#REF!</f>
        <v>#REF!</v>
      </c>
    </row>
    <row r="90" spans="1:237" s="131" customFormat="1">
      <c r="A90" s="131" t="s">
        <v>743</v>
      </c>
      <c r="B90" s="129">
        <f t="shared" ref="B90:B153" si="0">+B4+10000</f>
        <v>20000</v>
      </c>
      <c r="C90" s="139">
        <f>+'[2]Table EE Vol'!F20</f>
        <v>0.26</v>
      </c>
      <c r="D90" s="131" t="s">
        <v>634</v>
      </c>
      <c r="E90" s="131">
        <v>15</v>
      </c>
      <c r="F90" s="132">
        <v>0.52</v>
      </c>
      <c r="HY90" s="86"/>
    </row>
    <row r="91" spans="1:237" s="131" customFormat="1">
      <c r="A91" s="131" t="s">
        <v>744</v>
      </c>
      <c r="B91" s="129">
        <f t="shared" si="0"/>
        <v>20000</v>
      </c>
      <c r="C91" s="139">
        <f>+'[2]Table EE Vol'!F21</f>
        <v>0.26</v>
      </c>
      <c r="D91" s="131" t="s">
        <v>634</v>
      </c>
      <c r="E91" s="131">
        <v>16</v>
      </c>
      <c r="F91" s="132">
        <v>0.52</v>
      </c>
      <c r="HY91" s="86"/>
    </row>
    <row r="92" spans="1:237" s="131" customFormat="1">
      <c r="A92" s="131" t="s">
        <v>745</v>
      </c>
      <c r="B92" s="129">
        <f t="shared" si="0"/>
        <v>20000</v>
      </c>
      <c r="C92" s="139">
        <f>+'[2]Table EE Vol'!F22</f>
        <v>0.26</v>
      </c>
      <c r="D92" s="131" t="s">
        <v>634</v>
      </c>
      <c r="E92" s="131">
        <v>17</v>
      </c>
      <c r="F92" s="132">
        <v>0.52</v>
      </c>
      <c r="HY92" s="86"/>
    </row>
    <row r="93" spans="1:237" s="131" customFormat="1">
      <c r="A93" s="131" t="s">
        <v>746</v>
      </c>
      <c r="B93" s="129">
        <f t="shared" si="0"/>
        <v>20000</v>
      </c>
      <c r="C93" s="139">
        <f>+'[2]Table EE Vol'!F23</f>
        <v>0.26</v>
      </c>
      <c r="D93" s="131" t="s">
        <v>634</v>
      </c>
      <c r="E93" s="131">
        <v>18</v>
      </c>
      <c r="F93" s="132">
        <v>0.52</v>
      </c>
      <c r="HY93" s="86"/>
    </row>
    <row r="94" spans="1:237" s="131" customFormat="1">
      <c r="A94" s="131" t="s">
        <v>747</v>
      </c>
      <c r="B94" s="129">
        <f t="shared" si="0"/>
        <v>20000</v>
      </c>
      <c r="C94" s="139">
        <f>+'[2]Table EE Vol'!F24</f>
        <v>0.26</v>
      </c>
      <c r="D94" s="131" t="s">
        <v>634</v>
      </c>
      <c r="E94" s="131">
        <v>19</v>
      </c>
      <c r="F94" s="132">
        <v>0.52</v>
      </c>
      <c r="HY94" s="86"/>
    </row>
    <row r="95" spans="1:237" s="131" customFormat="1">
      <c r="A95" s="131" t="s">
        <v>748</v>
      </c>
      <c r="B95" s="129">
        <f t="shared" si="0"/>
        <v>20000</v>
      </c>
      <c r="C95" s="139">
        <f>+'[2]Table EE Vol'!F25</f>
        <v>0.38</v>
      </c>
      <c r="D95" s="131" t="s">
        <v>635</v>
      </c>
      <c r="E95" s="131">
        <v>20</v>
      </c>
      <c r="F95" s="132">
        <v>0.76</v>
      </c>
      <c r="HY95" s="86"/>
    </row>
    <row r="96" spans="1:237" s="131" customFormat="1">
      <c r="A96" s="131" t="s">
        <v>749</v>
      </c>
      <c r="B96" s="129">
        <f t="shared" si="0"/>
        <v>20000</v>
      </c>
      <c r="C96" s="139">
        <f>+'[2]Table EE Vol'!F26</f>
        <v>0.38</v>
      </c>
      <c r="D96" s="131" t="s">
        <v>635</v>
      </c>
      <c r="E96" s="131">
        <v>21</v>
      </c>
      <c r="F96" s="132">
        <v>0.76</v>
      </c>
      <c r="HY96" s="86"/>
    </row>
    <row r="97" spans="1:233" s="131" customFormat="1">
      <c r="A97" s="131" t="s">
        <v>750</v>
      </c>
      <c r="B97" s="129">
        <f t="shared" si="0"/>
        <v>20000</v>
      </c>
      <c r="C97" s="139">
        <f>+'[2]Table EE Vol'!F27</f>
        <v>0.38</v>
      </c>
      <c r="D97" s="131" t="s">
        <v>635</v>
      </c>
      <c r="E97" s="131">
        <v>22</v>
      </c>
      <c r="F97" s="132">
        <v>0.76</v>
      </c>
      <c r="HY97" s="86"/>
    </row>
    <row r="98" spans="1:233" s="131" customFormat="1">
      <c r="A98" s="131" t="s">
        <v>751</v>
      </c>
      <c r="B98" s="129">
        <f t="shared" si="0"/>
        <v>20000</v>
      </c>
      <c r="C98" s="139">
        <f>+'[2]Table EE Vol'!F28</f>
        <v>0.38</v>
      </c>
      <c r="D98" s="131" t="s">
        <v>635</v>
      </c>
      <c r="E98" s="131">
        <v>23</v>
      </c>
      <c r="F98" s="132">
        <v>0.76</v>
      </c>
      <c r="HY98" s="86"/>
    </row>
    <row r="99" spans="1:233" s="131" customFormat="1">
      <c r="A99" s="131" t="s">
        <v>752</v>
      </c>
      <c r="B99" s="129">
        <f t="shared" si="0"/>
        <v>20000</v>
      </c>
      <c r="C99" s="139">
        <f>+'[2]Table EE Vol'!F29</f>
        <v>0.38</v>
      </c>
      <c r="D99" s="131" t="s">
        <v>635</v>
      </c>
      <c r="E99" s="131">
        <v>24</v>
      </c>
      <c r="F99" s="132">
        <v>0.76</v>
      </c>
      <c r="HY99" s="86"/>
    </row>
    <row r="100" spans="1:233" s="131" customFormat="1">
      <c r="A100" s="131" t="s">
        <v>753</v>
      </c>
      <c r="B100" s="129">
        <f t="shared" si="0"/>
        <v>20000</v>
      </c>
      <c r="C100" s="139">
        <f>+'[2]Table EE Vol'!F30</f>
        <v>0.44999999999999996</v>
      </c>
      <c r="D100" s="131" t="s">
        <v>636</v>
      </c>
      <c r="E100" s="131">
        <v>25</v>
      </c>
      <c r="F100" s="132">
        <v>0.89999999999999991</v>
      </c>
      <c r="HY100" s="86"/>
    </row>
    <row r="101" spans="1:233" s="131" customFormat="1">
      <c r="A101" s="131" t="s">
        <v>754</v>
      </c>
      <c r="B101" s="129">
        <f t="shared" si="0"/>
        <v>20000</v>
      </c>
      <c r="C101" s="139">
        <f>+'[2]Table EE Vol'!F31</f>
        <v>0.44999999999999996</v>
      </c>
      <c r="D101" s="131" t="s">
        <v>636</v>
      </c>
      <c r="E101" s="131">
        <v>26</v>
      </c>
      <c r="F101" s="132">
        <v>0.89999999999999991</v>
      </c>
      <c r="HY101" s="86"/>
    </row>
    <row r="102" spans="1:233" s="131" customFormat="1">
      <c r="A102" s="131" t="s">
        <v>755</v>
      </c>
      <c r="B102" s="129">
        <f t="shared" si="0"/>
        <v>20000</v>
      </c>
      <c r="C102" s="139">
        <f>+'[2]Table EE Vol'!F32</f>
        <v>0.44999999999999996</v>
      </c>
      <c r="D102" s="131" t="s">
        <v>636</v>
      </c>
      <c r="E102" s="131">
        <v>27</v>
      </c>
      <c r="F102" s="132">
        <v>0.89999999999999991</v>
      </c>
      <c r="HY102" s="86"/>
    </row>
    <row r="103" spans="1:233" s="131" customFormat="1">
      <c r="A103" s="131" t="s">
        <v>756</v>
      </c>
      <c r="B103" s="129">
        <f t="shared" si="0"/>
        <v>20000</v>
      </c>
      <c r="C103" s="139">
        <f>+'[2]Table EE Vol'!F33</f>
        <v>0.44999999999999996</v>
      </c>
      <c r="D103" s="131" t="s">
        <v>636</v>
      </c>
      <c r="E103" s="131">
        <v>28</v>
      </c>
      <c r="F103" s="132">
        <v>0.89999999999999991</v>
      </c>
      <c r="HY103" s="86"/>
    </row>
    <row r="104" spans="1:233" s="131" customFormat="1">
      <c r="A104" s="131" t="s">
        <v>757</v>
      </c>
      <c r="B104" s="129">
        <f t="shared" si="0"/>
        <v>20000</v>
      </c>
      <c r="C104" s="139">
        <f>+'[2]Table EE Vol'!F34</f>
        <v>0.44999999999999996</v>
      </c>
      <c r="D104" s="131" t="s">
        <v>636</v>
      </c>
      <c r="E104" s="131">
        <v>29</v>
      </c>
      <c r="F104" s="132">
        <v>0.89999999999999991</v>
      </c>
      <c r="HY104" s="86"/>
    </row>
    <row r="105" spans="1:233" s="131" customFormat="1">
      <c r="A105" s="131" t="s">
        <v>758</v>
      </c>
      <c r="B105" s="129">
        <f t="shared" si="0"/>
        <v>20000</v>
      </c>
      <c r="C105" s="139">
        <f>+'[2]Table EE Vol'!F35</f>
        <v>0.62</v>
      </c>
      <c r="D105" s="131" t="s">
        <v>637</v>
      </c>
      <c r="E105" s="131">
        <v>30</v>
      </c>
      <c r="F105" s="132">
        <v>1.24</v>
      </c>
      <c r="HY105" s="86"/>
    </row>
    <row r="106" spans="1:233" s="131" customFormat="1">
      <c r="A106" s="131" t="s">
        <v>759</v>
      </c>
      <c r="B106" s="129">
        <f t="shared" si="0"/>
        <v>20000</v>
      </c>
      <c r="C106" s="139">
        <f>+'[2]Table EE Vol'!F36</f>
        <v>0.62</v>
      </c>
      <c r="D106" s="131" t="s">
        <v>637</v>
      </c>
      <c r="E106" s="131">
        <v>31</v>
      </c>
      <c r="F106" s="132">
        <v>1.24</v>
      </c>
      <c r="HY106" s="86"/>
    </row>
    <row r="107" spans="1:233" s="131" customFormat="1">
      <c r="A107" s="131" t="s">
        <v>760</v>
      </c>
      <c r="B107" s="129">
        <f t="shared" si="0"/>
        <v>20000</v>
      </c>
      <c r="C107" s="139">
        <f>+'[2]Table EE Vol'!F37</f>
        <v>0.62</v>
      </c>
      <c r="D107" s="131" t="s">
        <v>637</v>
      </c>
      <c r="E107" s="131">
        <v>32</v>
      </c>
      <c r="F107" s="132">
        <v>1.24</v>
      </c>
      <c r="HY107" s="86"/>
    </row>
    <row r="108" spans="1:233" s="131" customFormat="1">
      <c r="A108" s="131" t="s">
        <v>761</v>
      </c>
      <c r="B108" s="129">
        <f t="shared" si="0"/>
        <v>20000</v>
      </c>
      <c r="C108" s="139">
        <f>+'[2]Table EE Vol'!F38</f>
        <v>0.62</v>
      </c>
      <c r="D108" s="131" t="s">
        <v>637</v>
      </c>
      <c r="E108" s="131">
        <v>33</v>
      </c>
      <c r="F108" s="132">
        <v>1.24</v>
      </c>
      <c r="HY108" s="86"/>
    </row>
    <row r="109" spans="1:233" s="131" customFormat="1">
      <c r="A109" s="131" t="s">
        <v>762</v>
      </c>
      <c r="B109" s="129">
        <f t="shared" si="0"/>
        <v>20000</v>
      </c>
      <c r="C109" s="139">
        <f>+'[2]Table EE Vol'!F39</f>
        <v>0.62</v>
      </c>
      <c r="D109" s="131" t="s">
        <v>637</v>
      </c>
      <c r="E109" s="131">
        <v>34</v>
      </c>
      <c r="F109" s="132">
        <v>1.24</v>
      </c>
      <c r="HY109" s="86"/>
    </row>
    <row r="110" spans="1:233" s="131" customFormat="1">
      <c r="A110" s="131" t="s">
        <v>763</v>
      </c>
      <c r="B110" s="129">
        <f t="shared" si="0"/>
        <v>20000</v>
      </c>
      <c r="C110" s="139">
        <f>+'[2]Table EE Vol'!F40</f>
        <v>0.83000000000000007</v>
      </c>
      <c r="D110" s="131" t="s">
        <v>638</v>
      </c>
      <c r="E110" s="131">
        <v>35</v>
      </c>
      <c r="F110" s="132">
        <v>1.6600000000000001</v>
      </c>
      <c r="HY110" s="86"/>
    </row>
    <row r="111" spans="1:233" s="131" customFormat="1">
      <c r="A111" s="131" t="s">
        <v>764</v>
      </c>
      <c r="B111" s="129">
        <f t="shared" si="0"/>
        <v>20000</v>
      </c>
      <c r="C111" s="139">
        <f>+'[2]Table EE Vol'!F41</f>
        <v>0.83000000000000007</v>
      </c>
      <c r="D111" s="131" t="s">
        <v>638</v>
      </c>
      <c r="E111" s="131">
        <v>36</v>
      </c>
      <c r="F111" s="132">
        <v>1.6600000000000001</v>
      </c>
      <c r="HY111" s="86"/>
    </row>
    <row r="112" spans="1:233" s="131" customFormat="1">
      <c r="A112" s="131" t="s">
        <v>765</v>
      </c>
      <c r="B112" s="129">
        <f t="shared" si="0"/>
        <v>20000</v>
      </c>
      <c r="C112" s="139">
        <f>+'[2]Table EE Vol'!F42</f>
        <v>0.83000000000000007</v>
      </c>
      <c r="D112" s="131" t="s">
        <v>638</v>
      </c>
      <c r="E112" s="131">
        <v>37</v>
      </c>
      <c r="F112" s="132">
        <v>1.6600000000000001</v>
      </c>
      <c r="HY112" s="86"/>
    </row>
    <row r="113" spans="1:233" s="131" customFormat="1">
      <c r="A113" s="131" t="s">
        <v>766</v>
      </c>
      <c r="B113" s="129">
        <f t="shared" si="0"/>
        <v>20000</v>
      </c>
      <c r="C113" s="139">
        <f>+'[2]Table EE Vol'!F43</f>
        <v>0.83000000000000007</v>
      </c>
      <c r="D113" s="131" t="s">
        <v>638</v>
      </c>
      <c r="E113" s="131">
        <v>38</v>
      </c>
      <c r="F113" s="132">
        <v>1.6600000000000001</v>
      </c>
      <c r="HY113" s="86"/>
    </row>
    <row r="114" spans="1:233" s="131" customFormat="1">
      <c r="A114" s="131" t="s">
        <v>767</v>
      </c>
      <c r="B114" s="129">
        <f t="shared" si="0"/>
        <v>20000</v>
      </c>
      <c r="C114" s="139">
        <f>+'[2]Table EE Vol'!F44</f>
        <v>0.83000000000000007</v>
      </c>
      <c r="D114" s="131" t="s">
        <v>638</v>
      </c>
      <c r="E114" s="131">
        <v>39</v>
      </c>
      <c r="F114" s="132">
        <v>1.6600000000000001</v>
      </c>
      <c r="HY114" s="86"/>
    </row>
    <row r="115" spans="1:233" s="131" customFormat="1">
      <c r="A115" s="131" t="s">
        <v>768</v>
      </c>
      <c r="B115" s="129">
        <f t="shared" si="0"/>
        <v>20000</v>
      </c>
      <c r="C115" s="139">
        <f>+'[2]Table EE Vol'!F45</f>
        <v>1.3900000000000001</v>
      </c>
      <c r="D115" s="131" t="s">
        <v>639</v>
      </c>
      <c r="E115" s="131">
        <v>40</v>
      </c>
      <c r="F115" s="132">
        <v>2.7800000000000002</v>
      </c>
      <c r="HY115" s="86"/>
    </row>
    <row r="116" spans="1:233" s="131" customFormat="1">
      <c r="A116" s="131" t="s">
        <v>769</v>
      </c>
      <c r="B116" s="129">
        <f t="shared" si="0"/>
        <v>20000</v>
      </c>
      <c r="C116" s="139">
        <f>+'[2]Table EE Vol'!F46</f>
        <v>1.3900000000000001</v>
      </c>
      <c r="D116" s="131" t="s">
        <v>639</v>
      </c>
      <c r="E116" s="131">
        <v>41</v>
      </c>
      <c r="F116" s="132">
        <v>2.7800000000000002</v>
      </c>
      <c r="HY116" s="86"/>
    </row>
    <row r="117" spans="1:233" s="131" customFormat="1">
      <c r="A117" s="131" t="s">
        <v>770</v>
      </c>
      <c r="B117" s="129">
        <f t="shared" si="0"/>
        <v>20000</v>
      </c>
      <c r="C117" s="139">
        <f>+'[2]Table EE Vol'!F47</f>
        <v>1.3900000000000001</v>
      </c>
      <c r="D117" s="131" t="s">
        <v>639</v>
      </c>
      <c r="E117" s="131">
        <v>42</v>
      </c>
      <c r="F117" s="132">
        <v>2.7800000000000002</v>
      </c>
      <c r="HY117" s="86"/>
    </row>
    <row r="118" spans="1:233" s="131" customFormat="1">
      <c r="A118" s="131" t="s">
        <v>771</v>
      </c>
      <c r="B118" s="129">
        <f t="shared" si="0"/>
        <v>20000</v>
      </c>
      <c r="C118" s="139">
        <f>+'[2]Table EE Vol'!F48</f>
        <v>1.3900000000000001</v>
      </c>
      <c r="D118" s="131" t="s">
        <v>639</v>
      </c>
      <c r="E118" s="131">
        <v>43</v>
      </c>
      <c r="F118" s="132">
        <v>2.7800000000000002</v>
      </c>
      <c r="HY118" s="86"/>
    </row>
    <row r="119" spans="1:233" s="131" customFormat="1">
      <c r="A119" s="131" t="s">
        <v>772</v>
      </c>
      <c r="B119" s="129">
        <f t="shared" si="0"/>
        <v>20000</v>
      </c>
      <c r="C119" s="139">
        <f>+'[2]Table EE Vol'!F49</f>
        <v>1.3900000000000001</v>
      </c>
      <c r="D119" s="131" t="s">
        <v>639</v>
      </c>
      <c r="E119" s="131">
        <v>44</v>
      </c>
      <c r="F119" s="132">
        <v>2.7800000000000002</v>
      </c>
      <c r="HY119" s="86"/>
    </row>
    <row r="120" spans="1:233" s="131" customFormat="1">
      <c r="A120" s="131" t="s">
        <v>773</v>
      </c>
      <c r="B120" s="129">
        <f t="shared" si="0"/>
        <v>20000</v>
      </c>
      <c r="C120" s="139">
        <f>+'[2]Table EE Vol'!F50</f>
        <v>1.92</v>
      </c>
      <c r="D120" s="131" t="s">
        <v>640</v>
      </c>
      <c r="E120" s="131">
        <v>45</v>
      </c>
      <c r="F120" s="132">
        <v>3.84</v>
      </c>
      <c r="HY120" s="86"/>
    </row>
    <row r="121" spans="1:233" s="131" customFormat="1">
      <c r="A121" s="131" t="s">
        <v>774</v>
      </c>
      <c r="B121" s="129">
        <f t="shared" si="0"/>
        <v>20000</v>
      </c>
      <c r="C121" s="139">
        <f>+'[2]Table EE Vol'!F51</f>
        <v>1.92</v>
      </c>
      <c r="D121" s="131" t="s">
        <v>640</v>
      </c>
      <c r="E121" s="131">
        <v>46</v>
      </c>
      <c r="F121" s="132">
        <v>3.84</v>
      </c>
      <c r="HY121" s="86"/>
    </row>
    <row r="122" spans="1:233" s="131" customFormat="1">
      <c r="A122" s="131" t="s">
        <v>775</v>
      </c>
      <c r="B122" s="129">
        <f t="shared" si="0"/>
        <v>20000</v>
      </c>
      <c r="C122" s="139">
        <f>+'[2]Table EE Vol'!F52</f>
        <v>1.92</v>
      </c>
      <c r="D122" s="131" t="s">
        <v>640</v>
      </c>
      <c r="E122" s="131">
        <v>47</v>
      </c>
      <c r="F122" s="132">
        <v>3.84</v>
      </c>
      <c r="HY122" s="86"/>
    </row>
    <row r="123" spans="1:233" s="131" customFormat="1">
      <c r="A123" s="131" t="s">
        <v>776</v>
      </c>
      <c r="B123" s="129">
        <f t="shared" si="0"/>
        <v>20000</v>
      </c>
      <c r="C123" s="139">
        <f>+'[2]Table EE Vol'!F53</f>
        <v>1.92</v>
      </c>
      <c r="D123" s="131" t="s">
        <v>640</v>
      </c>
      <c r="E123" s="131">
        <v>48</v>
      </c>
      <c r="F123" s="132">
        <v>3.84</v>
      </c>
      <c r="HY123" s="86"/>
    </row>
    <row r="124" spans="1:233" s="131" customFormat="1">
      <c r="A124" s="131" t="s">
        <v>777</v>
      </c>
      <c r="B124" s="129">
        <f t="shared" si="0"/>
        <v>20000</v>
      </c>
      <c r="C124" s="139">
        <f>+'[2]Table EE Vol'!F54</f>
        <v>1.92</v>
      </c>
      <c r="D124" s="131" t="s">
        <v>640</v>
      </c>
      <c r="E124" s="131">
        <v>49</v>
      </c>
      <c r="F124" s="132">
        <v>3.84</v>
      </c>
      <c r="HY124" s="86"/>
    </row>
    <row r="125" spans="1:233" s="131" customFormat="1">
      <c r="A125" s="131" t="s">
        <v>778</v>
      </c>
      <c r="B125" s="129">
        <f t="shared" si="0"/>
        <v>20000</v>
      </c>
      <c r="C125" s="139">
        <f>+'[2]Table EE Vol'!F55</f>
        <v>3.5</v>
      </c>
      <c r="D125" s="131" t="s">
        <v>641</v>
      </c>
      <c r="E125" s="131">
        <v>50</v>
      </c>
      <c r="F125" s="132">
        <v>7</v>
      </c>
      <c r="HY125" s="86"/>
    </row>
    <row r="126" spans="1:233" s="131" customFormat="1">
      <c r="A126" s="131" t="s">
        <v>779</v>
      </c>
      <c r="B126" s="129">
        <f t="shared" si="0"/>
        <v>20000</v>
      </c>
      <c r="C126" s="139">
        <f>+'[2]Table EE Vol'!F56</f>
        <v>3.5</v>
      </c>
      <c r="D126" s="131" t="s">
        <v>641</v>
      </c>
      <c r="E126" s="131">
        <v>51</v>
      </c>
      <c r="F126" s="132">
        <v>7</v>
      </c>
      <c r="HY126" s="86"/>
    </row>
    <row r="127" spans="1:233" s="131" customFormat="1">
      <c r="A127" s="131" t="s">
        <v>780</v>
      </c>
      <c r="B127" s="129">
        <f t="shared" si="0"/>
        <v>20000</v>
      </c>
      <c r="C127" s="139">
        <f>+'[2]Table EE Vol'!F57</f>
        <v>3.5</v>
      </c>
      <c r="D127" s="131" t="s">
        <v>641</v>
      </c>
      <c r="E127" s="131">
        <v>52</v>
      </c>
      <c r="F127" s="132">
        <v>7</v>
      </c>
      <c r="HY127" s="86"/>
    </row>
    <row r="128" spans="1:233" s="131" customFormat="1">
      <c r="A128" s="131" t="s">
        <v>781</v>
      </c>
      <c r="B128" s="129">
        <f t="shared" si="0"/>
        <v>20000</v>
      </c>
      <c r="C128" s="139">
        <f>+'[2]Table EE Vol'!F58</f>
        <v>3.5</v>
      </c>
      <c r="D128" s="131" t="s">
        <v>641</v>
      </c>
      <c r="E128" s="131">
        <v>53</v>
      </c>
      <c r="F128" s="132">
        <v>7</v>
      </c>
      <c r="HY128" s="86"/>
    </row>
    <row r="129" spans="1:233" s="131" customFormat="1">
      <c r="A129" s="131" t="s">
        <v>782</v>
      </c>
      <c r="B129" s="129">
        <f t="shared" si="0"/>
        <v>20000</v>
      </c>
      <c r="C129" s="139">
        <f>+'[2]Table EE Vol'!F59</f>
        <v>3.5</v>
      </c>
      <c r="D129" s="131" t="s">
        <v>641</v>
      </c>
      <c r="E129" s="131">
        <v>54</v>
      </c>
      <c r="F129" s="132">
        <v>7</v>
      </c>
      <c r="HY129" s="86"/>
    </row>
    <row r="130" spans="1:233" s="131" customFormat="1">
      <c r="A130" s="131" t="s">
        <v>783</v>
      </c>
      <c r="B130" s="129">
        <f t="shared" si="0"/>
        <v>20000</v>
      </c>
      <c r="C130" s="139">
        <f>+'[2]Table EE Vol'!F60</f>
        <v>7.18</v>
      </c>
      <c r="D130" s="131" t="s">
        <v>642</v>
      </c>
      <c r="E130" s="131">
        <v>55</v>
      </c>
      <c r="F130" s="132">
        <v>14.36</v>
      </c>
      <c r="HY130" s="86"/>
    </row>
    <row r="131" spans="1:233" s="131" customFormat="1">
      <c r="A131" s="131" t="s">
        <v>784</v>
      </c>
      <c r="B131" s="129">
        <f t="shared" si="0"/>
        <v>20000</v>
      </c>
      <c r="C131" s="139">
        <f>+'[2]Table EE Vol'!F61</f>
        <v>7.18</v>
      </c>
      <c r="D131" s="131" t="s">
        <v>642</v>
      </c>
      <c r="E131" s="131">
        <v>56</v>
      </c>
      <c r="F131" s="132">
        <v>14.36</v>
      </c>
      <c r="HY131" s="86"/>
    </row>
    <row r="132" spans="1:233" s="131" customFormat="1">
      <c r="A132" s="131" t="s">
        <v>785</v>
      </c>
      <c r="B132" s="129">
        <f t="shared" si="0"/>
        <v>20000</v>
      </c>
      <c r="C132" s="139">
        <f>+'[2]Table EE Vol'!F62</f>
        <v>7.18</v>
      </c>
      <c r="D132" s="131" t="s">
        <v>642</v>
      </c>
      <c r="E132" s="131">
        <v>57</v>
      </c>
      <c r="F132" s="132">
        <v>14.36</v>
      </c>
      <c r="HY132" s="86"/>
    </row>
    <row r="133" spans="1:233" s="131" customFormat="1">
      <c r="A133" s="131" t="s">
        <v>786</v>
      </c>
      <c r="B133" s="129">
        <f t="shared" si="0"/>
        <v>20000</v>
      </c>
      <c r="C133" s="139">
        <f>+'[2]Table EE Vol'!F63</f>
        <v>7.18</v>
      </c>
      <c r="D133" s="131" t="s">
        <v>642</v>
      </c>
      <c r="E133" s="131">
        <v>58</v>
      </c>
      <c r="F133" s="132">
        <v>14.36</v>
      </c>
      <c r="HY133" s="86"/>
    </row>
    <row r="134" spans="1:233" s="131" customFormat="1">
      <c r="A134" s="131" t="s">
        <v>787</v>
      </c>
      <c r="B134" s="129">
        <f t="shared" si="0"/>
        <v>20000</v>
      </c>
      <c r="C134" s="139">
        <f>+'[2]Table EE Vol'!F64</f>
        <v>7.18</v>
      </c>
      <c r="D134" s="131" t="s">
        <v>642</v>
      </c>
      <c r="E134" s="131">
        <v>59</v>
      </c>
      <c r="F134" s="132">
        <v>14.36</v>
      </c>
      <c r="HY134" s="86"/>
    </row>
    <row r="135" spans="1:233" s="131" customFormat="1">
      <c r="A135" s="131" t="s">
        <v>788</v>
      </c>
      <c r="B135" s="129">
        <f t="shared" si="0"/>
        <v>20000</v>
      </c>
      <c r="C135" s="139">
        <f>+'[2]Table EE Vol'!F65</f>
        <v>10.440000000000001</v>
      </c>
      <c r="D135" s="131" t="s">
        <v>643</v>
      </c>
      <c r="E135" s="131">
        <v>60</v>
      </c>
      <c r="F135" s="132">
        <v>20.880000000000003</v>
      </c>
      <c r="HY135" s="86"/>
    </row>
    <row r="136" spans="1:233" s="131" customFormat="1">
      <c r="A136" s="131" t="s">
        <v>789</v>
      </c>
      <c r="B136" s="129">
        <f t="shared" si="0"/>
        <v>20000</v>
      </c>
      <c r="C136" s="139">
        <f>+'[2]Table EE Vol'!F66</f>
        <v>10.440000000000001</v>
      </c>
      <c r="D136" s="131" t="s">
        <v>643</v>
      </c>
      <c r="E136" s="131">
        <v>61</v>
      </c>
      <c r="F136" s="132">
        <v>20.880000000000003</v>
      </c>
      <c r="HY136" s="86"/>
    </row>
    <row r="137" spans="1:233" s="131" customFormat="1">
      <c r="A137" s="131" t="s">
        <v>790</v>
      </c>
      <c r="B137" s="129">
        <f t="shared" si="0"/>
        <v>20000</v>
      </c>
      <c r="C137" s="139">
        <f>+'[2]Table EE Vol'!F67</f>
        <v>10.440000000000001</v>
      </c>
      <c r="D137" s="131" t="s">
        <v>643</v>
      </c>
      <c r="E137" s="131">
        <v>62</v>
      </c>
      <c r="F137" s="132">
        <v>20.880000000000003</v>
      </c>
      <c r="HY137" s="86"/>
    </row>
    <row r="138" spans="1:233" s="131" customFormat="1">
      <c r="A138" s="131" t="s">
        <v>791</v>
      </c>
      <c r="B138" s="129">
        <f t="shared" si="0"/>
        <v>20000</v>
      </c>
      <c r="C138" s="139">
        <f>+'[2]Table EE Vol'!F68</f>
        <v>10.440000000000001</v>
      </c>
      <c r="D138" s="131" t="s">
        <v>643</v>
      </c>
      <c r="E138" s="131">
        <v>63</v>
      </c>
      <c r="F138" s="132">
        <v>20.880000000000003</v>
      </c>
      <c r="HY138" s="86"/>
    </row>
    <row r="139" spans="1:233" s="131" customFormat="1">
      <c r="A139" s="131" t="s">
        <v>792</v>
      </c>
      <c r="B139" s="129">
        <f t="shared" si="0"/>
        <v>20000</v>
      </c>
      <c r="C139" s="139">
        <f>+'[2]Table EE Vol'!F69</f>
        <v>10.440000000000001</v>
      </c>
      <c r="D139" s="131" t="s">
        <v>643</v>
      </c>
      <c r="E139" s="131">
        <v>64</v>
      </c>
      <c r="F139" s="132">
        <v>20.880000000000003</v>
      </c>
      <c r="HY139" s="86"/>
    </row>
    <row r="140" spans="1:233" s="131" customFormat="1">
      <c r="A140" s="131" t="s">
        <v>793</v>
      </c>
      <c r="B140" s="129">
        <f t="shared" si="0"/>
        <v>20000</v>
      </c>
      <c r="C140" s="139">
        <f>+'[2]Table EE Vol'!F70</f>
        <v>18</v>
      </c>
      <c r="D140" s="131" t="s">
        <v>644</v>
      </c>
      <c r="E140" s="131">
        <v>65</v>
      </c>
      <c r="F140" s="132">
        <v>36</v>
      </c>
      <c r="HY140" s="86"/>
    </row>
    <row r="141" spans="1:233" s="131" customFormat="1">
      <c r="A141" s="131" t="s">
        <v>794</v>
      </c>
      <c r="B141" s="129">
        <f t="shared" si="0"/>
        <v>20000</v>
      </c>
      <c r="C141" s="139">
        <f>+'[2]Table EE Vol'!F71</f>
        <v>18</v>
      </c>
      <c r="D141" s="131" t="s">
        <v>644</v>
      </c>
      <c r="E141" s="131">
        <v>66</v>
      </c>
      <c r="F141" s="132">
        <v>36</v>
      </c>
      <c r="HY141" s="86"/>
    </row>
    <row r="142" spans="1:233" s="131" customFormat="1">
      <c r="A142" s="131" t="s">
        <v>795</v>
      </c>
      <c r="B142" s="129">
        <f t="shared" si="0"/>
        <v>20000</v>
      </c>
      <c r="C142" s="139">
        <f>+'[2]Table EE Vol'!F72</f>
        <v>18</v>
      </c>
      <c r="D142" s="131" t="s">
        <v>644</v>
      </c>
      <c r="E142" s="131">
        <v>67</v>
      </c>
      <c r="F142" s="132">
        <v>36</v>
      </c>
      <c r="HY142" s="86"/>
    </row>
    <row r="143" spans="1:233" s="131" customFormat="1">
      <c r="A143" s="131" t="s">
        <v>796</v>
      </c>
      <c r="B143" s="129">
        <f t="shared" si="0"/>
        <v>20000</v>
      </c>
      <c r="C143" s="139">
        <f>+'[2]Table EE Vol'!F73</f>
        <v>18</v>
      </c>
      <c r="D143" s="131" t="s">
        <v>644</v>
      </c>
      <c r="E143" s="131">
        <v>68</v>
      </c>
      <c r="F143" s="132">
        <v>36</v>
      </c>
      <c r="HY143" s="86"/>
    </row>
    <row r="144" spans="1:233" s="131" customFormat="1">
      <c r="A144" s="131" t="s">
        <v>797</v>
      </c>
      <c r="B144" s="129">
        <f t="shared" si="0"/>
        <v>20000</v>
      </c>
      <c r="C144" s="139">
        <f>+'[2]Table EE Vol'!F74</f>
        <v>18</v>
      </c>
      <c r="D144" s="131" t="s">
        <v>644</v>
      </c>
      <c r="E144" s="131">
        <v>69</v>
      </c>
      <c r="F144" s="132">
        <v>36</v>
      </c>
      <c r="HY144" s="86"/>
    </row>
    <row r="145" spans="1:233" s="131" customFormat="1">
      <c r="A145" s="131" t="s">
        <v>798</v>
      </c>
      <c r="B145" s="129">
        <f t="shared" si="0"/>
        <v>20000</v>
      </c>
      <c r="C145" s="139">
        <f>+'[2]Table EE Vol'!F75</f>
        <v>37.18</v>
      </c>
      <c r="D145" s="131" t="s">
        <v>645</v>
      </c>
      <c r="E145" s="131">
        <v>70</v>
      </c>
      <c r="F145" s="132">
        <v>74.36</v>
      </c>
      <c r="HY145" s="86"/>
    </row>
    <row r="146" spans="1:233" s="131" customFormat="1">
      <c r="A146" s="131" t="s">
        <v>799</v>
      </c>
      <c r="B146" s="129">
        <f t="shared" si="0"/>
        <v>20000</v>
      </c>
      <c r="C146" s="139">
        <f>+'[2]Table EE Vol'!F76</f>
        <v>37.18</v>
      </c>
      <c r="D146" s="131" t="s">
        <v>645</v>
      </c>
      <c r="E146" s="131">
        <v>71</v>
      </c>
      <c r="F146" s="132">
        <v>74.36</v>
      </c>
      <c r="HY146" s="86"/>
    </row>
    <row r="147" spans="1:233" s="131" customFormat="1">
      <c r="A147" s="131" t="s">
        <v>800</v>
      </c>
      <c r="B147" s="129">
        <f t="shared" si="0"/>
        <v>20000</v>
      </c>
      <c r="C147" s="139">
        <f>+'[2]Table EE Vol'!F77</f>
        <v>37.18</v>
      </c>
      <c r="D147" s="131" t="s">
        <v>645</v>
      </c>
      <c r="E147" s="131">
        <v>72</v>
      </c>
      <c r="F147" s="132">
        <v>74.36</v>
      </c>
      <c r="HY147" s="86"/>
    </row>
    <row r="148" spans="1:233" s="131" customFormat="1">
      <c r="A148" s="131" t="s">
        <v>801</v>
      </c>
      <c r="B148" s="129">
        <f t="shared" si="0"/>
        <v>20000</v>
      </c>
      <c r="C148" s="139">
        <f>+'[2]Table EE Vol'!F78</f>
        <v>37.18</v>
      </c>
      <c r="D148" s="131" t="s">
        <v>645</v>
      </c>
      <c r="E148" s="131">
        <v>73</v>
      </c>
      <c r="F148" s="132">
        <v>74.36</v>
      </c>
      <c r="HY148" s="86"/>
    </row>
    <row r="149" spans="1:233" s="131" customFormat="1">
      <c r="A149" s="131" t="s">
        <v>802</v>
      </c>
      <c r="B149" s="129">
        <f t="shared" si="0"/>
        <v>20000</v>
      </c>
      <c r="C149" s="139">
        <f>+'[2]Table EE Vol'!F79</f>
        <v>37.18</v>
      </c>
      <c r="D149" s="131" t="s">
        <v>645</v>
      </c>
      <c r="E149" s="131">
        <v>74</v>
      </c>
      <c r="F149" s="132">
        <v>74.36</v>
      </c>
      <c r="HY149" s="86"/>
    </row>
    <row r="150" spans="1:233" s="131" customFormat="1">
      <c r="A150" s="131" t="s">
        <v>803</v>
      </c>
      <c r="B150" s="129">
        <f t="shared" si="0"/>
        <v>20000</v>
      </c>
      <c r="C150" s="139">
        <f>+'[2]Table EE Vol'!F80</f>
        <v>120.46</v>
      </c>
      <c r="D150" s="131" t="s">
        <v>646</v>
      </c>
      <c r="E150" s="131">
        <v>75</v>
      </c>
      <c r="F150" s="132">
        <v>240.92</v>
      </c>
      <c r="HY150" s="86"/>
    </row>
    <row r="151" spans="1:233" s="131" customFormat="1">
      <c r="A151" s="131" t="s">
        <v>804</v>
      </c>
      <c r="B151" s="129">
        <f t="shared" si="0"/>
        <v>20000</v>
      </c>
      <c r="C151" s="139">
        <f>+'[2]Table EE Vol'!F81</f>
        <v>120.46</v>
      </c>
      <c r="D151" s="131" t="s">
        <v>646</v>
      </c>
      <c r="E151" s="131">
        <v>76</v>
      </c>
      <c r="F151" s="132">
        <v>240.92</v>
      </c>
      <c r="HY151" s="86"/>
    </row>
    <row r="152" spans="1:233" s="131" customFormat="1">
      <c r="A152" s="131" t="s">
        <v>805</v>
      </c>
      <c r="B152" s="129">
        <f t="shared" si="0"/>
        <v>20000</v>
      </c>
      <c r="C152" s="139">
        <f>+'[2]Table EE Vol'!F82</f>
        <v>120.46</v>
      </c>
      <c r="D152" s="131" t="s">
        <v>646</v>
      </c>
      <c r="E152" s="131">
        <v>77</v>
      </c>
      <c r="F152" s="132">
        <v>240.92</v>
      </c>
      <c r="HY152" s="86"/>
    </row>
    <row r="153" spans="1:233" s="131" customFormat="1">
      <c r="A153" s="131" t="s">
        <v>806</v>
      </c>
      <c r="B153" s="129">
        <f t="shared" si="0"/>
        <v>20000</v>
      </c>
      <c r="C153" s="139">
        <f>+'[2]Table EE Vol'!F83</f>
        <v>120.46</v>
      </c>
      <c r="D153" s="131" t="s">
        <v>646</v>
      </c>
      <c r="E153" s="131">
        <v>78</v>
      </c>
      <c r="F153" s="132">
        <v>240.92</v>
      </c>
      <c r="HY153" s="86"/>
    </row>
    <row r="154" spans="1:233" s="131" customFormat="1">
      <c r="A154" s="131" t="s">
        <v>807</v>
      </c>
      <c r="B154" s="129">
        <f t="shared" ref="B154:B217" si="1">+B68+10000</f>
        <v>20000</v>
      </c>
      <c r="C154" s="139">
        <f>+'[2]Table EE Vol'!F84</f>
        <v>120.46</v>
      </c>
      <c r="D154" s="131" t="s">
        <v>646</v>
      </c>
      <c r="E154" s="131">
        <v>79</v>
      </c>
      <c r="F154" s="132">
        <v>240.92</v>
      </c>
      <c r="HY154" s="86"/>
    </row>
    <row r="155" spans="1:233" s="131" customFormat="1">
      <c r="A155" s="131" t="s">
        <v>808</v>
      </c>
      <c r="B155" s="129">
        <f t="shared" si="1"/>
        <v>20000</v>
      </c>
      <c r="C155" s="139">
        <f>+'[2]Table EE Vol'!F85</f>
        <v>120.46</v>
      </c>
      <c r="D155" s="131" t="s">
        <v>646</v>
      </c>
      <c r="E155" s="131">
        <v>80</v>
      </c>
      <c r="F155" s="132">
        <v>240.92</v>
      </c>
      <c r="HY155" s="86"/>
    </row>
    <row r="156" spans="1:233" s="131" customFormat="1">
      <c r="A156" s="131" t="s">
        <v>809</v>
      </c>
      <c r="B156" s="129">
        <f t="shared" si="1"/>
        <v>20000</v>
      </c>
      <c r="C156" s="139">
        <f>+'[2]Table EE Vol'!F86</f>
        <v>120.46</v>
      </c>
      <c r="D156" s="131" t="s">
        <v>646</v>
      </c>
      <c r="E156" s="131">
        <v>81</v>
      </c>
      <c r="F156" s="132">
        <v>240.92</v>
      </c>
      <c r="HY156" s="86"/>
    </row>
    <row r="157" spans="1:233" s="131" customFormat="1">
      <c r="A157" s="131" t="s">
        <v>810</v>
      </c>
      <c r="B157" s="129">
        <f t="shared" si="1"/>
        <v>20000</v>
      </c>
      <c r="C157" s="139">
        <f>+'[2]Table EE Vol'!F87</f>
        <v>120.46</v>
      </c>
      <c r="D157" s="131" t="s">
        <v>646</v>
      </c>
      <c r="E157" s="131">
        <v>82</v>
      </c>
      <c r="F157" s="132">
        <v>240.92</v>
      </c>
      <c r="HY157" s="86"/>
    </row>
    <row r="158" spans="1:233" s="131" customFormat="1">
      <c r="A158" s="131" t="s">
        <v>811</v>
      </c>
      <c r="B158" s="129">
        <f t="shared" si="1"/>
        <v>20000</v>
      </c>
      <c r="C158" s="139">
        <f>+'[2]Table EE Vol'!F88</f>
        <v>120.46</v>
      </c>
      <c r="D158" s="131" t="s">
        <v>646</v>
      </c>
      <c r="E158" s="131">
        <v>83</v>
      </c>
      <c r="F158" s="132">
        <v>240.92</v>
      </c>
      <c r="HY158" s="86"/>
    </row>
    <row r="159" spans="1:233" s="131" customFormat="1">
      <c r="A159" s="131" t="s">
        <v>812</v>
      </c>
      <c r="B159" s="129">
        <f t="shared" si="1"/>
        <v>20000</v>
      </c>
      <c r="C159" s="139">
        <f>+'[2]Table EE Vol'!F89</f>
        <v>120.46</v>
      </c>
      <c r="D159" s="131" t="s">
        <v>646</v>
      </c>
      <c r="E159" s="131">
        <v>84</v>
      </c>
      <c r="F159" s="132">
        <v>240.92</v>
      </c>
      <c r="HY159" s="86"/>
    </row>
    <row r="160" spans="1:233" s="131" customFormat="1">
      <c r="A160" s="131" t="s">
        <v>813</v>
      </c>
      <c r="B160" s="129">
        <f t="shared" si="1"/>
        <v>20000</v>
      </c>
      <c r="C160" s="139">
        <f>+'[2]Table EE Vol'!F90</f>
        <v>120.46</v>
      </c>
      <c r="D160" s="131" t="s">
        <v>646</v>
      </c>
      <c r="E160" s="131">
        <v>85</v>
      </c>
      <c r="F160" s="132">
        <v>240.92</v>
      </c>
      <c r="HY160" s="86"/>
    </row>
    <row r="161" spans="1:233" s="131" customFormat="1">
      <c r="A161" s="131" t="s">
        <v>814</v>
      </c>
      <c r="B161" s="129">
        <f t="shared" si="1"/>
        <v>20000</v>
      </c>
      <c r="C161" s="139">
        <f>+'[2]Table EE Vol'!F91</f>
        <v>120.46</v>
      </c>
      <c r="D161" s="131" t="s">
        <v>646</v>
      </c>
      <c r="E161" s="131">
        <v>86</v>
      </c>
      <c r="F161" s="132">
        <v>240.92</v>
      </c>
      <c r="HY161" s="86"/>
    </row>
    <row r="162" spans="1:233" s="131" customFormat="1">
      <c r="A162" s="131" t="s">
        <v>815</v>
      </c>
      <c r="B162" s="129">
        <f t="shared" si="1"/>
        <v>20000</v>
      </c>
      <c r="C162" s="139">
        <f>+'[2]Table EE Vol'!F92</f>
        <v>120.46</v>
      </c>
      <c r="D162" s="131" t="s">
        <v>646</v>
      </c>
      <c r="E162" s="131">
        <v>87</v>
      </c>
      <c r="F162" s="132">
        <v>240.92</v>
      </c>
      <c r="HY162" s="86"/>
    </row>
    <row r="163" spans="1:233" s="131" customFormat="1">
      <c r="A163" s="131" t="s">
        <v>816</v>
      </c>
      <c r="B163" s="129">
        <f t="shared" si="1"/>
        <v>20000</v>
      </c>
      <c r="C163" s="139">
        <f>+'[2]Table EE Vol'!F93</f>
        <v>120.46</v>
      </c>
      <c r="D163" s="131" t="s">
        <v>646</v>
      </c>
      <c r="E163" s="131">
        <v>88</v>
      </c>
      <c r="F163" s="132">
        <v>240.92</v>
      </c>
      <c r="HY163" s="86"/>
    </row>
    <row r="164" spans="1:233" s="131" customFormat="1">
      <c r="A164" s="131" t="s">
        <v>817</v>
      </c>
      <c r="B164" s="129">
        <f t="shared" si="1"/>
        <v>20000</v>
      </c>
      <c r="C164" s="139">
        <f>+'[2]Table EE Vol'!F94</f>
        <v>120.46</v>
      </c>
      <c r="D164" s="131" t="s">
        <v>646</v>
      </c>
      <c r="E164" s="131">
        <v>89</v>
      </c>
      <c r="F164" s="132">
        <v>240.92</v>
      </c>
      <c r="HY164" s="86"/>
    </row>
    <row r="165" spans="1:233" s="131" customFormat="1">
      <c r="A165" s="131" t="s">
        <v>818</v>
      </c>
      <c r="B165" s="129">
        <f t="shared" si="1"/>
        <v>20000</v>
      </c>
      <c r="C165" s="139">
        <f>+'[2]Table EE Vol'!F95</f>
        <v>120.46</v>
      </c>
      <c r="D165" s="131" t="s">
        <v>646</v>
      </c>
      <c r="E165" s="131">
        <v>90</v>
      </c>
      <c r="F165" s="132">
        <v>240.92</v>
      </c>
      <c r="HY165" s="86"/>
    </row>
    <row r="166" spans="1:233" s="131" customFormat="1">
      <c r="A166" s="131" t="s">
        <v>819</v>
      </c>
      <c r="B166" s="129">
        <f t="shared" si="1"/>
        <v>20000</v>
      </c>
      <c r="C166" s="139">
        <f>+'[2]Table EE Vol'!F96</f>
        <v>120.46</v>
      </c>
      <c r="D166" s="131" t="s">
        <v>646</v>
      </c>
      <c r="E166" s="131">
        <v>91</v>
      </c>
      <c r="F166" s="132">
        <v>240.92</v>
      </c>
      <c r="HY166" s="86"/>
    </row>
    <row r="167" spans="1:233" s="131" customFormat="1">
      <c r="A167" s="131" t="s">
        <v>820</v>
      </c>
      <c r="B167" s="129">
        <f t="shared" si="1"/>
        <v>20000</v>
      </c>
      <c r="C167" s="139">
        <f>+'[2]Table EE Vol'!F97</f>
        <v>120.46</v>
      </c>
      <c r="D167" s="131" t="s">
        <v>646</v>
      </c>
      <c r="E167" s="131">
        <v>92</v>
      </c>
      <c r="F167" s="132">
        <v>240.92</v>
      </c>
      <c r="HY167" s="86"/>
    </row>
    <row r="168" spans="1:233" s="131" customFormat="1">
      <c r="A168" s="131" t="s">
        <v>821</v>
      </c>
      <c r="B168" s="129">
        <f t="shared" si="1"/>
        <v>20000</v>
      </c>
      <c r="C168" s="139">
        <f>+'[2]Table EE Vol'!F98</f>
        <v>120.46</v>
      </c>
      <c r="D168" s="131" t="s">
        <v>646</v>
      </c>
      <c r="E168" s="131">
        <v>93</v>
      </c>
      <c r="F168" s="132">
        <v>240.92</v>
      </c>
      <c r="HY168" s="86"/>
    </row>
    <row r="169" spans="1:233" s="131" customFormat="1">
      <c r="A169" s="131" t="s">
        <v>822</v>
      </c>
      <c r="B169" s="129">
        <f t="shared" si="1"/>
        <v>20000</v>
      </c>
      <c r="C169" s="139">
        <f>+'[2]Table EE Vol'!F99</f>
        <v>120.46</v>
      </c>
      <c r="D169" s="131" t="s">
        <v>646</v>
      </c>
      <c r="E169" s="131">
        <v>94</v>
      </c>
      <c r="F169" s="132">
        <v>240.92</v>
      </c>
      <c r="HY169" s="86"/>
    </row>
    <row r="170" spans="1:233" s="131" customFormat="1">
      <c r="A170" s="131" t="s">
        <v>823</v>
      </c>
      <c r="B170" s="129">
        <f t="shared" si="1"/>
        <v>20000</v>
      </c>
      <c r="C170" s="139">
        <f>+'[2]Table EE Vol'!F100</f>
        <v>120.46</v>
      </c>
      <c r="D170" s="131" t="s">
        <v>646</v>
      </c>
      <c r="E170" s="131">
        <v>95</v>
      </c>
      <c r="F170" s="132">
        <v>240.92</v>
      </c>
      <c r="HY170" s="86"/>
    </row>
    <row r="171" spans="1:233" s="131" customFormat="1">
      <c r="A171" s="131" t="s">
        <v>824</v>
      </c>
      <c r="B171" s="129">
        <f t="shared" si="1"/>
        <v>20000</v>
      </c>
      <c r="C171" s="139">
        <f>+'[2]Table EE Vol'!F101</f>
        <v>120.46</v>
      </c>
      <c r="D171" s="131" t="s">
        <v>646</v>
      </c>
      <c r="E171" s="131">
        <v>96</v>
      </c>
      <c r="F171" s="132">
        <v>240.92</v>
      </c>
      <c r="HY171" s="86"/>
    </row>
    <row r="172" spans="1:233" s="131" customFormat="1">
      <c r="A172" s="131" t="s">
        <v>825</v>
      </c>
      <c r="B172" s="129">
        <f t="shared" si="1"/>
        <v>20000</v>
      </c>
      <c r="C172" s="139">
        <f>+'[2]Table EE Vol'!F102</f>
        <v>120.46</v>
      </c>
      <c r="D172" s="131" t="s">
        <v>646</v>
      </c>
      <c r="E172" s="131">
        <v>97</v>
      </c>
      <c r="F172" s="132">
        <v>240.92</v>
      </c>
      <c r="HY172" s="86"/>
    </row>
    <row r="173" spans="1:233" s="131" customFormat="1">
      <c r="A173" s="131" t="s">
        <v>826</v>
      </c>
      <c r="B173" s="129">
        <f t="shared" si="1"/>
        <v>20000</v>
      </c>
      <c r="C173" s="139">
        <f>+'[2]Table EE Vol'!F103</f>
        <v>120.46</v>
      </c>
      <c r="D173" s="131" t="s">
        <v>646</v>
      </c>
      <c r="E173" s="131">
        <v>98</v>
      </c>
      <c r="F173" s="132">
        <v>240.92</v>
      </c>
      <c r="HY173" s="86"/>
    </row>
    <row r="174" spans="1:233" s="131" customFormat="1">
      <c r="A174" s="131" t="s">
        <v>827</v>
      </c>
      <c r="B174" s="129">
        <f t="shared" si="1"/>
        <v>20000</v>
      </c>
      <c r="C174" s="139">
        <f>+'[2]Table EE Vol'!F104</f>
        <v>120.46</v>
      </c>
      <c r="D174" s="131" t="s">
        <v>646</v>
      </c>
      <c r="E174" s="131">
        <v>99</v>
      </c>
      <c r="F174" s="132">
        <v>240.92</v>
      </c>
      <c r="HY174" s="86"/>
    </row>
    <row r="175" spans="1:233" s="131" customFormat="1">
      <c r="A175" s="131" t="s">
        <v>828</v>
      </c>
      <c r="B175" s="129">
        <f t="shared" si="1"/>
        <v>20000</v>
      </c>
      <c r="C175" s="139">
        <f>+'[2]Table EE Vol'!F105</f>
        <v>0</v>
      </c>
      <c r="D175" s="131" t="s">
        <v>634</v>
      </c>
      <c r="E175" s="131">
        <v>0</v>
      </c>
      <c r="F175" s="132">
        <v>0</v>
      </c>
      <c r="HY175" s="86"/>
    </row>
    <row r="176" spans="1:233" s="131" customFormat="1">
      <c r="A176" s="131" t="s">
        <v>829</v>
      </c>
      <c r="B176" s="129">
        <f t="shared" si="1"/>
        <v>30000</v>
      </c>
      <c r="C176" s="139">
        <f>+'[2]Table EE Vol'!G20</f>
        <v>0.38999999999999996</v>
      </c>
      <c r="D176" s="131" t="s">
        <v>634</v>
      </c>
      <c r="E176" s="131">
        <v>15</v>
      </c>
      <c r="F176" s="132">
        <v>0.77999999999999992</v>
      </c>
      <c r="HU176" s="86"/>
    </row>
    <row r="177" spans="1:229" s="131" customFormat="1">
      <c r="A177" s="131" t="s">
        <v>830</v>
      </c>
      <c r="B177" s="129">
        <f t="shared" si="1"/>
        <v>30000</v>
      </c>
      <c r="C177" s="139">
        <f>+'[2]Table EE Vol'!G21</f>
        <v>0.38999999999999996</v>
      </c>
      <c r="D177" s="131" t="s">
        <v>634</v>
      </c>
      <c r="E177" s="131">
        <v>16</v>
      </c>
      <c r="F177" s="132">
        <v>0.77999999999999992</v>
      </c>
      <c r="HU177" s="86"/>
    </row>
    <row r="178" spans="1:229" s="131" customFormat="1">
      <c r="A178" s="131" t="s">
        <v>831</v>
      </c>
      <c r="B178" s="129">
        <f t="shared" si="1"/>
        <v>30000</v>
      </c>
      <c r="C178" s="139">
        <f>+'[2]Table EE Vol'!G22</f>
        <v>0.38999999999999996</v>
      </c>
      <c r="D178" s="131" t="s">
        <v>634</v>
      </c>
      <c r="E178" s="131">
        <v>17</v>
      </c>
      <c r="F178" s="132">
        <v>0.77999999999999992</v>
      </c>
      <c r="HU178" s="86"/>
    </row>
    <row r="179" spans="1:229" s="131" customFormat="1">
      <c r="A179" s="131" t="s">
        <v>832</v>
      </c>
      <c r="B179" s="129">
        <f t="shared" si="1"/>
        <v>30000</v>
      </c>
      <c r="C179" s="139">
        <f>+'[2]Table EE Vol'!G23</f>
        <v>0.38999999999999996</v>
      </c>
      <c r="D179" s="131" t="s">
        <v>634</v>
      </c>
      <c r="E179" s="131">
        <v>18</v>
      </c>
      <c r="F179" s="132">
        <v>0.77999999999999992</v>
      </c>
      <c r="HU179" s="86"/>
    </row>
    <row r="180" spans="1:229" s="131" customFormat="1">
      <c r="A180" s="131" t="s">
        <v>833</v>
      </c>
      <c r="B180" s="129">
        <f t="shared" si="1"/>
        <v>30000</v>
      </c>
      <c r="C180" s="139">
        <f>+'[2]Table EE Vol'!G24</f>
        <v>0.38999999999999996</v>
      </c>
      <c r="D180" s="131" t="s">
        <v>634</v>
      </c>
      <c r="E180" s="131">
        <v>19</v>
      </c>
      <c r="F180" s="132">
        <v>0.77999999999999992</v>
      </c>
      <c r="HU180" s="86"/>
    </row>
    <row r="181" spans="1:229" s="131" customFormat="1">
      <c r="A181" s="131" t="s">
        <v>834</v>
      </c>
      <c r="B181" s="129">
        <f t="shared" si="1"/>
        <v>30000</v>
      </c>
      <c r="C181" s="139">
        <f>+'[2]Table EE Vol'!G25</f>
        <v>0.56999999999999995</v>
      </c>
      <c r="D181" s="131" t="s">
        <v>635</v>
      </c>
      <c r="E181" s="131">
        <v>20</v>
      </c>
      <c r="F181" s="132">
        <v>1.1399999999999999</v>
      </c>
      <c r="HU181" s="86"/>
    </row>
    <row r="182" spans="1:229" s="131" customFormat="1">
      <c r="A182" s="131" t="s">
        <v>835</v>
      </c>
      <c r="B182" s="129">
        <f t="shared" si="1"/>
        <v>30000</v>
      </c>
      <c r="C182" s="139">
        <f>+'[2]Table EE Vol'!G26</f>
        <v>0.56999999999999995</v>
      </c>
      <c r="D182" s="131" t="s">
        <v>635</v>
      </c>
      <c r="E182" s="131">
        <v>21</v>
      </c>
      <c r="F182" s="132">
        <v>1.1399999999999999</v>
      </c>
      <c r="HU182" s="86"/>
    </row>
    <row r="183" spans="1:229" s="131" customFormat="1">
      <c r="A183" s="131" t="s">
        <v>836</v>
      </c>
      <c r="B183" s="129">
        <f t="shared" si="1"/>
        <v>30000</v>
      </c>
      <c r="C183" s="139">
        <f>+'[2]Table EE Vol'!G27</f>
        <v>0.56999999999999995</v>
      </c>
      <c r="D183" s="131" t="s">
        <v>635</v>
      </c>
      <c r="E183" s="131">
        <v>22</v>
      </c>
      <c r="F183" s="132">
        <v>1.1399999999999999</v>
      </c>
      <c r="HU183" s="86"/>
    </row>
    <row r="184" spans="1:229" s="131" customFormat="1">
      <c r="A184" s="131" t="s">
        <v>837</v>
      </c>
      <c r="B184" s="129">
        <f t="shared" si="1"/>
        <v>30000</v>
      </c>
      <c r="C184" s="139">
        <f>+'[2]Table EE Vol'!G28</f>
        <v>0.56999999999999995</v>
      </c>
      <c r="D184" s="131" t="s">
        <v>635</v>
      </c>
      <c r="E184" s="131">
        <v>23</v>
      </c>
      <c r="F184" s="132">
        <v>1.1399999999999999</v>
      </c>
      <c r="HU184" s="86"/>
    </row>
    <row r="185" spans="1:229" s="131" customFormat="1">
      <c r="A185" s="131" t="s">
        <v>838</v>
      </c>
      <c r="B185" s="129">
        <f t="shared" si="1"/>
        <v>30000</v>
      </c>
      <c r="C185" s="139">
        <f>+'[2]Table EE Vol'!G29</f>
        <v>0.56999999999999995</v>
      </c>
      <c r="D185" s="131" t="s">
        <v>635</v>
      </c>
      <c r="E185" s="131">
        <v>24</v>
      </c>
      <c r="F185" s="132">
        <v>1.1399999999999999</v>
      </c>
      <c r="HU185" s="86"/>
    </row>
    <row r="186" spans="1:229" s="131" customFormat="1">
      <c r="A186" s="131" t="s">
        <v>839</v>
      </c>
      <c r="B186" s="129">
        <f t="shared" si="1"/>
        <v>30000</v>
      </c>
      <c r="C186" s="139">
        <f>+'[2]Table EE Vol'!G30</f>
        <v>0.67499999999999993</v>
      </c>
      <c r="D186" s="131" t="s">
        <v>636</v>
      </c>
      <c r="E186" s="131">
        <v>25</v>
      </c>
      <c r="F186" s="132">
        <v>1.3499999999999999</v>
      </c>
      <c r="HU186" s="86"/>
    </row>
    <row r="187" spans="1:229" s="131" customFormat="1">
      <c r="A187" s="131" t="s">
        <v>840</v>
      </c>
      <c r="B187" s="129">
        <f t="shared" si="1"/>
        <v>30000</v>
      </c>
      <c r="C187" s="139">
        <f>+'[2]Table EE Vol'!G31</f>
        <v>0.67499999999999993</v>
      </c>
      <c r="D187" s="131" t="s">
        <v>636</v>
      </c>
      <c r="E187" s="131">
        <v>26</v>
      </c>
      <c r="F187" s="132">
        <v>1.3499999999999999</v>
      </c>
      <c r="HU187" s="86"/>
    </row>
    <row r="188" spans="1:229" s="131" customFormat="1">
      <c r="A188" s="131" t="s">
        <v>841</v>
      </c>
      <c r="B188" s="129">
        <f t="shared" si="1"/>
        <v>30000</v>
      </c>
      <c r="C188" s="139">
        <f>+'[2]Table EE Vol'!G32</f>
        <v>0.67499999999999993</v>
      </c>
      <c r="D188" s="131" t="s">
        <v>636</v>
      </c>
      <c r="E188" s="131">
        <v>27</v>
      </c>
      <c r="F188" s="132">
        <v>1.3499999999999999</v>
      </c>
      <c r="HU188" s="86"/>
    </row>
    <row r="189" spans="1:229" s="131" customFormat="1">
      <c r="A189" s="131" t="s">
        <v>842</v>
      </c>
      <c r="B189" s="129">
        <f t="shared" si="1"/>
        <v>30000</v>
      </c>
      <c r="C189" s="139">
        <f>+'[2]Table EE Vol'!G33</f>
        <v>0.67499999999999993</v>
      </c>
      <c r="D189" s="131" t="s">
        <v>636</v>
      </c>
      <c r="E189" s="131">
        <v>28</v>
      </c>
      <c r="F189" s="132">
        <v>1.3499999999999999</v>
      </c>
      <c r="HU189" s="86"/>
    </row>
    <row r="190" spans="1:229" s="131" customFormat="1">
      <c r="A190" s="131" t="s">
        <v>843</v>
      </c>
      <c r="B190" s="129">
        <f t="shared" si="1"/>
        <v>30000</v>
      </c>
      <c r="C190" s="139">
        <f>+'[2]Table EE Vol'!G34</f>
        <v>0.67499999999999993</v>
      </c>
      <c r="D190" s="131" t="s">
        <v>636</v>
      </c>
      <c r="E190" s="131">
        <v>29</v>
      </c>
      <c r="F190" s="132">
        <v>1.3499999999999999</v>
      </c>
      <c r="HU190" s="86"/>
    </row>
    <row r="191" spans="1:229" s="131" customFormat="1">
      <c r="A191" s="131" t="s">
        <v>844</v>
      </c>
      <c r="B191" s="129">
        <f t="shared" si="1"/>
        <v>30000</v>
      </c>
      <c r="C191" s="139">
        <f>+'[2]Table EE Vol'!G35</f>
        <v>0.92999999999999994</v>
      </c>
      <c r="D191" s="131" t="s">
        <v>637</v>
      </c>
      <c r="E191" s="131">
        <v>30</v>
      </c>
      <c r="F191" s="132">
        <v>1.8599999999999999</v>
      </c>
      <c r="HU191" s="86"/>
    </row>
    <row r="192" spans="1:229" s="131" customFormat="1">
      <c r="A192" s="131" t="s">
        <v>845</v>
      </c>
      <c r="B192" s="129">
        <f t="shared" si="1"/>
        <v>30000</v>
      </c>
      <c r="C192" s="139">
        <f>+'[2]Table EE Vol'!G36</f>
        <v>0.92999999999999994</v>
      </c>
      <c r="D192" s="131" t="s">
        <v>637</v>
      </c>
      <c r="E192" s="131">
        <v>31</v>
      </c>
      <c r="F192" s="132">
        <v>1.8599999999999999</v>
      </c>
      <c r="HU192" s="86"/>
    </row>
    <row r="193" spans="1:229" s="131" customFormat="1">
      <c r="A193" s="131" t="s">
        <v>846</v>
      </c>
      <c r="B193" s="129">
        <f t="shared" si="1"/>
        <v>30000</v>
      </c>
      <c r="C193" s="139">
        <f>+'[2]Table EE Vol'!G37</f>
        <v>0.92999999999999994</v>
      </c>
      <c r="D193" s="131" t="s">
        <v>637</v>
      </c>
      <c r="E193" s="131">
        <v>32</v>
      </c>
      <c r="F193" s="132">
        <v>1.8599999999999999</v>
      </c>
      <c r="HU193" s="86"/>
    </row>
    <row r="194" spans="1:229" s="131" customFormat="1">
      <c r="A194" s="131" t="s">
        <v>847</v>
      </c>
      <c r="B194" s="129">
        <f t="shared" si="1"/>
        <v>30000</v>
      </c>
      <c r="C194" s="139">
        <f>+'[2]Table EE Vol'!G38</f>
        <v>0.92999999999999994</v>
      </c>
      <c r="D194" s="131" t="s">
        <v>637</v>
      </c>
      <c r="E194" s="131">
        <v>33</v>
      </c>
      <c r="F194" s="132">
        <v>1.8599999999999999</v>
      </c>
      <c r="HU194" s="86"/>
    </row>
    <row r="195" spans="1:229" s="131" customFormat="1">
      <c r="A195" s="131" t="s">
        <v>848</v>
      </c>
      <c r="B195" s="129">
        <f t="shared" si="1"/>
        <v>30000</v>
      </c>
      <c r="C195" s="139">
        <f>+'[2]Table EE Vol'!G39</f>
        <v>0.92999999999999994</v>
      </c>
      <c r="D195" s="131" t="s">
        <v>637</v>
      </c>
      <c r="E195" s="131">
        <v>34</v>
      </c>
      <c r="F195" s="132">
        <v>1.8599999999999999</v>
      </c>
      <c r="HU195" s="86"/>
    </row>
    <row r="196" spans="1:229" s="131" customFormat="1">
      <c r="A196" s="131" t="s">
        <v>849</v>
      </c>
      <c r="B196" s="129">
        <f t="shared" si="1"/>
        <v>30000</v>
      </c>
      <c r="C196" s="139">
        <f>+'[2]Table EE Vol'!G40</f>
        <v>1.2450000000000001</v>
      </c>
      <c r="D196" s="131" t="s">
        <v>638</v>
      </c>
      <c r="E196" s="131">
        <v>35</v>
      </c>
      <c r="F196" s="132">
        <v>2.4900000000000002</v>
      </c>
      <c r="HU196" s="86"/>
    </row>
    <row r="197" spans="1:229" s="131" customFormat="1">
      <c r="A197" s="131" t="s">
        <v>850</v>
      </c>
      <c r="B197" s="129">
        <f t="shared" si="1"/>
        <v>30000</v>
      </c>
      <c r="C197" s="139">
        <f>+'[2]Table EE Vol'!G41</f>
        <v>1.2450000000000001</v>
      </c>
      <c r="D197" s="131" t="s">
        <v>638</v>
      </c>
      <c r="E197" s="131">
        <v>36</v>
      </c>
      <c r="F197" s="132">
        <v>2.4900000000000002</v>
      </c>
      <c r="HU197" s="86"/>
    </row>
    <row r="198" spans="1:229" s="131" customFormat="1">
      <c r="A198" s="131" t="s">
        <v>851</v>
      </c>
      <c r="B198" s="129">
        <f t="shared" si="1"/>
        <v>30000</v>
      </c>
      <c r="C198" s="139">
        <f>+'[2]Table EE Vol'!G42</f>
        <v>1.2450000000000001</v>
      </c>
      <c r="D198" s="131" t="s">
        <v>638</v>
      </c>
      <c r="E198" s="131">
        <v>37</v>
      </c>
      <c r="F198" s="132">
        <v>2.4900000000000002</v>
      </c>
      <c r="HU198" s="86"/>
    </row>
    <row r="199" spans="1:229" s="131" customFormat="1">
      <c r="A199" s="131" t="s">
        <v>852</v>
      </c>
      <c r="B199" s="129">
        <f t="shared" si="1"/>
        <v>30000</v>
      </c>
      <c r="C199" s="139">
        <f>+'[2]Table EE Vol'!G43</f>
        <v>1.2450000000000001</v>
      </c>
      <c r="D199" s="131" t="s">
        <v>638</v>
      </c>
      <c r="E199" s="131">
        <v>38</v>
      </c>
      <c r="F199" s="132">
        <v>2.4900000000000002</v>
      </c>
      <c r="HU199" s="86"/>
    </row>
    <row r="200" spans="1:229" s="131" customFormat="1">
      <c r="A200" s="131" t="s">
        <v>853</v>
      </c>
      <c r="B200" s="129">
        <f t="shared" si="1"/>
        <v>30000</v>
      </c>
      <c r="C200" s="139">
        <f>+'[2]Table EE Vol'!G44</f>
        <v>1.2450000000000001</v>
      </c>
      <c r="D200" s="131" t="s">
        <v>638</v>
      </c>
      <c r="E200" s="131">
        <v>39</v>
      </c>
      <c r="F200" s="132">
        <v>2.4900000000000002</v>
      </c>
      <c r="HU200" s="86"/>
    </row>
    <row r="201" spans="1:229" s="131" customFormat="1">
      <c r="A201" s="131" t="s">
        <v>854</v>
      </c>
      <c r="B201" s="129">
        <f t="shared" si="1"/>
        <v>30000</v>
      </c>
      <c r="C201" s="139">
        <f>+'[2]Table EE Vol'!G45</f>
        <v>2.085</v>
      </c>
      <c r="D201" s="131" t="s">
        <v>639</v>
      </c>
      <c r="E201" s="131">
        <v>40</v>
      </c>
      <c r="F201" s="132">
        <v>4.17</v>
      </c>
      <c r="HU201" s="86"/>
    </row>
    <row r="202" spans="1:229" s="131" customFormat="1">
      <c r="A202" s="131" t="s">
        <v>855</v>
      </c>
      <c r="B202" s="129">
        <f t="shared" si="1"/>
        <v>30000</v>
      </c>
      <c r="C202" s="139">
        <f>+'[2]Table EE Vol'!G46</f>
        <v>2.085</v>
      </c>
      <c r="D202" s="131" t="s">
        <v>639</v>
      </c>
      <c r="E202" s="131">
        <v>41</v>
      </c>
      <c r="F202" s="132">
        <v>4.17</v>
      </c>
      <c r="HU202" s="86"/>
    </row>
    <row r="203" spans="1:229" s="131" customFormat="1">
      <c r="A203" s="131" t="s">
        <v>856</v>
      </c>
      <c r="B203" s="129">
        <f t="shared" si="1"/>
        <v>30000</v>
      </c>
      <c r="C203" s="139">
        <f>+'[2]Table EE Vol'!G47</f>
        <v>2.085</v>
      </c>
      <c r="D203" s="131" t="s">
        <v>639</v>
      </c>
      <c r="E203" s="131">
        <v>42</v>
      </c>
      <c r="F203" s="132">
        <v>4.17</v>
      </c>
      <c r="HU203" s="86"/>
    </row>
    <row r="204" spans="1:229" s="131" customFormat="1">
      <c r="A204" s="131" t="s">
        <v>857</v>
      </c>
      <c r="B204" s="129">
        <f t="shared" si="1"/>
        <v>30000</v>
      </c>
      <c r="C204" s="139">
        <f>+'[2]Table EE Vol'!G48</f>
        <v>2.085</v>
      </c>
      <c r="D204" s="131" t="s">
        <v>639</v>
      </c>
      <c r="E204" s="131">
        <v>43</v>
      </c>
      <c r="F204" s="132">
        <v>4.17</v>
      </c>
      <c r="HU204" s="86"/>
    </row>
    <row r="205" spans="1:229" s="131" customFormat="1">
      <c r="A205" s="131" t="s">
        <v>858</v>
      </c>
      <c r="B205" s="129">
        <f t="shared" si="1"/>
        <v>30000</v>
      </c>
      <c r="C205" s="139">
        <f>+'[2]Table EE Vol'!G49</f>
        <v>2.085</v>
      </c>
      <c r="D205" s="131" t="s">
        <v>639</v>
      </c>
      <c r="E205" s="131">
        <v>44</v>
      </c>
      <c r="F205" s="132">
        <v>4.17</v>
      </c>
      <c r="HU205" s="86"/>
    </row>
    <row r="206" spans="1:229" s="131" customFormat="1">
      <c r="A206" s="131" t="s">
        <v>859</v>
      </c>
      <c r="B206" s="129">
        <f t="shared" si="1"/>
        <v>30000</v>
      </c>
      <c r="C206" s="139">
        <f>+'[2]Table EE Vol'!G50</f>
        <v>2.88</v>
      </c>
      <c r="D206" s="131" t="s">
        <v>640</v>
      </c>
      <c r="E206" s="131">
        <v>45</v>
      </c>
      <c r="F206" s="132">
        <v>5.76</v>
      </c>
      <c r="HU206" s="86"/>
    </row>
    <row r="207" spans="1:229" s="131" customFormat="1">
      <c r="A207" s="131" t="s">
        <v>860</v>
      </c>
      <c r="B207" s="129">
        <f t="shared" si="1"/>
        <v>30000</v>
      </c>
      <c r="C207" s="139">
        <f>+'[2]Table EE Vol'!G51</f>
        <v>2.88</v>
      </c>
      <c r="D207" s="131" t="s">
        <v>640</v>
      </c>
      <c r="E207" s="131">
        <v>46</v>
      </c>
      <c r="F207" s="132">
        <v>5.76</v>
      </c>
      <c r="HU207" s="86"/>
    </row>
    <row r="208" spans="1:229" s="131" customFormat="1">
      <c r="A208" s="131" t="s">
        <v>861</v>
      </c>
      <c r="B208" s="129">
        <f t="shared" si="1"/>
        <v>30000</v>
      </c>
      <c r="C208" s="139">
        <f>+'[2]Table EE Vol'!G52</f>
        <v>2.88</v>
      </c>
      <c r="D208" s="131" t="s">
        <v>640</v>
      </c>
      <c r="E208" s="131">
        <v>47</v>
      </c>
      <c r="F208" s="132">
        <v>5.76</v>
      </c>
      <c r="HU208" s="86"/>
    </row>
    <row r="209" spans="1:229" s="131" customFormat="1">
      <c r="A209" s="131" t="s">
        <v>862</v>
      </c>
      <c r="B209" s="129">
        <f t="shared" si="1"/>
        <v>30000</v>
      </c>
      <c r="C209" s="139">
        <f>+'[2]Table EE Vol'!G53</f>
        <v>2.88</v>
      </c>
      <c r="D209" s="131" t="s">
        <v>640</v>
      </c>
      <c r="E209" s="131">
        <v>48</v>
      </c>
      <c r="F209" s="132">
        <v>5.76</v>
      </c>
      <c r="HU209" s="86"/>
    </row>
    <row r="210" spans="1:229" s="131" customFormat="1">
      <c r="A210" s="131" t="s">
        <v>863</v>
      </c>
      <c r="B210" s="129">
        <f t="shared" si="1"/>
        <v>30000</v>
      </c>
      <c r="C210" s="139">
        <f>+'[2]Table EE Vol'!G54</f>
        <v>2.88</v>
      </c>
      <c r="D210" s="131" t="s">
        <v>640</v>
      </c>
      <c r="E210" s="131">
        <v>49</v>
      </c>
      <c r="F210" s="132">
        <v>5.76</v>
      </c>
      <c r="HU210" s="86"/>
    </row>
    <row r="211" spans="1:229" s="131" customFormat="1">
      <c r="A211" s="131" t="s">
        <v>864</v>
      </c>
      <c r="B211" s="129">
        <f t="shared" si="1"/>
        <v>30000</v>
      </c>
      <c r="C211" s="139">
        <f>+'[2]Table EE Vol'!G55</f>
        <v>5.25</v>
      </c>
      <c r="D211" s="131" t="s">
        <v>641</v>
      </c>
      <c r="E211" s="131">
        <v>50</v>
      </c>
      <c r="F211" s="132">
        <v>10.5</v>
      </c>
      <c r="HU211" s="86"/>
    </row>
    <row r="212" spans="1:229" s="131" customFormat="1">
      <c r="A212" s="131" t="s">
        <v>865</v>
      </c>
      <c r="B212" s="129">
        <f t="shared" si="1"/>
        <v>30000</v>
      </c>
      <c r="C212" s="139">
        <f>+'[2]Table EE Vol'!G56</f>
        <v>5.25</v>
      </c>
      <c r="D212" s="131" t="s">
        <v>641</v>
      </c>
      <c r="E212" s="131">
        <v>51</v>
      </c>
      <c r="F212" s="132">
        <v>10.5</v>
      </c>
      <c r="HU212" s="86"/>
    </row>
    <row r="213" spans="1:229" s="131" customFormat="1">
      <c r="A213" s="131" t="s">
        <v>866</v>
      </c>
      <c r="B213" s="129">
        <f t="shared" si="1"/>
        <v>30000</v>
      </c>
      <c r="C213" s="139">
        <f>+'[2]Table EE Vol'!G57</f>
        <v>5.25</v>
      </c>
      <c r="D213" s="131" t="s">
        <v>641</v>
      </c>
      <c r="E213" s="131">
        <v>52</v>
      </c>
      <c r="F213" s="132">
        <v>10.5</v>
      </c>
      <c r="HU213" s="86"/>
    </row>
    <row r="214" spans="1:229" s="131" customFormat="1">
      <c r="A214" s="131" t="s">
        <v>867</v>
      </c>
      <c r="B214" s="129">
        <f t="shared" si="1"/>
        <v>30000</v>
      </c>
      <c r="C214" s="139">
        <f>+'[2]Table EE Vol'!G58</f>
        <v>5.25</v>
      </c>
      <c r="D214" s="131" t="s">
        <v>641</v>
      </c>
      <c r="E214" s="131">
        <v>53</v>
      </c>
      <c r="F214" s="132">
        <v>10.5</v>
      </c>
      <c r="HU214" s="86"/>
    </row>
    <row r="215" spans="1:229" s="131" customFormat="1">
      <c r="A215" s="131" t="s">
        <v>868</v>
      </c>
      <c r="B215" s="129">
        <f t="shared" si="1"/>
        <v>30000</v>
      </c>
      <c r="C215" s="139">
        <f>+'[2]Table EE Vol'!G59</f>
        <v>5.25</v>
      </c>
      <c r="D215" s="131" t="s">
        <v>641</v>
      </c>
      <c r="E215" s="131">
        <v>54</v>
      </c>
      <c r="F215" s="132">
        <v>10.5</v>
      </c>
      <c r="HU215" s="86"/>
    </row>
    <row r="216" spans="1:229" s="131" customFormat="1">
      <c r="A216" s="131" t="s">
        <v>869</v>
      </c>
      <c r="B216" s="129">
        <f t="shared" si="1"/>
        <v>30000</v>
      </c>
      <c r="C216" s="139">
        <f>+'[2]Table EE Vol'!G60</f>
        <v>10.77</v>
      </c>
      <c r="D216" s="131" t="s">
        <v>642</v>
      </c>
      <c r="E216" s="131">
        <v>55</v>
      </c>
      <c r="F216" s="132">
        <v>21.54</v>
      </c>
      <c r="HU216" s="86"/>
    </row>
    <row r="217" spans="1:229" s="131" customFormat="1">
      <c r="A217" s="131" t="s">
        <v>870</v>
      </c>
      <c r="B217" s="129">
        <f t="shared" si="1"/>
        <v>30000</v>
      </c>
      <c r="C217" s="139">
        <f>+'[2]Table EE Vol'!G61</f>
        <v>10.77</v>
      </c>
      <c r="D217" s="131" t="s">
        <v>642</v>
      </c>
      <c r="E217" s="131">
        <v>56</v>
      </c>
      <c r="F217" s="132">
        <v>21.54</v>
      </c>
      <c r="HU217" s="86"/>
    </row>
    <row r="218" spans="1:229" s="131" customFormat="1">
      <c r="A218" s="131" t="s">
        <v>871</v>
      </c>
      <c r="B218" s="129">
        <f t="shared" ref="B218:B281" si="2">+B132+10000</f>
        <v>30000</v>
      </c>
      <c r="C218" s="139">
        <f>+'[2]Table EE Vol'!G62</f>
        <v>10.77</v>
      </c>
      <c r="D218" s="131" t="s">
        <v>642</v>
      </c>
      <c r="E218" s="131">
        <v>57</v>
      </c>
      <c r="F218" s="132">
        <v>21.54</v>
      </c>
      <c r="HU218" s="86"/>
    </row>
    <row r="219" spans="1:229" s="131" customFormat="1">
      <c r="A219" s="131" t="s">
        <v>872</v>
      </c>
      <c r="B219" s="129">
        <f t="shared" si="2"/>
        <v>30000</v>
      </c>
      <c r="C219" s="139">
        <f>+'[2]Table EE Vol'!G63</f>
        <v>10.77</v>
      </c>
      <c r="D219" s="131" t="s">
        <v>642</v>
      </c>
      <c r="E219" s="131">
        <v>58</v>
      </c>
      <c r="F219" s="132">
        <v>21.54</v>
      </c>
      <c r="HU219" s="86"/>
    </row>
    <row r="220" spans="1:229" s="131" customFormat="1">
      <c r="A220" s="131" t="s">
        <v>873</v>
      </c>
      <c r="B220" s="129">
        <f t="shared" si="2"/>
        <v>30000</v>
      </c>
      <c r="C220" s="139">
        <f>+'[2]Table EE Vol'!G64</f>
        <v>10.77</v>
      </c>
      <c r="D220" s="131" t="s">
        <v>642</v>
      </c>
      <c r="E220" s="131">
        <v>59</v>
      </c>
      <c r="F220" s="132">
        <v>21.54</v>
      </c>
      <c r="HU220" s="86"/>
    </row>
    <row r="221" spans="1:229" s="131" customFormat="1">
      <c r="A221" s="131" t="s">
        <v>874</v>
      </c>
      <c r="B221" s="129">
        <f t="shared" si="2"/>
        <v>30000</v>
      </c>
      <c r="C221" s="139">
        <f>+'[2]Table EE Vol'!G65</f>
        <v>15.66</v>
      </c>
      <c r="D221" s="131" t="s">
        <v>643</v>
      </c>
      <c r="E221" s="131">
        <v>60</v>
      </c>
      <c r="F221" s="132">
        <v>31.32</v>
      </c>
      <c r="HU221" s="86"/>
    </row>
    <row r="222" spans="1:229" s="131" customFormat="1">
      <c r="A222" s="131" t="s">
        <v>875</v>
      </c>
      <c r="B222" s="129">
        <f t="shared" si="2"/>
        <v>30000</v>
      </c>
      <c r="C222" s="139">
        <f>+'[2]Table EE Vol'!G66</f>
        <v>15.66</v>
      </c>
      <c r="D222" s="131" t="s">
        <v>643</v>
      </c>
      <c r="E222" s="131">
        <v>61</v>
      </c>
      <c r="F222" s="132">
        <v>31.32</v>
      </c>
      <c r="HU222" s="86"/>
    </row>
    <row r="223" spans="1:229" s="131" customFormat="1">
      <c r="A223" s="131" t="s">
        <v>876</v>
      </c>
      <c r="B223" s="129">
        <f t="shared" si="2"/>
        <v>30000</v>
      </c>
      <c r="C223" s="139">
        <f>+'[2]Table EE Vol'!G67</f>
        <v>15.66</v>
      </c>
      <c r="D223" s="131" t="s">
        <v>643</v>
      </c>
      <c r="E223" s="131">
        <v>62</v>
      </c>
      <c r="F223" s="132">
        <v>31.32</v>
      </c>
      <c r="HU223" s="86"/>
    </row>
    <row r="224" spans="1:229" s="131" customFormat="1">
      <c r="A224" s="131" t="s">
        <v>877</v>
      </c>
      <c r="B224" s="129">
        <f t="shared" si="2"/>
        <v>30000</v>
      </c>
      <c r="C224" s="139">
        <f>+'[2]Table EE Vol'!G68</f>
        <v>15.66</v>
      </c>
      <c r="D224" s="131" t="s">
        <v>643</v>
      </c>
      <c r="E224" s="131">
        <v>63</v>
      </c>
      <c r="F224" s="132">
        <v>31.32</v>
      </c>
      <c r="HU224" s="86"/>
    </row>
    <row r="225" spans="1:229" s="131" customFormat="1">
      <c r="A225" s="131" t="s">
        <v>878</v>
      </c>
      <c r="B225" s="129">
        <f t="shared" si="2"/>
        <v>30000</v>
      </c>
      <c r="C225" s="139">
        <f>+'[2]Table EE Vol'!G69</f>
        <v>15.66</v>
      </c>
      <c r="D225" s="131" t="s">
        <v>643</v>
      </c>
      <c r="E225" s="131">
        <v>64</v>
      </c>
      <c r="F225" s="132">
        <v>31.32</v>
      </c>
      <c r="HU225" s="86"/>
    </row>
    <row r="226" spans="1:229" s="131" customFormat="1">
      <c r="A226" s="131" t="s">
        <v>879</v>
      </c>
      <c r="B226" s="129">
        <f t="shared" si="2"/>
        <v>30000</v>
      </c>
      <c r="C226" s="139">
        <f>+'[2]Table EE Vol'!G70</f>
        <v>27</v>
      </c>
      <c r="D226" s="131" t="s">
        <v>644</v>
      </c>
      <c r="E226" s="131">
        <v>65</v>
      </c>
      <c r="F226" s="132">
        <v>54</v>
      </c>
      <c r="HU226" s="86"/>
    </row>
    <row r="227" spans="1:229" s="131" customFormat="1">
      <c r="A227" s="131" t="s">
        <v>880</v>
      </c>
      <c r="B227" s="129">
        <f t="shared" si="2"/>
        <v>30000</v>
      </c>
      <c r="C227" s="139">
        <f>+'[2]Table EE Vol'!G71</f>
        <v>27</v>
      </c>
      <c r="D227" s="131" t="s">
        <v>644</v>
      </c>
      <c r="E227" s="131">
        <v>66</v>
      </c>
      <c r="F227" s="132">
        <v>54</v>
      </c>
      <c r="HU227" s="86"/>
    </row>
    <row r="228" spans="1:229" s="131" customFormat="1">
      <c r="A228" s="131" t="s">
        <v>881</v>
      </c>
      <c r="B228" s="129">
        <f t="shared" si="2"/>
        <v>30000</v>
      </c>
      <c r="C228" s="139">
        <f>+'[2]Table EE Vol'!G72</f>
        <v>27</v>
      </c>
      <c r="D228" s="131" t="s">
        <v>644</v>
      </c>
      <c r="E228" s="131">
        <v>67</v>
      </c>
      <c r="F228" s="132">
        <v>54</v>
      </c>
      <c r="HU228" s="86"/>
    </row>
    <row r="229" spans="1:229" s="131" customFormat="1">
      <c r="A229" s="131" t="s">
        <v>882</v>
      </c>
      <c r="B229" s="129">
        <f t="shared" si="2"/>
        <v>30000</v>
      </c>
      <c r="C229" s="139">
        <f>+'[2]Table EE Vol'!G73</f>
        <v>27</v>
      </c>
      <c r="D229" s="131" t="s">
        <v>644</v>
      </c>
      <c r="E229" s="131">
        <v>68</v>
      </c>
      <c r="F229" s="132">
        <v>54</v>
      </c>
      <c r="HU229" s="86"/>
    </row>
    <row r="230" spans="1:229" s="131" customFormat="1">
      <c r="A230" s="131" t="s">
        <v>883</v>
      </c>
      <c r="B230" s="129">
        <f t="shared" si="2"/>
        <v>30000</v>
      </c>
      <c r="C230" s="139">
        <f>+'[2]Table EE Vol'!G74</f>
        <v>27</v>
      </c>
      <c r="D230" s="131" t="s">
        <v>644</v>
      </c>
      <c r="E230" s="131">
        <v>69</v>
      </c>
      <c r="F230" s="132">
        <v>54</v>
      </c>
      <c r="HU230" s="86"/>
    </row>
    <row r="231" spans="1:229" s="131" customFormat="1">
      <c r="A231" s="131" t="s">
        <v>884</v>
      </c>
      <c r="B231" s="129">
        <f t="shared" si="2"/>
        <v>30000</v>
      </c>
      <c r="C231" s="139">
        <f>+'[2]Table EE Vol'!G75</f>
        <v>55.769999999999996</v>
      </c>
      <c r="D231" s="131" t="s">
        <v>645</v>
      </c>
      <c r="E231" s="131">
        <v>70</v>
      </c>
      <c r="F231" s="132">
        <v>111.53999999999999</v>
      </c>
      <c r="HU231" s="86"/>
    </row>
    <row r="232" spans="1:229" s="131" customFormat="1">
      <c r="A232" s="131" t="s">
        <v>885</v>
      </c>
      <c r="B232" s="129">
        <f t="shared" si="2"/>
        <v>30000</v>
      </c>
      <c r="C232" s="139">
        <f>+'[2]Table EE Vol'!G76</f>
        <v>55.769999999999996</v>
      </c>
      <c r="D232" s="131" t="s">
        <v>645</v>
      </c>
      <c r="E232" s="131">
        <v>71</v>
      </c>
      <c r="F232" s="132">
        <v>111.53999999999999</v>
      </c>
      <c r="HU232" s="86"/>
    </row>
    <row r="233" spans="1:229" s="131" customFormat="1">
      <c r="A233" s="131" t="s">
        <v>886</v>
      </c>
      <c r="B233" s="129">
        <f t="shared" si="2"/>
        <v>30000</v>
      </c>
      <c r="C233" s="139">
        <f>+'[2]Table EE Vol'!G77</f>
        <v>55.769999999999996</v>
      </c>
      <c r="D233" s="131" t="s">
        <v>645</v>
      </c>
      <c r="E233" s="131">
        <v>72</v>
      </c>
      <c r="F233" s="132">
        <v>111.53999999999999</v>
      </c>
      <c r="HU233" s="86"/>
    </row>
    <row r="234" spans="1:229" s="131" customFormat="1">
      <c r="A234" s="131" t="s">
        <v>887</v>
      </c>
      <c r="B234" s="129">
        <f t="shared" si="2"/>
        <v>30000</v>
      </c>
      <c r="C234" s="139">
        <f>+'[2]Table EE Vol'!G78</f>
        <v>55.769999999999996</v>
      </c>
      <c r="D234" s="131" t="s">
        <v>645</v>
      </c>
      <c r="E234" s="131">
        <v>73</v>
      </c>
      <c r="F234" s="132">
        <v>111.53999999999999</v>
      </c>
      <c r="HU234" s="86"/>
    </row>
    <row r="235" spans="1:229" s="131" customFormat="1">
      <c r="A235" s="131" t="s">
        <v>888</v>
      </c>
      <c r="B235" s="129">
        <f t="shared" si="2"/>
        <v>30000</v>
      </c>
      <c r="C235" s="139">
        <f>+'[2]Table EE Vol'!G79</f>
        <v>55.769999999999996</v>
      </c>
      <c r="D235" s="131" t="s">
        <v>645</v>
      </c>
      <c r="E235" s="131">
        <v>74</v>
      </c>
      <c r="F235" s="132">
        <v>111.53999999999999</v>
      </c>
      <c r="HU235" s="86"/>
    </row>
    <row r="236" spans="1:229" s="131" customFormat="1">
      <c r="A236" s="131" t="s">
        <v>889</v>
      </c>
      <c r="B236" s="129">
        <f t="shared" si="2"/>
        <v>30000</v>
      </c>
      <c r="C236" s="139">
        <f>+'[2]Table EE Vol'!G80</f>
        <v>180.69</v>
      </c>
      <c r="D236" s="131" t="s">
        <v>646</v>
      </c>
      <c r="E236" s="131">
        <v>75</v>
      </c>
      <c r="F236" s="132">
        <v>361.38</v>
      </c>
      <c r="HU236" s="86"/>
    </row>
    <row r="237" spans="1:229" s="131" customFormat="1">
      <c r="A237" s="131" t="s">
        <v>890</v>
      </c>
      <c r="B237" s="129">
        <f t="shared" si="2"/>
        <v>30000</v>
      </c>
      <c r="C237" s="139">
        <f>+'[2]Table EE Vol'!G81</f>
        <v>180.69</v>
      </c>
      <c r="D237" s="131" t="s">
        <v>646</v>
      </c>
      <c r="E237" s="131">
        <v>76</v>
      </c>
      <c r="F237" s="132">
        <v>361.38</v>
      </c>
      <c r="HU237" s="86"/>
    </row>
    <row r="238" spans="1:229" s="131" customFormat="1">
      <c r="A238" s="131" t="s">
        <v>891</v>
      </c>
      <c r="B238" s="129">
        <f t="shared" si="2"/>
        <v>30000</v>
      </c>
      <c r="C238" s="139">
        <f>+'[2]Table EE Vol'!G82</f>
        <v>180.69</v>
      </c>
      <c r="D238" s="131" t="s">
        <v>646</v>
      </c>
      <c r="E238" s="131">
        <v>77</v>
      </c>
      <c r="F238" s="132">
        <v>361.38</v>
      </c>
      <c r="HU238" s="86"/>
    </row>
    <row r="239" spans="1:229" s="131" customFormat="1">
      <c r="A239" s="131" t="s">
        <v>892</v>
      </c>
      <c r="B239" s="129">
        <f t="shared" si="2"/>
        <v>30000</v>
      </c>
      <c r="C239" s="139">
        <f>+'[2]Table EE Vol'!G83</f>
        <v>180.69</v>
      </c>
      <c r="D239" s="131" t="s">
        <v>646</v>
      </c>
      <c r="E239" s="131">
        <v>78</v>
      </c>
      <c r="F239" s="132">
        <v>361.38</v>
      </c>
      <c r="HU239" s="86"/>
    </row>
    <row r="240" spans="1:229" s="131" customFormat="1">
      <c r="A240" s="131" t="s">
        <v>893</v>
      </c>
      <c r="B240" s="129">
        <f t="shared" si="2"/>
        <v>30000</v>
      </c>
      <c r="C240" s="139">
        <f>+'[2]Table EE Vol'!G84</f>
        <v>180.69</v>
      </c>
      <c r="D240" s="131" t="s">
        <v>646</v>
      </c>
      <c r="E240" s="131">
        <v>79</v>
      </c>
      <c r="F240" s="132">
        <v>361.38</v>
      </c>
      <c r="HU240" s="86"/>
    </row>
    <row r="241" spans="1:229" s="131" customFormat="1">
      <c r="A241" s="131" t="s">
        <v>894</v>
      </c>
      <c r="B241" s="129">
        <f t="shared" si="2"/>
        <v>30000</v>
      </c>
      <c r="C241" s="139">
        <f>+'[2]Table EE Vol'!G85</f>
        <v>180.69</v>
      </c>
      <c r="D241" s="131" t="s">
        <v>646</v>
      </c>
      <c r="E241" s="131">
        <v>80</v>
      </c>
      <c r="F241" s="132">
        <v>361.38</v>
      </c>
      <c r="HU241" s="86"/>
    </row>
    <row r="242" spans="1:229" s="131" customFormat="1">
      <c r="A242" s="131" t="s">
        <v>895</v>
      </c>
      <c r="B242" s="129">
        <f t="shared" si="2"/>
        <v>30000</v>
      </c>
      <c r="C242" s="139">
        <f>+'[2]Table EE Vol'!G86</f>
        <v>180.69</v>
      </c>
      <c r="D242" s="131" t="s">
        <v>646</v>
      </c>
      <c r="E242" s="131">
        <v>81</v>
      </c>
      <c r="F242" s="132">
        <v>361.38</v>
      </c>
      <c r="HU242" s="86"/>
    </row>
    <row r="243" spans="1:229" s="131" customFormat="1">
      <c r="A243" s="131" t="s">
        <v>896</v>
      </c>
      <c r="B243" s="129">
        <f t="shared" si="2"/>
        <v>30000</v>
      </c>
      <c r="C243" s="139">
        <f>+'[2]Table EE Vol'!G87</f>
        <v>180.69</v>
      </c>
      <c r="D243" s="131" t="s">
        <v>646</v>
      </c>
      <c r="E243" s="131">
        <v>82</v>
      </c>
      <c r="F243" s="132">
        <v>361.38</v>
      </c>
      <c r="HU243" s="86"/>
    </row>
    <row r="244" spans="1:229" s="131" customFormat="1">
      <c r="A244" s="131" t="s">
        <v>897</v>
      </c>
      <c r="B244" s="129">
        <f t="shared" si="2"/>
        <v>30000</v>
      </c>
      <c r="C244" s="139">
        <f>+'[2]Table EE Vol'!G88</f>
        <v>180.69</v>
      </c>
      <c r="D244" s="131" t="s">
        <v>646</v>
      </c>
      <c r="E244" s="131">
        <v>83</v>
      </c>
      <c r="F244" s="132">
        <v>361.38</v>
      </c>
      <c r="HU244" s="86"/>
    </row>
    <row r="245" spans="1:229" s="131" customFormat="1">
      <c r="A245" s="131" t="s">
        <v>898</v>
      </c>
      <c r="B245" s="129">
        <f t="shared" si="2"/>
        <v>30000</v>
      </c>
      <c r="C245" s="139">
        <f>+'[2]Table EE Vol'!G89</f>
        <v>180.69</v>
      </c>
      <c r="D245" s="131" t="s">
        <v>646</v>
      </c>
      <c r="E245" s="131">
        <v>84</v>
      </c>
      <c r="F245" s="132">
        <v>361.38</v>
      </c>
      <c r="HU245" s="86"/>
    </row>
    <row r="246" spans="1:229" s="131" customFormat="1">
      <c r="A246" s="131" t="s">
        <v>899</v>
      </c>
      <c r="B246" s="129">
        <f t="shared" si="2"/>
        <v>30000</v>
      </c>
      <c r="C246" s="139">
        <f>+'[2]Table EE Vol'!G90</f>
        <v>180.69</v>
      </c>
      <c r="D246" s="131" t="s">
        <v>646</v>
      </c>
      <c r="E246" s="131">
        <v>85</v>
      </c>
      <c r="F246" s="132">
        <v>361.38</v>
      </c>
      <c r="HU246" s="86"/>
    </row>
    <row r="247" spans="1:229" s="131" customFormat="1">
      <c r="A247" s="131" t="s">
        <v>900</v>
      </c>
      <c r="B247" s="129">
        <f t="shared" si="2"/>
        <v>30000</v>
      </c>
      <c r="C247" s="139">
        <f>+'[2]Table EE Vol'!G91</f>
        <v>180.69</v>
      </c>
      <c r="D247" s="131" t="s">
        <v>646</v>
      </c>
      <c r="E247" s="131">
        <v>86</v>
      </c>
      <c r="F247" s="132">
        <v>361.38</v>
      </c>
      <c r="HU247" s="86"/>
    </row>
    <row r="248" spans="1:229" s="131" customFormat="1">
      <c r="A248" s="131" t="s">
        <v>901</v>
      </c>
      <c r="B248" s="129">
        <f t="shared" si="2"/>
        <v>30000</v>
      </c>
      <c r="C248" s="139">
        <f>+'[2]Table EE Vol'!G92</f>
        <v>180.69</v>
      </c>
      <c r="D248" s="131" t="s">
        <v>646</v>
      </c>
      <c r="E248" s="131">
        <v>87</v>
      </c>
      <c r="F248" s="132">
        <v>361.38</v>
      </c>
      <c r="HU248" s="86"/>
    </row>
    <row r="249" spans="1:229" s="131" customFormat="1">
      <c r="A249" s="131" t="s">
        <v>902</v>
      </c>
      <c r="B249" s="129">
        <f t="shared" si="2"/>
        <v>30000</v>
      </c>
      <c r="C249" s="139">
        <f>+'[2]Table EE Vol'!G93</f>
        <v>180.69</v>
      </c>
      <c r="D249" s="131" t="s">
        <v>646</v>
      </c>
      <c r="E249" s="131">
        <v>88</v>
      </c>
      <c r="F249" s="132">
        <v>361.38</v>
      </c>
      <c r="HU249" s="86"/>
    </row>
    <row r="250" spans="1:229" s="131" customFormat="1">
      <c r="A250" s="131" t="s">
        <v>903</v>
      </c>
      <c r="B250" s="129">
        <f t="shared" si="2"/>
        <v>30000</v>
      </c>
      <c r="C250" s="139">
        <f>+'[2]Table EE Vol'!G94</f>
        <v>180.69</v>
      </c>
      <c r="D250" s="131" t="s">
        <v>646</v>
      </c>
      <c r="E250" s="131">
        <v>89</v>
      </c>
      <c r="F250" s="132">
        <v>361.38</v>
      </c>
      <c r="HU250" s="86"/>
    </row>
    <row r="251" spans="1:229" s="131" customFormat="1">
      <c r="A251" s="131" t="s">
        <v>904</v>
      </c>
      <c r="B251" s="129">
        <f t="shared" si="2"/>
        <v>30000</v>
      </c>
      <c r="C251" s="139">
        <f>+'[2]Table EE Vol'!G95</f>
        <v>180.69</v>
      </c>
      <c r="D251" s="131" t="s">
        <v>646</v>
      </c>
      <c r="E251" s="131">
        <v>90</v>
      </c>
      <c r="F251" s="132">
        <v>361.38</v>
      </c>
      <c r="HU251" s="86"/>
    </row>
    <row r="252" spans="1:229" s="131" customFormat="1">
      <c r="A252" s="131" t="s">
        <v>905</v>
      </c>
      <c r="B252" s="129">
        <f t="shared" si="2"/>
        <v>30000</v>
      </c>
      <c r="C252" s="139">
        <f>+'[2]Table EE Vol'!G96</f>
        <v>180.69</v>
      </c>
      <c r="D252" s="131" t="s">
        <v>646</v>
      </c>
      <c r="E252" s="131">
        <v>91</v>
      </c>
      <c r="F252" s="132">
        <v>361.38</v>
      </c>
      <c r="HU252" s="86"/>
    </row>
    <row r="253" spans="1:229" s="131" customFormat="1">
      <c r="A253" s="131" t="s">
        <v>906</v>
      </c>
      <c r="B253" s="129">
        <f t="shared" si="2"/>
        <v>30000</v>
      </c>
      <c r="C253" s="139">
        <f>+'[2]Table EE Vol'!G97</f>
        <v>180.69</v>
      </c>
      <c r="D253" s="131" t="s">
        <v>646</v>
      </c>
      <c r="E253" s="131">
        <v>92</v>
      </c>
      <c r="F253" s="132">
        <v>361.38</v>
      </c>
      <c r="HU253" s="86"/>
    </row>
    <row r="254" spans="1:229" s="131" customFormat="1">
      <c r="A254" s="131" t="s">
        <v>907</v>
      </c>
      <c r="B254" s="129">
        <f t="shared" si="2"/>
        <v>30000</v>
      </c>
      <c r="C254" s="139">
        <f>+'[2]Table EE Vol'!G98</f>
        <v>180.69</v>
      </c>
      <c r="D254" s="131" t="s">
        <v>646</v>
      </c>
      <c r="E254" s="131">
        <v>93</v>
      </c>
      <c r="F254" s="132">
        <v>361.38</v>
      </c>
      <c r="HU254" s="86"/>
    </row>
    <row r="255" spans="1:229" s="131" customFormat="1">
      <c r="A255" s="131" t="s">
        <v>908</v>
      </c>
      <c r="B255" s="129">
        <f t="shared" si="2"/>
        <v>30000</v>
      </c>
      <c r="C255" s="139">
        <f>+'[2]Table EE Vol'!G99</f>
        <v>180.69</v>
      </c>
      <c r="D255" s="131" t="s">
        <v>646</v>
      </c>
      <c r="E255" s="131">
        <v>94</v>
      </c>
      <c r="F255" s="132">
        <v>361.38</v>
      </c>
      <c r="HU255" s="86"/>
    </row>
    <row r="256" spans="1:229" s="131" customFormat="1">
      <c r="A256" s="131" t="s">
        <v>909</v>
      </c>
      <c r="B256" s="129">
        <f t="shared" si="2"/>
        <v>30000</v>
      </c>
      <c r="C256" s="139">
        <f>+'[2]Table EE Vol'!G100</f>
        <v>180.69</v>
      </c>
      <c r="D256" s="131" t="s">
        <v>646</v>
      </c>
      <c r="E256" s="131">
        <v>95</v>
      </c>
      <c r="F256" s="132">
        <v>361.38</v>
      </c>
      <c r="HU256" s="86"/>
    </row>
    <row r="257" spans="1:229" s="131" customFormat="1">
      <c r="A257" s="131" t="s">
        <v>910</v>
      </c>
      <c r="B257" s="129">
        <f t="shared" si="2"/>
        <v>30000</v>
      </c>
      <c r="C257" s="139">
        <f>+'[2]Table EE Vol'!G101</f>
        <v>180.69</v>
      </c>
      <c r="D257" s="131" t="s">
        <v>646</v>
      </c>
      <c r="E257" s="131">
        <v>96</v>
      </c>
      <c r="F257" s="132">
        <v>361.38</v>
      </c>
      <c r="HU257" s="86"/>
    </row>
    <row r="258" spans="1:229" s="131" customFormat="1">
      <c r="A258" s="131" t="s">
        <v>911</v>
      </c>
      <c r="B258" s="129">
        <f t="shared" si="2"/>
        <v>30000</v>
      </c>
      <c r="C258" s="139">
        <f>+'[2]Table EE Vol'!G102</f>
        <v>180.69</v>
      </c>
      <c r="D258" s="131" t="s">
        <v>646</v>
      </c>
      <c r="E258" s="131">
        <v>97</v>
      </c>
      <c r="F258" s="132">
        <v>361.38</v>
      </c>
      <c r="HU258" s="86"/>
    </row>
    <row r="259" spans="1:229" s="131" customFormat="1">
      <c r="A259" s="131" t="s">
        <v>912</v>
      </c>
      <c r="B259" s="129">
        <f t="shared" si="2"/>
        <v>30000</v>
      </c>
      <c r="C259" s="139">
        <f>+'[2]Table EE Vol'!G103</f>
        <v>180.69</v>
      </c>
      <c r="D259" s="131" t="s">
        <v>646</v>
      </c>
      <c r="E259" s="131">
        <v>98</v>
      </c>
      <c r="F259" s="132">
        <v>361.38</v>
      </c>
      <c r="HU259" s="86"/>
    </row>
    <row r="260" spans="1:229" s="131" customFormat="1">
      <c r="A260" s="131" t="s">
        <v>913</v>
      </c>
      <c r="B260" s="129">
        <f t="shared" si="2"/>
        <v>30000</v>
      </c>
      <c r="C260" s="139">
        <f>+'[2]Table EE Vol'!G104</f>
        <v>180.69</v>
      </c>
      <c r="D260" s="131" t="s">
        <v>646</v>
      </c>
      <c r="E260" s="131">
        <v>99</v>
      </c>
      <c r="F260" s="132">
        <v>361.38</v>
      </c>
      <c r="HU260" s="86"/>
    </row>
    <row r="261" spans="1:229" s="131" customFormat="1">
      <c r="A261" s="131" t="s">
        <v>914</v>
      </c>
      <c r="B261" s="129">
        <f t="shared" si="2"/>
        <v>30000</v>
      </c>
      <c r="C261" s="139">
        <f>+'[2]Table EE Vol'!G105</f>
        <v>0</v>
      </c>
      <c r="D261" s="131" t="s">
        <v>634</v>
      </c>
      <c r="E261" s="131">
        <v>0</v>
      </c>
      <c r="F261" s="132">
        <v>0</v>
      </c>
      <c r="HU261" s="86"/>
    </row>
    <row r="262" spans="1:229" s="131" customFormat="1">
      <c r="A262" s="131" t="s">
        <v>915</v>
      </c>
      <c r="B262" s="129">
        <f t="shared" si="2"/>
        <v>40000</v>
      </c>
      <c r="C262" s="139">
        <f>+'[2]Table EE Vol'!H20</f>
        <v>0.52</v>
      </c>
      <c r="D262" s="131" t="s">
        <v>634</v>
      </c>
      <c r="E262" s="131">
        <v>15</v>
      </c>
      <c r="F262" s="132">
        <v>1.04</v>
      </c>
      <c r="HQ262" s="86"/>
    </row>
    <row r="263" spans="1:229" s="131" customFormat="1">
      <c r="A263" s="131" t="s">
        <v>916</v>
      </c>
      <c r="B263" s="129">
        <f t="shared" si="2"/>
        <v>40000</v>
      </c>
      <c r="C263" s="139">
        <f>+'[2]Table EE Vol'!H21</f>
        <v>0.52</v>
      </c>
      <c r="D263" s="131" t="s">
        <v>634</v>
      </c>
      <c r="E263" s="131">
        <v>16</v>
      </c>
      <c r="F263" s="132">
        <v>1.04</v>
      </c>
      <c r="HQ263" s="86"/>
    </row>
    <row r="264" spans="1:229" s="131" customFormat="1">
      <c r="A264" s="131" t="s">
        <v>917</v>
      </c>
      <c r="B264" s="129">
        <f t="shared" si="2"/>
        <v>40000</v>
      </c>
      <c r="C264" s="139">
        <f>+'[2]Table EE Vol'!H22</f>
        <v>0.52</v>
      </c>
      <c r="D264" s="131" t="s">
        <v>634</v>
      </c>
      <c r="E264" s="131">
        <v>17</v>
      </c>
      <c r="F264" s="132">
        <v>1.04</v>
      </c>
      <c r="HQ264" s="86"/>
    </row>
    <row r="265" spans="1:229" s="131" customFormat="1">
      <c r="A265" s="131" t="s">
        <v>918</v>
      </c>
      <c r="B265" s="129">
        <f t="shared" si="2"/>
        <v>40000</v>
      </c>
      <c r="C265" s="139">
        <f>+'[2]Table EE Vol'!H23</f>
        <v>0.52</v>
      </c>
      <c r="D265" s="131" t="s">
        <v>634</v>
      </c>
      <c r="E265" s="131">
        <v>18</v>
      </c>
      <c r="F265" s="132">
        <v>1.04</v>
      </c>
      <c r="HQ265" s="86"/>
    </row>
    <row r="266" spans="1:229" s="131" customFormat="1">
      <c r="A266" s="131" t="s">
        <v>919</v>
      </c>
      <c r="B266" s="129">
        <f t="shared" si="2"/>
        <v>40000</v>
      </c>
      <c r="C266" s="139">
        <f>+'[2]Table EE Vol'!H24</f>
        <v>0.52</v>
      </c>
      <c r="D266" s="131" t="s">
        <v>634</v>
      </c>
      <c r="E266" s="131">
        <v>19</v>
      </c>
      <c r="F266" s="132">
        <v>1.04</v>
      </c>
      <c r="HQ266" s="86"/>
    </row>
    <row r="267" spans="1:229" s="131" customFormat="1">
      <c r="A267" s="131" t="s">
        <v>920</v>
      </c>
      <c r="B267" s="129">
        <f t="shared" si="2"/>
        <v>40000</v>
      </c>
      <c r="C267" s="139">
        <f>+'[2]Table EE Vol'!H25</f>
        <v>0.76</v>
      </c>
      <c r="D267" s="131" t="s">
        <v>635</v>
      </c>
      <c r="E267" s="131">
        <v>20</v>
      </c>
      <c r="F267" s="132">
        <v>1.52</v>
      </c>
      <c r="HQ267" s="86"/>
    </row>
    <row r="268" spans="1:229" s="131" customFormat="1">
      <c r="A268" s="131" t="s">
        <v>921</v>
      </c>
      <c r="B268" s="129">
        <f t="shared" si="2"/>
        <v>40000</v>
      </c>
      <c r="C268" s="139">
        <f>+'[2]Table EE Vol'!H26</f>
        <v>0.76</v>
      </c>
      <c r="D268" s="131" t="s">
        <v>635</v>
      </c>
      <c r="E268" s="131">
        <v>21</v>
      </c>
      <c r="F268" s="132">
        <v>1.52</v>
      </c>
      <c r="HQ268" s="86"/>
    </row>
    <row r="269" spans="1:229" s="131" customFormat="1">
      <c r="A269" s="131" t="s">
        <v>922</v>
      </c>
      <c r="B269" s="129">
        <f t="shared" si="2"/>
        <v>40000</v>
      </c>
      <c r="C269" s="139">
        <f>+'[2]Table EE Vol'!H27</f>
        <v>0.76</v>
      </c>
      <c r="D269" s="131" t="s">
        <v>635</v>
      </c>
      <c r="E269" s="131">
        <v>22</v>
      </c>
      <c r="F269" s="132">
        <v>1.52</v>
      </c>
      <c r="HQ269" s="86"/>
    </row>
    <row r="270" spans="1:229" s="131" customFormat="1">
      <c r="A270" s="131" t="s">
        <v>923</v>
      </c>
      <c r="B270" s="129">
        <f t="shared" si="2"/>
        <v>40000</v>
      </c>
      <c r="C270" s="139">
        <f>+'[2]Table EE Vol'!H28</f>
        <v>0.76</v>
      </c>
      <c r="D270" s="131" t="s">
        <v>635</v>
      </c>
      <c r="E270" s="131">
        <v>23</v>
      </c>
      <c r="F270" s="132">
        <v>1.52</v>
      </c>
      <c r="HQ270" s="86"/>
    </row>
    <row r="271" spans="1:229" s="131" customFormat="1">
      <c r="A271" s="131" t="s">
        <v>924</v>
      </c>
      <c r="B271" s="129">
        <f t="shared" si="2"/>
        <v>40000</v>
      </c>
      <c r="C271" s="139">
        <f>+'[2]Table EE Vol'!H29</f>
        <v>0.76</v>
      </c>
      <c r="D271" s="131" t="s">
        <v>635</v>
      </c>
      <c r="E271" s="131">
        <v>24</v>
      </c>
      <c r="F271" s="132">
        <v>1.52</v>
      </c>
      <c r="HQ271" s="86"/>
    </row>
    <row r="272" spans="1:229" s="131" customFormat="1">
      <c r="A272" s="131" t="s">
        <v>925</v>
      </c>
      <c r="B272" s="129">
        <f t="shared" si="2"/>
        <v>40000</v>
      </c>
      <c r="C272" s="139">
        <f>+'[2]Table EE Vol'!H30</f>
        <v>0.89999999999999991</v>
      </c>
      <c r="D272" s="131" t="s">
        <v>636</v>
      </c>
      <c r="E272" s="131">
        <v>25</v>
      </c>
      <c r="F272" s="132">
        <v>1.7999999999999998</v>
      </c>
      <c r="HQ272" s="86"/>
    </row>
    <row r="273" spans="1:225" s="131" customFormat="1">
      <c r="A273" s="131" t="s">
        <v>926</v>
      </c>
      <c r="B273" s="129">
        <f t="shared" si="2"/>
        <v>40000</v>
      </c>
      <c r="C273" s="139">
        <f>+'[2]Table EE Vol'!H31</f>
        <v>0.89999999999999991</v>
      </c>
      <c r="D273" s="131" t="s">
        <v>636</v>
      </c>
      <c r="E273" s="131">
        <v>26</v>
      </c>
      <c r="F273" s="132">
        <v>1.7999999999999998</v>
      </c>
      <c r="HQ273" s="86"/>
    </row>
    <row r="274" spans="1:225" s="131" customFormat="1">
      <c r="A274" s="131" t="s">
        <v>927</v>
      </c>
      <c r="B274" s="129">
        <f t="shared" si="2"/>
        <v>40000</v>
      </c>
      <c r="C274" s="139">
        <f>+'[2]Table EE Vol'!H32</f>
        <v>0.89999999999999991</v>
      </c>
      <c r="D274" s="131" t="s">
        <v>636</v>
      </c>
      <c r="E274" s="131">
        <v>27</v>
      </c>
      <c r="F274" s="132">
        <v>1.7999999999999998</v>
      </c>
      <c r="HQ274" s="86"/>
    </row>
    <row r="275" spans="1:225" s="131" customFormat="1">
      <c r="A275" s="131" t="s">
        <v>928</v>
      </c>
      <c r="B275" s="129">
        <f t="shared" si="2"/>
        <v>40000</v>
      </c>
      <c r="C275" s="139">
        <f>+'[2]Table EE Vol'!H33</f>
        <v>0.89999999999999991</v>
      </c>
      <c r="D275" s="131" t="s">
        <v>636</v>
      </c>
      <c r="E275" s="131">
        <v>28</v>
      </c>
      <c r="F275" s="132">
        <v>1.7999999999999998</v>
      </c>
      <c r="HQ275" s="86"/>
    </row>
    <row r="276" spans="1:225" s="131" customFormat="1">
      <c r="A276" s="131" t="s">
        <v>929</v>
      </c>
      <c r="B276" s="129">
        <f t="shared" si="2"/>
        <v>40000</v>
      </c>
      <c r="C276" s="139">
        <f>+'[2]Table EE Vol'!H34</f>
        <v>0.89999999999999991</v>
      </c>
      <c r="D276" s="131" t="s">
        <v>636</v>
      </c>
      <c r="E276" s="131">
        <v>29</v>
      </c>
      <c r="F276" s="132">
        <v>1.7999999999999998</v>
      </c>
      <c r="HQ276" s="86"/>
    </row>
    <row r="277" spans="1:225" s="131" customFormat="1">
      <c r="A277" s="131" t="s">
        <v>930</v>
      </c>
      <c r="B277" s="129">
        <f t="shared" si="2"/>
        <v>40000</v>
      </c>
      <c r="C277" s="139">
        <f>+'[2]Table EE Vol'!H35</f>
        <v>1.24</v>
      </c>
      <c r="D277" s="131" t="s">
        <v>637</v>
      </c>
      <c r="E277" s="131">
        <v>30</v>
      </c>
      <c r="F277" s="132">
        <v>2.48</v>
      </c>
      <c r="HQ277" s="86"/>
    </row>
    <row r="278" spans="1:225" s="131" customFormat="1">
      <c r="A278" s="131" t="s">
        <v>931</v>
      </c>
      <c r="B278" s="129">
        <f t="shared" si="2"/>
        <v>40000</v>
      </c>
      <c r="C278" s="139">
        <f>+'[2]Table EE Vol'!H36</f>
        <v>1.24</v>
      </c>
      <c r="D278" s="131" t="s">
        <v>637</v>
      </c>
      <c r="E278" s="131">
        <v>31</v>
      </c>
      <c r="F278" s="132">
        <v>2.48</v>
      </c>
      <c r="HQ278" s="86"/>
    </row>
    <row r="279" spans="1:225" s="131" customFormat="1">
      <c r="A279" s="131" t="s">
        <v>932</v>
      </c>
      <c r="B279" s="129">
        <f t="shared" si="2"/>
        <v>40000</v>
      </c>
      <c r="C279" s="139">
        <f>+'[2]Table EE Vol'!H37</f>
        <v>1.24</v>
      </c>
      <c r="D279" s="131" t="s">
        <v>637</v>
      </c>
      <c r="E279" s="131">
        <v>32</v>
      </c>
      <c r="F279" s="132">
        <v>2.48</v>
      </c>
      <c r="HQ279" s="86"/>
    </row>
    <row r="280" spans="1:225" s="131" customFormat="1">
      <c r="A280" s="131" t="s">
        <v>933</v>
      </c>
      <c r="B280" s="129">
        <f t="shared" si="2"/>
        <v>40000</v>
      </c>
      <c r="C280" s="139">
        <f>+'[2]Table EE Vol'!H38</f>
        <v>1.24</v>
      </c>
      <c r="D280" s="131" t="s">
        <v>637</v>
      </c>
      <c r="E280" s="131">
        <v>33</v>
      </c>
      <c r="F280" s="132">
        <v>2.48</v>
      </c>
      <c r="HQ280" s="86"/>
    </row>
    <row r="281" spans="1:225" s="131" customFormat="1">
      <c r="A281" s="131" t="s">
        <v>934</v>
      </c>
      <c r="B281" s="129">
        <f t="shared" si="2"/>
        <v>40000</v>
      </c>
      <c r="C281" s="139">
        <f>+'[2]Table EE Vol'!H39</f>
        <v>1.24</v>
      </c>
      <c r="D281" s="131" t="s">
        <v>637</v>
      </c>
      <c r="E281" s="131">
        <v>34</v>
      </c>
      <c r="F281" s="132">
        <v>2.48</v>
      </c>
      <c r="HQ281" s="86"/>
    </row>
    <row r="282" spans="1:225" s="131" customFormat="1">
      <c r="A282" s="131" t="s">
        <v>935</v>
      </c>
      <c r="B282" s="129">
        <f t="shared" ref="B282:B345" si="3">+B196+10000</f>
        <v>40000</v>
      </c>
      <c r="C282" s="139">
        <f>+'[2]Table EE Vol'!H40</f>
        <v>1.6600000000000001</v>
      </c>
      <c r="D282" s="131" t="s">
        <v>638</v>
      </c>
      <c r="E282" s="131">
        <v>35</v>
      </c>
      <c r="F282" s="132">
        <v>3.3200000000000003</v>
      </c>
      <c r="HQ282" s="86"/>
    </row>
    <row r="283" spans="1:225" s="131" customFormat="1">
      <c r="A283" s="131" t="s">
        <v>936</v>
      </c>
      <c r="B283" s="129">
        <f t="shared" si="3"/>
        <v>40000</v>
      </c>
      <c r="C283" s="139">
        <f>+'[2]Table EE Vol'!H41</f>
        <v>1.6600000000000001</v>
      </c>
      <c r="D283" s="131" t="s">
        <v>638</v>
      </c>
      <c r="E283" s="131">
        <v>36</v>
      </c>
      <c r="F283" s="132">
        <v>3.3200000000000003</v>
      </c>
      <c r="HQ283" s="86"/>
    </row>
    <row r="284" spans="1:225" s="131" customFormat="1">
      <c r="A284" s="131" t="s">
        <v>937</v>
      </c>
      <c r="B284" s="129">
        <f t="shared" si="3"/>
        <v>40000</v>
      </c>
      <c r="C284" s="139">
        <f>+'[2]Table EE Vol'!H42</f>
        <v>1.6600000000000001</v>
      </c>
      <c r="D284" s="131" t="s">
        <v>638</v>
      </c>
      <c r="E284" s="131">
        <v>37</v>
      </c>
      <c r="F284" s="132">
        <v>3.3200000000000003</v>
      </c>
      <c r="HQ284" s="86"/>
    </row>
    <row r="285" spans="1:225" s="131" customFormat="1">
      <c r="A285" s="131" t="s">
        <v>938</v>
      </c>
      <c r="B285" s="129">
        <f t="shared" si="3"/>
        <v>40000</v>
      </c>
      <c r="C285" s="139">
        <f>+'[2]Table EE Vol'!H43</f>
        <v>1.6600000000000001</v>
      </c>
      <c r="D285" s="131" t="s">
        <v>638</v>
      </c>
      <c r="E285" s="131">
        <v>38</v>
      </c>
      <c r="F285" s="132">
        <v>3.3200000000000003</v>
      </c>
      <c r="HQ285" s="86"/>
    </row>
    <row r="286" spans="1:225" s="131" customFormat="1">
      <c r="A286" s="131" t="s">
        <v>939</v>
      </c>
      <c r="B286" s="129">
        <f t="shared" si="3"/>
        <v>40000</v>
      </c>
      <c r="C286" s="139">
        <f>+'[2]Table EE Vol'!H44</f>
        <v>1.6600000000000001</v>
      </c>
      <c r="D286" s="131" t="s">
        <v>638</v>
      </c>
      <c r="E286" s="131">
        <v>39</v>
      </c>
      <c r="F286" s="132">
        <v>3.3200000000000003</v>
      </c>
      <c r="HQ286" s="86"/>
    </row>
    <row r="287" spans="1:225" s="131" customFormat="1">
      <c r="A287" s="131" t="s">
        <v>940</v>
      </c>
      <c r="B287" s="129">
        <f t="shared" si="3"/>
        <v>40000</v>
      </c>
      <c r="C287" s="139">
        <f>+'[2]Table EE Vol'!H45</f>
        <v>2.7800000000000002</v>
      </c>
      <c r="D287" s="131" t="s">
        <v>639</v>
      </c>
      <c r="E287" s="131">
        <v>40</v>
      </c>
      <c r="F287" s="132">
        <v>5.5600000000000005</v>
      </c>
      <c r="HQ287" s="86"/>
    </row>
    <row r="288" spans="1:225" s="131" customFormat="1">
      <c r="A288" s="131" t="s">
        <v>941</v>
      </c>
      <c r="B288" s="129">
        <f t="shared" si="3"/>
        <v>40000</v>
      </c>
      <c r="C288" s="139">
        <f>+'[2]Table EE Vol'!H46</f>
        <v>2.7800000000000002</v>
      </c>
      <c r="D288" s="131" t="s">
        <v>639</v>
      </c>
      <c r="E288" s="131">
        <v>41</v>
      </c>
      <c r="F288" s="132">
        <v>5.5600000000000005</v>
      </c>
      <c r="HQ288" s="86"/>
    </row>
    <row r="289" spans="1:225" s="131" customFormat="1">
      <c r="A289" s="131" t="s">
        <v>942</v>
      </c>
      <c r="B289" s="129">
        <f t="shared" si="3"/>
        <v>40000</v>
      </c>
      <c r="C289" s="139">
        <f>+'[2]Table EE Vol'!H47</f>
        <v>2.7800000000000002</v>
      </c>
      <c r="D289" s="131" t="s">
        <v>639</v>
      </c>
      <c r="E289" s="131">
        <v>42</v>
      </c>
      <c r="F289" s="132">
        <v>5.5600000000000005</v>
      </c>
      <c r="HQ289" s="86"/>
    </row>
    <row r="290" spans="1:225" s="131" customFormat="1">
      <c r="A290" s="131" t="s">
        <v>943</v>
      </c>
      <c r="B290" s="129">
        <f t="shared" si="3"/>
        <v>40000</v>
      </c>
      <c r="C290" s="139">
        <f>+'[2]Table EE Vol'!H48</f>
        <v>2.7800000000000002</v>
      </c>
      <c r="D290" s="131" t="s">
        <v>639</v>
      </c>
      <c r="E290" s="131">
        <v>43</v>
      </c>
      <c r="F290" s="132">
        <v>5.5600000000000005</v>
      </c>
      <c r="HQ290" s="86"/>
    </row>
    <row r="291" spans="1:225" s="131" customFormat="1">
      <c r="A291" s="131" t="s">
        <v>944</v>
      </c>
      <c r="B291" s="129">
        <f t="shared" si="3"/>
        <v>40000</v>
      </c>
      <c r="C291" s="139">
        <f>+'[2]Table EE Vol'!H49</f>
        <v>2.7800000000000002</v>
      </c>
      <c r="D291" s="131" t="s">
        <v>639</v>
      </c>
      <c r="E291" s="131">
        <v>44</v>
      </c>
      <c r="F291" s="132">
        <v>5.5600000000000005</v>
      </c>
      <c r="HQ291" s="86"/>
    </row>
    <row r="292" spans="1:225" s="131" customFormat="1">
      <c r="A292" s="131" t="s">
        <v>945</v>
      </c>
      <c r="B292" s="129">
        <f t="shared" si="3"/>
        <v>40000</v>
      </c>
      <c r="C292" s="139">
        <f>+'[2]Table EE Vol'!H50</f>
        <v>3.84</v>
      </c>
      <c r="D292" s="131" t="s">
        <v>640</v>
      </c>
      <c r="E292" s="131">
        <v>45</v>
      </c>
      <c r="F292" s="132">
        <v>7.68</v>
      </c>
      <c r="HQ292" s="86"/>
    </row>
    <row r="293" spans="1:225" s="131" customFormat="1">
      <c r="A293" s="131" t="s">
        <v>946</v>
      </c>
      <c r="B293" s="129">
        <f t="shared" si="3"/>
        <v>40000</v>
      </c>
      <c r="C293" s="139">
        <f>+'[2]Table EE Vol'!H51</f>
        <v>3.84</v>
      </c>
      <c r="D293" s="131" t="s">
        <v>640</v>
      </c>
      <c r="E293" s="131">
        <v>46</v>
      </c>
      <c r="F293" s="132">
        <v>7.68</v>
      </c>
      <c r="HQ293" s="86"/>
    </row>
    <row r="294" spans="1:225" s="131" customFormat="1">
      <c r="A294" s="131" t="s">
        <v>947</v>
      </c>
      <c r="B294" s="129">
        <f t="shared" si="3"/>
        <v>40000</v>
      </c>
      <c r="C294" s="139">
        <f>+'[2]Table EE Vol'!H52</f>
        <v>3.84</v>
      </c>
      <c r="D294" s="131" t="s">
        <v>640</v>
      </c>
      <c r="E294" s="131">
        <v>47</v>
      </c>
      <c r="F294" s="132">
        <v>7.68</v>
      </c>
      <c r="HQ294" s="86"/>
    </row>
    <row r="295" spans="1:225" s="131" customFormat="1">
      <c r="A295" s="131" t="s">
        <v>948</v>
      </c>
      <c r="B295" s="129">
        <f t="shared" si="3"/>
        <v>40000</v>
      </c>
      <c r="C295" s="139">
        <f>+'[2]Table EE Vol'!H53</f>
        <v>3.84</v>
      </c>
      <c r="D295" s="131" t="s">
        <v>640</v>
      </c>
      <c r="E295" s="131">
        <v>48</v>
      </c>
      <c r="F295" s="132">
        <v>7.68</v>
      </c>
      <c r="HQ295" s="86"/>
    </row>
    <row r="296" spans="1:225" s="131" customFormat="1">
      <c r="A296" s="131" t="s">
        <v>949</v>
      </c>
      <c r="B296" s="129">
        <f t="shared" si="3"/>
        <v>40000</v>
      </c>
      <c r="C296" s="139">
        <f>+'[2]Table EE Vol'!H54</f>
        <v>3.84</v>
      </c>
      <c r="D296" s="131" t="s">
        <v>640</v>
      </c>
      <c r="E296" s="131">
        <v>49</v>
      </c>
      <c r="F296" s="132">
        <v>7.68</v>
      </c>
      <c r="HQ296" s="86"/>
    </row>
    <row r="297" spans="1:225" s="131" customFormat="1">
      <c r="A297" s="131" t="s">
        <v>950</v>
      </c>
      <c r="B297" s="129">
        <f t="shared" si="3"/>
        <v>40000</v>
      </c>
      <c r="C297" s="139">
        <f>+'[2]Table EE Vol'!H55</f>
        <v>7</v>
      </c>
      <c r="D297" s="131" t="s">
        <v>641</v>
      </c>
      <c r="E297" s="131">
        <v>50</v>
      </c>
      <c r="F297" s="132">
        <v>14</v>
      </c>
      <c r="HQ297" s="86"/>
    </row>
    <row r="298" spans="1:225" s="131" customFormat="1">
      <c r="A298" s="131" t="s">
        <v>951</v>
      </c>
      <c r="B298" s="129">
        <f t="shared" si="3"/>
        <v>40000</v>
      </c>
      <c r="C298" s="139">
        <f>+'[2]Table EE Vol'!H56</f>
        <v>7</v>
      </c>
      <c r="D298" s="131" t="s">
        <v>641</v>
      </c>
      <c r="E298" s="131">
        <v>51</v>
      </c>
      <c r="F298" s="132">
        <v>14</v>
      </c>
      <c r="HQ298" s="86"/>
    </row>
    <row r="299" spans="1:225" s="131" customFormat="1">
      <c r="A299" s="131" t="s">
        <v>952</v>
      </c>
      <c r="B299" s="129">
        <f t="shared" si="3"/>
        <v>40000</v>
      </c>
      <c r="C299" s="139">
        <f>+'[2]Table EE Vol'!H57</f>
        <v>7</v>
      </c>
      <c r="D299" s="131" t="s">
        <v>641</v>
      </c>
      <c r="E299" s="131">
        <v>52</v>
      </c>
      <c r="F299" s="132">
        <v>14</v>
      </c>
      <c r="HQ299" s="86"/>
    </row>
    <row r="300" spans="1:225" s="131" customFormat="1">
      <c r="A300" s="131" t="s">
        <v>953</v>
      </c>
      <c r="B300" s="129">
        <f t="shared" si="3"/>
        <v>40000</v>
      </c>
      <c r="C300" s="139">
        <f>+'[2]Table EE Vol'!H58</f>
        <v>7</v>
      </c>
      <c r="D300" s="131" t="s">
        <v>641</v>
      </c>
      <c r="E300" s="131">
        <v>53</v>
      </c>
      <c r="F300" s="132">
        <v>14</v>
      </c>
      <c r="HQ300" s="86"/>
    </row>
    <row r="301" spans="1:225" s="131" customFormat="1">
      <c r="A301" s="131" t="s">
        <v>954</v>
      </c>
      <c r="B301" s="129">
        <f t="shared" si="3"/>
        <v>40000</v>
      </c>
      <c r="C301" s="139">
        <f>+'[2]Table EE Vol'!H59</f>
        <v>7</v>
      </c>
      <c r="D301" s="131" t="s">
        <v>641</v>
      </c>
      <c r="E301" s="131">
        <v>54</v>
      </c>
      <c r="F301" s="132">
        <v>14</v>
      </c>
      <c r="HQ301" s="86"/>
    </row>
    <row r="302" spans="1:225" s="131" customFormat="1">
      <c r="A302" s="131" t="s">
        <v>955</v>
      </c>
      <c r="B302" s="129">
        <f t="shared" si="3"/>
        <v>40000</v>
      </c>
      <c r="C302" s="139">
        <f>+'[2]Table EE Vol'!H60</f>
        <v>14.36</v>
      </c>
      <c r="D302" s="131" t="s">
        <v>642</v>
      </c>
      <c r="E302" s="131">
        <v>55</v>
      </c>
      <c r="F302" s="132">
        <v>28.72</v>
      </c>
      <c r="HQ302" s="86"/>
    </row>
    <row r="303" spans="1:225" s="131" customFormat="1">
      <c r="A303" s="131" t="s">
        <v>956</v>
      </c>
      <c r="B303" s="129">
        <f t="shared" si="3"/>
        <v>40000</v>
      </c>
      <c r="C303" s="139">
        <f>+'[2]Table EE Vol'!H61</f>
        <v>14.36</v>
      </c>
      <c r="D303" s="131" t="s">
        <v>642</v>
      </c>
      <c r="E303" s="131">
        <v>56</v>
      </c>
      <c r="F303" s="132">
        <v>28.72</v>
      </c>
      <c r="HQ303" s="86"/>
    </row>
    <row r="304" spans="1:225" s="131" customFormat="1">
      <c r="A304" s="131" t="s">
        <v>957</v>
      </c>
      <c r="B304" s="129">
        <f t="shared" si="3"/>
        <v>40000</v>
      </c>
      <c r="C304" s="139">
        <f>+'[2]Table EE Vol'!H62</f>
        <v>14.36</v>
      </c>
      <c r="D304" s="131" t="s">
        <v>642</v>
      </c>
      <c r="E304" s="131">
        <v>57</v>
      </c>
      <c r="F304" s="132">
        <v>28.72</v>
      </c>
      <c r="HQ304" s="86"/>
    </row>
    <row r="305" spans="1:225" s="131" customFormat="1">
      <c r="A305" s="131" t="s">
        <v>958</v>
      </c>
      <c r="B305" s="129">
        <f t="shared" si="3"/>
        <v>40000</v>
      </c>
      <c r="C305" s="139">
        <f>+'[2]Table EE Vol'!H63</f>
        <v>14.36</v>
      </c>
      <c r="D305" s="131" t="s">
        <v>642</v>
      </c>
      <c r="E305" s="131">
        <v>58</v>
      </c>
      <c r="F305" s="132">
        <v>28.72</v>
      </c>
      <c r="HQ305" s="86"/>
    </row>
    <row r="306" spans="1:225" s="131" customFormat="1">
      <c r="A306" s="131" t="s">
        <v>959</v>
      </c>
      <c r="B306" s="129">
        <f t="shared" si="3"/>
        <v>40000</v>
      </c>
      <c r="C306" s="139">
        <f>+'[2]Table EE Vol'!H64</f>
        <v>14.36</v>
      </c>
      <c r="D306" s="131" t="s">
        <v>642</v>
      </c>
      <c r="E306" s="131">
        <v>59</v>
      </c>
      <c r="F306" s="132">
        <v>28.72</v>
      </c>
      <c r="HQ306" s="86"/>
    </row>
    <row r="307" spans="1:225" s="131" customFormat="1">
      <c r="A307" s="131" t="s">
        <v>960</v>
      </c>
      <c r="B307" s="129">
        <f t="shared" si="3"/>
        <v>40000</v>
      </c>
      <c r="C307" s="139">
        <f>+'[2]Table EE Vol'!H65</f>
        <v>20.880000000000003</v>
      </c>
      <c r="D307" s="131" t="s">
        <v>643</v>
      </c>
      <c r="E307" s="131">
        <v>60</v>
      </c>
      <c r="F307" s="132">
        <v>41.760000000000005</v>
      </c>
      <c r="HQ307" s="86"/>
    </row>
    <row r="308" spans="1:225" s="131" customFormat="1">
      <c r="A308" s="131" t="s">
        <v>961</v>
      </c>
      <c r="B308" s="129">
        <f t="shared" si="3"/>
        <v>40000</v>
      </c>
      <c r="C308" s="139">
        <f>+'[2]Table EE Vol'!H66</f>
        <v>20.880000000000003</v>
      </c>
      <c r="D308" s="131" t="s">
        <v>643</v>
      </c>
      <c r="E308" s="131">
        <v>61</v>
      </c>
      <c r="F308" s="132">
        <v>41.760000000000005</v>
      </c>
      <c r="HQ308" s="86"/>
    </row>
    <row r="309" spans="1:225" s="131" customFormat="1">
      <c r="A309" s="131" t="s">
        <v>962</v>
      </c>
      <c r="B309" s="129">
        <f t="shared" si="3"/>
        <v>40000</v>
      </c>
      <c r="C309" s="139">
        <f>+'[2]Table EE Vol'!H67</f>
        <v>20.880000000000003</v>
      </c>
      <c r="D309" s="131" t="s">
        <v>643</v>
      </c>
      <c r="E309" s="131">
        <v>62</v>
      </c>
      <c r="F309" s="132">
        <v>41.760000000000005</v>
      </c>
      <c r="HQ309" s="86"/>
    </row>
    <row r="310" spans="1:225" s="131" customFormat="1">
      <c r="A310" s="131" t="s">
        <v>963</v>
      </c>
      <c r="B310" s="129">
        <f t="shared" si="3"/>
        <v>40000</v>
      </c>
      <c r="C310" s="139">
        <f>+'[2]Table EE Vol'!H68</f>
        <v>20.880000000000003</v>
      </c>
      <c r="D310" s="131" t="s">
        <v>643</v>
      </c>
      <c r="E310" s="131">
        <v>63</v>
      </c>
      <c r="F310" s="132">
        <v>41.760000000000005</v>
      </c>
      <c r="HQ310" s="86"/>
    </row>
    <row r="311" spans="1:225" s="131" customFormat="1">
      <c r="A311" s="131" t="s">
        <v>964</v>
      </c>
      <c r="B311" s="129">
        <f t="shared" si="3"/>
        <v>40000</v>
      </c>
      <c r="C311" s="139">
        <f>+'[2]Table EE Vol'!H69</f>
        <v>20.880000000000003</v>
      </c>
      <c r="D311" s="131" t="s">
        <v>643</v>
      </c>
      <c r="E311" s="131">
        <v>64</v>
      </c>
      <c r="F311" s="132">
        <v>41.760000000000005</v>
      </c>
      <c r="HQ311" s="86"/>
    </row>
    <row r="312" spans="1:225" s="131" customFormat="1">
      <c r="A312" s="131" t="s">
        <v>965</v>
      </c>
      <c r="B312" s="129">
        <f t="shared" si="3"/>
        <v>40000</v>
      </c>
      <c r="C312" s="139">
        <f>+'[2]Table EE Vol'!H70</f>
        <v>36</v>
      </c>
      <c r="D312" s="131" t="s">
        <v>644</v>
      </c>
      <c r="E312" s="131">
        <v>65</v>
      </c>
      <c r="F312" s="132">
        <v>72</v>
      </c>
      <c r="HQ312" s="86"/>
    </row>
    <row r="313" spans="1:225" s="131" customFormat="1">
      <c r="A313" s="131" t="s">
        <v>966</v>
      </c>
      <c r="B313" s="129">
        <f t="shared" si="3"/>
        <v>40000</v>
      </c>
      <c r="C313" s="139">
        <f>+'[2]Table EE Vol'!H71</f>
        <v>36</v>
      </c>
      <c r="D313" s="131" t="s">
        <v>644</v>
      </c>
      <c r="E313" s="131">
        <v>66</v>
      </c>
      <c r="F313" s="132">
        <v>72</v>
      </c>
      <c r="HQ313" s="86"/>
    </row>
    <row r="314" spans="1:225" s="131" customFormat="1">
      <c r="A314" s="131" t="s">
        <v>967</v>
      </c>
      <c r="B314" s="129">
        <f t="shared" si="3"/>
        <v>40000</v>
      </c>
      <c r="C314" s="139">
        <f>+'[2]Table EE Vol'!H72</f>
        <v>36</v>
      </c>
      <c r="D314" s="131" t="s">
        <v>644</v>
      </c>
      <c r="E314" s="131">
        <v>67</v>
      </c>
      <c r="F314" s="132">
        <v>72</v>
      </c>
      <c r="HQ314" s="86"/>
    </row>
    <row r="315" spans="1:225" s="131" customFormat="1">
      <c r="A315" s="131" t="s">
        <v>968</v>
      </c>
      <c r="B315" s="129">
        <f t="shared" si="3"/>
        <v>40000</v>
      </c>
      <c r="C315" s="139">
        <f>+'[2]Table EE Vol'!H73</f>
        <v>36</v>
      </c>
      <c r="D315" s="131" t="s">
        <v>644</v>
      </c>
      <c r="E315" s="131">
        <v>68</v>
      </c>
      <c r="F315" s="132">
        <v>72</v>
      </c>
      <c r="HQ315" s="86"/>
    </row>
    <row r="316" spans="1:225" s="131" customFormat="1">
      <c r="A316" s="131" t="s">
        <v>969</v>
      </c>
      <c r="B316" s="129">
        <f t="shared" si="3"/>
        <v>40000</v>
      </c>
      <c r="C316" s="139">
        <f>+'[2]Table EE Vol'!H74</f>
        <v>36</v>
      </c>
      <c r="D316" s="131" t="s">
        <v>644</v>
      </c>
      <c r="E316" s="131">
        <v>69</v>
      </c>
      <c r="F316" s="132">
        <v>72</v>
      </c>
      <c r="HQ316" s="86"/>
    </row>
    <row r="317" spans="1:225" s="131" customFormat="1">
      <c r="A317" s="131" t="s">
        <v>970</v>
      </c>
      <c r="B317" s="129">
        <f t="shared" si="3"/>
        <v>40000</v>
      </c>
      <c r="C317" s="139">
        <f>+'[2]Table EE Vol'!H75</f>
        <v>74.36</v>
      </c>
      <c r="D317" s="131" t="s">
        <v>645</v>
      </c>
      <c r="E317" s="131">
        <v>70</v>
      </c>
      <c r="F317" s="132">
        <v>148.72</v>
      </c>
      <c r="HQ317" s="86"/>
    </row>
    <row r="318" spans="1:225" s="131" customFormat="1">
      <c r="A318" s="131" t="s">
        <v>971</v>
      </c>
      <c r="B318" s="129">
        <f t="shared" si="3"/>
        <v>40000</v>
      </c>
      <c r="C318" s="139">
        <f>+'[2]Table EE Vol'!H76</f>
        <v>74.36</v>
      </c>
      <c r="D318" s="131" t="s">
        <v>645</v>
      </c>
      <c r="E318" s="131">
        <v>71</v>
      </c>
      <c r="F318" s="132">
        <v>148.72</v>
      </c>
      <c r="HQ318" s="86"/>
    </row>
    <row r="319" spans="1:225" s="131" customFormat="1">
      <c r="A319" s="131" t="s">
        <v>972</v>
      </c>
      <c r="B319" s="129">
        <f t="shared" si="3"/>
        <v>40000</v>
      </c>
      <c r="C319" s="139">
        <f>+'[2]Table EE Vol'!H77</f>
        <v>74.36</v>
      </c>
      <c r="D319" s="131" t="s">
        <v>645</v>
      </c>
      <c r="E319" s="131">
        <v>72</v>
      </c>
      <c r="F319" s="132">
        <v>148.72</v>
      </c>
      <c r="HQ319" s="86"/>
    </row>
    <row r="320" spans="1:225" s="131" customFormat="1">
      <c r="A320" s="131" t="s">
        <v>973</v>
      </c>
      <c r="B320" s="129">
        <f t="shared" si="3"/>
        <v>40000</v>
      </c>
      <c r="C320" s="139">
        <f>+'[2]Table EE Vol'!H78</f>
        <v>74.36</v>
      </c>
      <c r="D320" s="131" t="s">
        <v>645</v>
      </c>
      <c r="E320" s="131">
        <v>73</v>
      </c>
      <c r="F320" s="132">
        <v>148.72</v>
      </c>
      <c r="HQ320" s="86"/>
    </row>
    <row r="321" spans="1:225" s="131" customFormat="1">
      <c r="A321" s="131" t="s">
        <v>974</v>
      </c>
      <c r="B321" s="129">
        <f t="shared" si="3"/>
        <v>40000</v>
      </c>
      <c r="C321" s="139">
        <f>+'[2]Table EE Vol'!H79</f>
        <v>74.36</v>
      </c>
      <c r="D321" s="131" t="s">
        <v>645</v>
      </c>
      <c r="E321" s="131">
        <v>74</v>
      </c>
      <c r="F321" s="132">
        <v>148.72</v>
      </c>
      <c r="HQ321" s="86"/>
    </row>
    <row r="322" spans="1:225" s="131" customFormat="1">
      <c r="A322" s="131" t="s">
        <v>975</v>
      </c>
      <c r="B322" s="129">
        <f t="shared" si="3"/>
        <v>40000</v>
      </c>
      <c r="C322" s="139">
        <f>+'[2]Table EE Vol'!H80</f>
        <v>240.92</v>
      </c>
      <c r="D322" s="131" t="s">
        <v>646</v>
      </c>
      <c r="E322" s="131">
        <v>75</v>
      </c>
      <c r="F322" s="132">
        <v>481.84</v>
      </c>
      <c r="HQ322" s="86"/>
    </row>
    <row r="323" spans="1:225" s="131" customFormat="1">
      <c r="A323" s="131" t="s">
        <v>976</v>
      </c>
      <c r="B323" s="129">
        <f t="shared" si="3"/>
        <v>40000</v>
      </c>
      <c r="C323" s="139">
        <f>+'[2]Table EE Vol'!H81</f>
        <v>240.92</v>
      </c>
      <c r="D323" s="131" t="s">
        <v>646</v>
      </c>
      <c r="E323" s="131">
        <v>76</v>
      </c>
      <c r="F323" s="132">
        <v>481.84</v>
      </c>
      <c r="HQ323" s="86"/>
    </row>
    <row r="324" spans="1:225" s="131" customFormat="1">
      <c r="A324" s="131" t="s">
        <v>977</v>
      </c>
      <c r="B324" s="129">
        <f t="shared" si="3"/>
        <v>40000</v>
      </c>
      <c r="C324" s="139">
        <f>+'[2]Table EE Vol'!H82</f>
        <v>240.92</v>
      </c>
      <c r="D324" s="131" t="s">
        <v>646</v>
      </c>
      <c r="E324" s="131">
        <v>77</v>
      </c>
      <c r="F324" s="132">
        <v>481.84</v>
      </c>
      <c r="HQ324" s="86"/>
    </row>
    <row r="325" spans="1:225" s="131" customFormat="1">
      <c r="A325" s="131" t="s">
        <v>978</v>
      </c>
      <c r="B325" s="129">
        <f t="shared" si="3"/>
        <v>40000</v>
      </c>
      <c r="C325" s="139">
        <f>+'[2]Table EE Vol'!H83</f>
        <v>240.92</v>
      </c>
      <c r="D325" s="131" t="s">
        <v>646</v>
      </c>
      <c r="E325" s="131">
        <v>78</v>
      </c>
      <c r="F325" s="132">
        <v>481.84</v>
      </c>
      <c r="HQ325" s="86"/>
    </row>
    <row r="326" spans="1:225" s="131" customFormat="1">
      <c r="A326" s="131" t="s">
        <v>979</v>
      </c>
      <c r="B326" s="129">
        <f t="shared" si="3"/>
        <v>40000</v>
      </c>
      <c r="C326" s="139">
        <f>+'[2]Table EE Vol'!H84</f>
        <v>240.92</v>
      </c>
      <c r="D326" s="131" t="s">
        <v>646</v>
      </c>
      <c r="E326" s="131">
        <v>79</v>
      </c>
      <c r="F326" s="132">
        <v>481.84</v>
      </c>
      <c r="HQ326" s="86"/>
    </row>
    <row r="327" spans="1:225" s="131" customFormat="1">
      <c r="A327" s="131" t="s">
        <v>980</v>
      </c>
      <c r="B327" s="129">
        <f t="shared" si="3"/>
        <v>40000</v>
      </c>
      <c r="C327" s="139">
        <f>+'[2]Table EE Vol'!H85</f>
        <v>240.92</v>
      </c>
      <c r="D327" s="131" t="s">
        <v>646</v>
      </c>
      <c r="E327" s="131">
        <v>80</v>
      </c>
      <c r="F327" s="132">
        <v>481.84</v>
      </c>
      <c r="HQ327" s="86"/>
    </row>
    <row r="328" spans="1:225" s="131" customFormat="1">
      <c r="A328" s="131" t="s">
        <v>981</v>
      </c>
      <c r="B328" s="129">
        <f t="shared" si="3"/>
        <v>40000</v>
      </c>
      <c r="C328" s="139">
        <f>+'[2]Table EE Vol'!H86</f>
        <v>240.92</v>
      </c>
      <c r="D328" s="131" t="s">
        <v>646</v>
      </c>
      <c r="E328" s="131">
        <v>81</v>
      </c>
      <c r="F328" s="132">
        <v>481.84</v>
      </c>
      <c r="HQ328" s="86"/>
    </row>
    <row r="329" spans="1:225" s="131" customFormat="1">
      <c r="A329" s="131" t="s">
        <v>982</v>
      </c>
      <c r="B329" s="129">
        <f t="shared" si="3"/>
        <v>40000</v>
      </c>
      <c r="C329" s="139">
        <f>+'[2]Table EE Vol'!H87</f>
        <v>240.92</v>
      </c>
      <c r="D329" s="131" t="s">
        <v>646</v>
      </c>
      <c r="E329" s="131">
        <v>82</v>
      </c>
      <c r="F329" s="132">
        <v>481.84</v>
      </c>
      <c r="HQ329" s="86"/>
    </row>
    <row r="330" spans="1:225" s="131" customFormat="1">
      <c r="A330" s="131" t="s">
        <v>983</v>
      </c>
      <c r="B330" s="129">
        <f t="shared" si="3"/>
        <v>40000</v>
      </c>
      <c r="C330" s="139">
        <f>+'[2]Table EE Vol'!H88</f>
        <v>240.92</v>
      </c>
      <c r="D330" s="131" t="s">
        <v>646</v>
      </c>
      <c r="E330" s="131">
        <v>83</v>
      </c>
      <c r="F330" s="132">
        <v>481.84</v>
      </c>
      <c r="HQ330" s="86"/>
    </row>
    <row r="331" spans="1:225" s="131" customFormat="1">
      <c r="A331" s="131" t="s">
        <v>984</v>
      </c>
      <c r="B331" s="129">
        <f t="shared" si="3"/>
        <v>40000</v>
      </c>
      <c r="C331" s="139">
        <f>+'[2]Table EE Vol'!H89</f>
        <v>240.92</v>
      </c>
      <c r="D331" s="131" t="s">
        <v>646</v>
      </c>
      <c r="E331" s="131">
        <v>84</v>
      </c>
      <c r="F331" s="132">
        <v>481.84</v>
      </c>
      <c r="HQ331" s="86"/>
    </row>
    <row r="332" spans="1:225" s="131" customFormat="1">
      <c r="A332" s="131" t="s">
        <v>985</v>
      </c>
      <c r="B332" s="129">
        <f t="shared" si="3"/>
        <v>40000</v>
      </c>
      <c r="C332" s="139">
        <f>+'[2]Table EE Vol'!H90</f>
        <v>240.92</v>
      </c>
      <c r="D332" s="131" t="s">
        <v>646</v>
      </c>
      <c r="E332" s="131">
        <v>85</v>
      </c>
      <c r="F332" s="132">
        <v>481.84</v>
      </c>
      <c r="HQ332" s="86"/>
    </row>
    <row r="333" spans="1:225" s="131" customFormat="1">
      <c r="A333" s="131" t="s">
        <v>986</v>
      </c>
      <c r="B333" s="129">
        <f t="shared" si="3"/>
        <v>40000</v>
      </c>
      <c r="C333" s="139">
        <f>+'[2]Table EE Vol'!H91</f>
        <v>240.92</v>
      </c>
      <c r="D333" s="131" t="s">
        <v>646</v>
      </c>
      <c r="E333" s="131">
        <v>86</v>
      </c>
      <c r="F333" s="132">
        <v>481.84</v>
      </c>
      <c r="HQ333" s="86"/>
    </row>
    <row r="334" spans="1:225" s="131" customFormat="1">
      <c r="A334" s="131" t="s">
        <v>987</v>
      </c>
      <c r="B334" s="129">
        <f t="shared" si="3"/>
        <v>40000</v>
      </c>
      <c r="C334" s="139">
        <f>+'[2]Table EE Vol'!H92</f>
        <v>240.92</v>
      </c>
      <c r="D334" s="131" t="s">
        <v>646</v>
      </c>
      <c r="E334" s="131">
        <v>87</v>
      </c>
      <c r="F334" s="132">
        <v>481.84</v>
      </c>
      <c r="HQ334" s="86"/>
    </row>
    <row r="335" spans="1:225" s="131" customFormat="1">
      <c r="A335" s="131" t="s">
        <v>988</v>
      </c>
      <c r="B335" s="129">
        <f t="shared" si="3"/>
        <v>40000</v>
      </c>
      <c r="C335" s="139">
        <f>+'[2]Table EE Vol'!H93</f>
        <v>240.92</v>
      </c>
      <c r="D335" s="131" t="s">
        <v>646</v>
      </c>
      <c r="E335" s="131">
        <v>88</v>
      </c>
      <c r="F335" s="132">
        <v>481.84</v>
      </c>
      <c r="HQ335" s="86"/>
    </row>
    <row r="336" spans="1:225" s="131" customFormat="1">
      <c r="A336" s="131" t="s">
        <v>989</v>
      </c>
      <c r="B336" s="129">
        <f t="shared" si="3"/>
        <v>40000</v>
      </c>
      <c r="C336" s="139">
        <f>+'[2]Table EE Vol'!H94</f>
        <v>240.92</v>
      </c>
      <c r="D336" s="131" t="s">
        <v>646</v>
      </c>
      <c r="E336" s="131">
        <v>89</v>
      </c>
      <c r="F336" s="132">
        <v>481.84</v>
      </c>
      <c r="HQ336" s="86"/>
    </row>
    <row r="337" spans="1:225" s="131" customFormat="1">
      <c r="A337" s="131" t="s">
        <v>990</v>
      </c>
      <c r="B337" s="129">
        <f t="shared" si="3"/>
        <v>40000</v>
      </c>
      <c r="C337" s="139">
        <f>+'[2]Table EE Vol'!H95</f>
        <v>240.92</v>
      </c>
      <c r="D337" s="131" t="s">
        <v>646</v>
      </c>
      <c r="E337" s="131">
        <v>90</v>
      </c>
      <c r="F337" s="132">
        <v>481.84</v>
      </c>
      <c r="HQ337" s="86"/>
    </row>
    <row r="338" spans="1:225" s="131" customFormat="1">
      <c r="A338" s="131" t="s">
        <v>991</v>
      </c>
      <c r="B338" s="129">
        <f t="shared" si="3"/>
        <v>40000</v>
      </c>
      <c r="C338" s="139">
        <f>+'[2]Table EE Vol'!H96</f>
        <v>240.92</v>
      </c>
      <c r="D338" s="131" t="s">
        <v>646</v>
      </c>
      <c r="E338" s="131">
        <v>91</v>
      </c>
      <c r="F338" s="132">
        <v>481.84</v>
      </c>
      <c r="HQ338" s="86"/>
    </row>
    <row r="339" spans="1:225" s="131" customFormat="1">
      <c r="A339" s="131" t="s">
        <v>992</v>
      </c>
      <c r="B339" s="129">
        <f t="shared" si="3"/>
        <v>40000</v>
      </c>
      <c r="C339" s="139">
        <f>+'[2]Table EE Vol'!H97</f>
        <v>240.92</v>
      </c>
      <c r="D339" s="131" t="s">
        <v>646</v>
      </c>
      <c r="E339" s="131">
        <v>92</v>
      </c>
      <c r="F339" s="132">
        <v>481.84</v>
      </c>
      <c r="HQ339" s="86"/>
    </row>
    <row r="340" spans="1:225" s="131" customFormat="1">
      <c r="A340" s="131" t="s">
        <v>993</v>
      </c>
      <c r="B340" s="129">
        <f t="shared" si="3"/>
        <v>40000</v>
      </c>
      <c r="C340" s="139">
        <f>+'[2]Table EE Vol'!H98</f>
        <v>240.92</v>
      </c>
      <c r="D340" s="131" t="s">
        <v>646</v>
      </c>
      <c r="E340" s="131">
        <v>93</v>
      </c>
      <c r="F340" s="132">
        <v>481.84</v>
      </c>
      <c r="HQ340" s="86"/>
    </row>
    <row r="341" spans="1:225" s="131" customFormat="1">
      <c r="A341" s="131" t="s">
        <v>994</v>
      </c>
      <c r="B341" s="129">
        <f t="shared" si="3"/>
        <v>40000</v>
      </c>
      <c r="C341" s="139">
        <f>+'[2]Table EE Vol'!H99</f>
        <v>240.92</v>
      </c>
      <c r="D341" s="131" t="s">
        <v>646</v>
      </c>
      <c r="E341" s="131">
        <v>94</v>
      </c>
      <c r="F341" s="132">
        <v>481.84</v>
      </c>
      <c r="HQ341" s="86"/>
    </row>
    <row r="342" spans="1:225" s="131" customFormat="1">
      <c r="A342" s="131" t="s">
        <v>995</v>
      </c>
      <c r="B342" s="129">
        <f t="shared" si="3"/>
        <v>40000</v>
      </c>
      <c r="C342" s="139">
        <f>+'[2]Table EE Vol'!H100</f>
        <v>240.92</v>
      </c>
      <c r="D342" s="131" t="s">
        <v>646</v>
      </c>
      <c r="E342" s="131">
        <v>95</v>
      </c>
      <c r="F342" s="132">
        <v>481.84</v>
      </c>
      <c r="HQ342" s="86"/>
    </row>
    <row r="343" spans="1:225" s="131" customFormat="1">
      <c r="A343" s="131" t="s">
        <v>996</v>
      </c>
      <c r="B343" s="129">
        <f t="shared" si="3"/>
        <v>40000</v>
      </c>
      <c r="C343" s="139">
        <f>+'[2]Table EE Vol'!H101</f>
        <v>240.92</v>
      </c>
      <c r="D343" s="131" t="s">
        <v>646</v>
      </c>
      <c r="E343" s="131">
        <v>96</v>
      </c>
      <c r="F343" s="132">
        <v>481.84</v>
      </c>
      <c r="HQ343" s="86"/>
    </row>
    <row r="344" spans="1:225" s="131" customFormat="1">
      <c r="A344" s="131" t="s">
        <v>997</v>
      </c>
      <c r="B344" s="129">
        <f t="shared" si="3"/>
        <v>40000</v>
      </c>
      <c r="C344" s="139">
        <f>+'[2]Table EE Vol'!H102</f>
        <v>240.92</v>
      </c>
      <c r="D344" s="131" t="s">
        <v>646</v>
      </c>
      <c r="E344" s="131">
        <v>97</v>
      </c>
      <c r="F344" s="132">
        <v>481.84</v>
      </c>
      <c r="HQ344" s="86"/>
    </row>
    <row r="345" spans="1:225" s="131" customFormat="1">
      <c r="A345" s="131" t="s">
        <v>998</v>
      </c>
      <c r="B345" s="129">
        <f t="shared" si="3"/>
        <v>40000</v>
      </c>
      <c r="C345" s="139">
        <f>+'[2]Table EE Vol'!H103</f>
        <v>240.92</v>
      </c>
      <c r="D345" s="131" t="s">
        <v>646</v>
      </c>
      <c r="E345" s="131">
        <v>98</v>
      </c>
      <c r="F345" s="132">
        <v>481.84</v>
      </c>
      <c r="HQ345" s="86"/>
    </row>
    <row r="346" spans="1:225" s="131" customFormat="1">
      <c r="A346" s="131" t="s">
        <v>999</v>
      </c>
      <c r="B346" s="129">
        <f t="shared" ref="B346:B409" si="4">+B260+10000</f>
        <v>40000</v>
      </c>
      <c r="C346" s="139">
        <f>+'[2]Table EE Vol'!H104</f>
        <v>240.92</v>
      </c>
      <c r="D346" s="131" t="s">
        <v>646</v>
      </c>
      <c r="E346" s="131">
        <v>99</v>
      </c>
      <c r="F346" s="132">
        <v>481.84</v>
      </c>
      <c r="HQ346" s="86"/>
    </row>
    <row r="347" spans="1:225" s="131" customFormat="1">
      <c r="A347" s="131" t="s">
        <v>1000</v>
      </c>
      <c r="B347" s="129">
        <f t="shared" si="4"/>
        <v>40000</v>
      </c>
      <c r="C347" s="139">
        <f>+'[2]Table EE Vol'!H105</f>
        <v>0</v>
      </c>
      <c r="D347" s="131" t="s">
        <v>634</v>
      </c>
      <c r="E347" s="131">
        <v>0</v>
      </c>
      <c r="F347" s="132">
        <v>0</v>
      </c>
      <c r="HQ347" s="86"/>
    </row>
    <row r="348" spans="1:225" s="131" customFormat="1">
      <c r="A348" s="131" t="s">
        <v>1001</v>
      </c>
      <c r="B348" s="129">
        <f t="shared" si="4"/>
        <v>50000</v>
      </c>
      <c r="C348" s="139">
        <f>+'[2]Table EE Vol'!I20</f>
        <v>0.65</v>
      </c>
      <c r="D348" s="131" t="s">
        <v>634</v>
      </c>
      <c r="E348" s="131">
        <v>15</v>
      </c>
      <c r="F348" s="132">
        <v>1.3</v>
      </c>
      <c r="HM348" s="86"/>
    </row>
    <row r="349" spans="1:225" s="131" customFormat="1">
      <c r="A349" s="131" t="s">
        <v>1002</v>
      </c>
      <c r="B349" s="129">
        <f t="shared" si="4"/>
        <v>50000</v>
      </c>
      <c r="C349" s="139">
        <f>+'[2]Table EE Vol'!I21</f>
        <v>0.65</v>
      </c>
      <c r="D349" s="131" t="s">
        <v>634</v>
      </c>
      <c r="E349" s="131">
        <v>16</v>
      </c>
      <c r="F349" s="132">
        <v>1.3</v>
      </c>
      <c r="HM349" s="86"/>
    </row>
    <row r="350" spans="1:225" s="131" customFormat="1">
      <c r="A350" s="131" t="s">
        <v>1003</v>
      </c>
      <c r="B350" s="129">
        <f t="shared" si="4"/>
        <v>50000</v>
      </c>
      <c r="C350" s="139">
        <f>+'[2]Table EE Vol'!I22</f>
        <v>0.65</v>
      </c>
      <c r="D350" s="131" t="s">
        <v>634</v>
      </c>
      <c r="E350" s="131">
        <v>17</v>
      </c>
      <c r="F350" s="132">
        <v>1.3</v>
      </c>
      <c r="HM350" s="86"/>
    </row>
    <row r="351" spans="1:225" s="131" customFormat="1">
      <c r="A351" s="131" t="s">
        <v>1004</v>
      </c>
      <c r="B351" s="129">
        <f t="shared" si="4"/>
        <v>50000</v>
      </c>
      <c r="C351" s="139">
        <f>+'[2]Table EE Vol'!I23</f>
        <v>0.65</v>
      </c>
      <c r="D351" s="131" t="s">
        <v>634</v>
      </c>
      <c r="E351" s="131">
        <v>18</v>
      </c>
      <c r="F351" s="132">
        <v>1.3</v>
      </c>
      <c r="HM351" s="86"/>
    </row>
    <row r="352" spans="1:225" s="131" customFormat="1">
      <c r="A352" s="131" t="s">
        <v>1005</v>
      </c>
      <c r="B352" s="129">
        <f t="shared" si="4"/>
        <v>50000</v>
      </c>
      <c r="C352" s="139">
        <f>+'[2]Table EE Vol'!I24</f>
        <v>0.65</v>
      </c>
      <c r="D352" s="131" t="s">
        <v>634</v>
      </c>
      <c r="E352" s="131">
        <v>19</v>
      </c>
      <c r="F352" s="132">
        <v>1.3</v>
      </c>
      <c r="HM352" s="86"/>
    </row>
    <row r="353" spans="1:221" s="131" customFormat="1">
      <c r="A353" s="131" t="s">
        <v>1006</v>
      </c>
      <c r="B353" s="129">
        <f t="shared" si="4"/>
        <v>50000</v>
      </c>
      <c r="C353" s="139">
        <f>+'[2]Table EE Vol'!I25</f>
        <v>0.95</v>
      </c>
      <c r="D353" s="131" t="s">
        <v>635</v>
      </c>
      <c r="E353" s="131">
        <v>20</v>
      </c>
      <c r="F353" s="132">
        <v>1.9</v>
      </c>
      <c r="HM353" s="86"/>
    </row>
    <row r="354" spans="1:221" s="131" customFormat="1">
      <c r="A354" s="131" t="s">
        <v>1007</v>
      </c>
      <c r="B354" s="129">
        <f t="shared" si="4"/>
        <v>50000</v>
      </c>
      <c r="C354" s="139">
        <f>+'[2]Table EE Vol'!I26</f>
        <v>0.95</v>
      </c>
      <c r="D354" s="131" t="s">
        <v>635</v>
      </c>
      <c r="E354" s="131">
        <v>21</v>
      </c>
      <c r="F354" s="132">
        <v>1.9</v>
      </c>
      <c r="HM354" s="86"/>
    </row>
    <row r="355" spans="1:221" s="131" customFormat="1">
      <c r="A355" s="131" t="s">
        <v>1008</v>
      </c>
      <c r="B355" s="129">
        <f t="shared" si="4"/>
        <v>50000</v>
      </c>
      <c r="C355" s="139">
        <f>+'[2]Table EE Vol'!I27</f>
        <v>0.95</v>
      </c>
      <c r="D355" s="131" t="s">
        <v>635</v>
      </c>
      <c r="E355" s="131">
        <v>22</v>
      </c>
      <c r="F355" s="132">
        <v>1.9</v>
      </c>
      <c r="HM355" s="86"/>
    </row>
    <row r="356" spans="1:221" s="131" customFormat="1">
      <c r="A356" s="131" t="s">
        <v>1009</v>
      </c>
      <c r="B356" s="129">
        <f t="shared" si="4"/>
        <v>50000</v>
      </c>
      <c r="C356" s="139">
        <f>+'[2]Table EE Vol'!I28</f>
        <v>0.95</v>
      </c>
      <c r="D356" s="131" t="s">
        <v>635</v>
      </c>
      <c r="E356" s="131">
        <v>23</v>
      </c>
      <c r="F356" s="132">
        <v>1.9</v>
      </c>
      <c r="HM356" s="86"/>
    </row>
    <row r="357" spans="1:221" s="131" customFormat="1">
      <c r="A357" s="131" t="s">
        <v>1010</v>
      </c>
      <c r="B357" s="129">
        <f t="shared" si="4"/>
        <v>50000</v>
      </c>
      <c r="C357" s="139">
        <f>+'[2]Table EE Vol'!I29</f>
        <v>0.95</v>
      </c>
      <c r="D357" s="131" t="s">
        <v>635</v>
      </c>
      <c r="E357" s="131">
        <v>24</v>
      </c>
      <c r="F357" s="132">
        <v>1.9</v>
      </c>
      <c r="HM357" s="86"/>
    </row>
    <row r="358" spans="1:221" s="131" customFormat="1">
      <c r="A358" s="131" t="s">
        <v>1011</v>
      </c>
      <c r="B358" s="129">
        <f t="shared" si="4"/>
        <v>50000</v>
      </c>
      <c r="C358" s="139">
        <f>+'[2]Table EE Vol'!I30</f>
        <v>1.125</v>
      </c>
      <c r="D358" s="131" t="s">
        <v>636</v>
      </c>
      <c r="E358" s="131">
        <v>25</v>
      </c>
      <c r="F358" s="132">
        <v>2.25</v>
      </c>
      <c r="HM358" s="86"/>
    </row>
    <row r="359" spans="1:221" s="131" customFormat="1">
      <c r="A359" s="131" t="s">
        <v>1012</v>
      </c>
      <c r="B359" s="129">
        <f t="shared" si="4"/>
        <v>50000</v>
      </c>
      <c r="C359" s="139">
        <f>+'[2]Table EE Vol'!I31</f>
        <v>1.125</v>
      </c>
      <c r="D359" s="131" t="s">
        <v>636</v>
      </c>
      <c r="E359" s="131">
        <v>26</v>
      </c>
      <c r="F359" s="132">
        <v>2.25</v>
      </c>
      <c r="HM359" s="86"/>
    </row>
    <row r="360" spans="1:221" s="131" customFormat="1">
      <c r="A360" s="131" t="s">
        <v>1013</v>
      </c>
      <c r="B360" s="129">
        <f t="shared" si="4"/>
        <v>50000</v>
      </c>
      <c r="C360" s="139">
        <f>+'[2]Table EE Vol'!I32</f>
        <v>1.125</v>
      </c>
      <c r="D360" s="131" t="s">
        <v>636</v>
      </c>
      <c r="E360" s="131">
        <v>27</v>
      </c>
      <c r="F360" s="132">
        <v>2.25</v>
      </c>
      <c r="HM360" s="86"/>
    </row>
    <row r="361" spans="1:221" s="131" customFormat="1">
      <c r="A361" s="131" t="s">
        <v>1014</v>
      </c>
      <c r="B361" s="129">
        <f t="shared" si="4"/>
        <v>50000</v>
      </c>
      <c r="C361" s="139">
        <f>+'[2]Table EE Vol'!I33</f>
        <v>1.125</v>
      </c>
      <c r="D361" s="131" t="s">
        <v>636</v>
      </c>
      <c r="E361" s="131">
        <v>28</v>
      </c>
      <c r="F361" s="132">
        <v>2.25</v>
      </c>
      <c r="HM361" s="86"/>
    </row>
    <row r="362" spans="1:221" s="131" customFormat="1">
      <c r="A362" s="131" t="s">
        <v>1015</v>
      </c>
      <c r="B362" s="129">
        <f t="shared" si="4"/>
        <v>50000</v>
      </c>
      <c r="C362" s="139">
        <f>+'[2]Table EE Vol'!I34</f>
        <v>1.125</v>
      </c>
      <c r="D362" s="131" t="s">
        <v>636</v>
      </c>
      <c r="E362" s="131">
        <v>29</v>
      </c>
      <c r="F362" s="132">
        <v>2.25</v>
      </c>
      <c r="HM362" s="86"/>
    </row>
    <row r="363" spans="1:221" s="131" customFormat="1">
      <c r="A363" s="131" t="s">
        <v>1016</v>
      </c>
      <c r="B363" s="129">
        <f t="shared" si="4"/>
        <v>50000</v>
      </c>
      <c r="C363" s="139">
        <f>+'[2]Table EE Vol'!I35</f>
        <v>1.55</v>
      </c>
      <c r="D363" s="131" t="s">
        <v>637</v>
      </c>
      <c r="E363" s="131">
        <v>30</v>
      </c>
      <c r="F363" s="132">
        <v>3.1</v>
      </c>
      <c r="HM363" s="86"/>
    </row>
    <row r="364" spans="1:221" s="131" customFormat="1">
      <c r="A364" s="131" t="s">
        <v>1017</v>
      </c>
      <c r="B364" s="129">
        <f t="shared" si="4"/>
        <v>50000</v>
      </c>
      <c r="C364" s="139">
        <f>+'[2]Table EE Vol'!I36</f>
        <v>1.55</v>
      </c>
      <c r="D364" s="131" t="s">
        <v>637</v>
      </c>
      <c r="E364" s="131">
        <v>31</v>
      </c>
      <c r="F364" s="132">
        <v>3.1</v>
      </c>
      <c r="HM364" s="86"/>
    </row>
    <row r="365" spans="1:221" s="131" customFormat="1">
      <c r="A365" s="131" t="s">
        <v>1018</v>
      </c>
      <c r="B365" s="129">
        <f t="shared" si="4"/>
        <v>50000</v>
      </c>
      <c r="C365" s="139">
        <f>+'[2]Table EE Vol'!I37</f>
        <v>1.55</v>
      </c>
      <c r="D365" s="131" t="s">
        <v>637</v>
      </c>
      <c r="E365" s="131">
        <v>32</v>
      </c>
      <c r="F365" s="132">
        <v>3.1</v>
      </c>
      <c r="HM365" s="86"/>
    </row>
    <row r="366" spans="1:221" s="131" customFormat="1">
      <c r="A366" s="131" t="s">
        <v>1019</v>
      </c>
      <c r="B366" s="129">
        <f t="shared" si="4"/>
        <v>50000</v>
      </c>
      <c r="C366" s="139">
        <f>+'[2]Table EE Vol'!I38</f>
        <v>1.55</v>
      </c>
      <c r="D366" s="131" t="s">
        <v>637</v>
      </c>
      <c r="E366" s="131">
        <v>33</v>
      </c>
      <c r="F366" s="132">
        <v>3.1</v>
      </c>
      <c r="HM366" s="86"/>
    </row>
    <row r="367" spans="1:221" s="131" customFormat="1">
      <c r="A367" s="131" t="s">
        <v>1020</v>
      </c>
      <c r="B367" s="129">
        <f t="shared" si="4"/>
        <v>50000</v>
      </c>
      <c r="C367" s="139">
        <f>+'[2]Table EE Vol'!I39</f>
        <v>1.55</v>
      </c>
      <c r="D367" s="131" t="s">
        <v>637</v>
      </c>
      <c r="E367" s="131">
        <v>34</v>
      </c>
      <c r="F367" s="132">
        <v>3.1</v>
      </c>
      <c r="HM367" s="86"/>
    </row>
    <row r="368" spans="1:221" s="131" customFormat="1">
      <c r="A368" s="131" t="s">
        <v>1021</v>
      </c>
      <c r="B368" s="129">
        <f t="shared" si="4"/>
        <v>50000</v>
      </c>
      <c r="C368" s="139">
        <f>+'[2]Table EE Vol'!I40</f>
        <v>2.0750000000000002</v>
      </c>
      <c r="D368" s="131" t="s">
        <v>638</v>
      </c>
      <c r="E368" s="131">
        <v>35</v>
      </c>
      <c r="F368" s="132">
        <v>4.1500000000000004</v>
      </c>
      <c r="HM368" s="86"/>
    </row>
    <row r="369" spans="1:221" s="131" customFormat="1">
      <c r="A369" s="131" t="s">
        <v>1022</v>
      </c>
      <c r="B369" s="129">
        <f t="shared" si="4"/>
        <v>50000</v>
      </c>
      <c r="C369" s="139">
        <f>+'[2]Table EE Vol'!I41</f>
        <v>2.0750000000000002</v>
      </c>
      <c r="D369" s="131" t="s">
        <v>638</v>
      </c>
      <c r="E369" s="131">
        <v>36</v>
      </c>
      <c r="F369" s="132">
        <v>4.1500000000000004</v>
      </c>
      <c r="HM369" s="86"/>
    </row>
    <row r="370" spans="1:221" s="131" customFormat="1">
      <c r="A370" s="131" t="s">
        <v>1023</v>
      </c>
      <c r="B370" s="129">
        <f t="shared" si="4"/>
        <v>50000</v>
      </c>
      <c r="C370" s="139">
        <f>+'[2]Table EE Vol'!I42</f>
        <v>2.0750000000000002</v>
      </c>
      <c r="D370" s="131" t="s">
        <v>638</v>
      </c>
      <c r="E370" s="131">
        <v>37</v>
      </c>
      <c r="F370" s="132">
        <v>4.1500000000000004</v>
      </c>
      <c r="HM370" s="86"/>
    </row>
    <row r="371" spans="1:221" s="131" customFormat="1">
      <c r="A371" s="131" t="s">
        <v>1024</v>
      </c>
      <c r="B371" s="129">
        <f t="shared" si="4"/>
        <v>50000</v>
      </c>
      <c r="C371" s="139">
        <f>+'[2]Table EE Vol'!I43</f>
        <v>2.0750000000000002</v>
      </c>
      <c r="D371" s="131" t="s">
        <v>638</v>
      </c>
      <c r="E371" s="131">
        <v>38</v>
      </c>
      <c r="F371" s="132">
        <v>4.1500000000000004</v>
      </c>
      <c r="HM371" s="86"/>
    </row>
    <row r="372" spans="1:221" s="131" customFormat="1">
      <c r="A372" s="131" t="s">
        <v>1025</v>
      </c>
      <c r="B372" s="129">
        <f t="shared" si="4"/>
        <v>50000</v>
      </c>
      <c r="C372" s="139">
        <f>+'[2]Table EE Vol'!I44</f>
        <v>2.0750000000000002</v>
      </c>
      <c r="D372" s="131" t="s">
        <v>638</v>
      </c>
      <c r="E372" s="131">
        <v>39</v>
      </c>
      <c r="F372" s="132">
        <v>4.1500000000000004</v>
      </c>
      <c r="HM372" s="86"/>
    </row>
    <row r="373" spans="1:221" s="131" customFormat="1">
      <c r="A373" s="131" t="s">
        <v>1026</v>
      </c>
      <c r="B373" s="129">
        <f t="shared" si="4"/>
        <v>50000</v>
      </c>
      <c r="C373" s="139">
        <f>+'[2]Table EE Vol'!I45</f>
        <v>3.4750000000000005</v>
      </c>
      <c r="D373" s="131" t="s">
        <v>639</v>
      </c>
      <c r="E373" s="131">
        <v>40</v>
      </c>
      <c r="F373" s="132">
        <v>6.9500000000000011</v>
      </c>
      <c r="HM373" s="86"/>
    </row>
    <row r="374" spans="1:221" s="131" customFormat="1">
      <c r="A374" s="131" t="s">
        <v>1027</v>
      </c>
      <c r="B374" s="129">
        <f t="shared" si="4"/>
        <v>50000</v>
      </c>
      <c r="C374" s="139">
        <f>+'[2]Table EE Vol'!I46</f>
        <v>3.4750000000000005</v>
      </c>
      <c r="D374" s="131" t="s">
        <v>639</v>
      </c>
      <c r="E374" s="131">
        <v>41</v>
      </c>
      <c r="F374" s="132">
        <v>6.9500000000000011</v>
      </c>
      <c r="HM374" s="86"/>
    </row>
    <row r="375" spans="1:221" s="131" customFormat="1">
      <c r="A375" s="131" t="s">
        <v>1028</v>
      </c>
      <c r="B375" s="129">
        <f t="shared" si="4"/>
        <v>50000</v>
      </c>
      <c r="C375" s="139">
        <f>+'[2]Table EE Vol'!I47</f>
        <v>3.4750000000000005</v>
      </c>
      <c r="D375" s="131" t="s">
        <v>639</v>
      </c>
      <c r="E375" s="131">
        <v>42</v>
      </c>
      <c r="F375" s="132">
        <v>6.9500000000000011</v>
      </c>
      <c r="HM375" s="86"/>
    </row>
    <row r="376" spans="1:221" s="131" customFormat="1">
      <c r="A376" s="131" t="s">
        <v>1029</v>
      </c>
      <c r="B376" s="129">
        <f t="shared" si="4"/>
        <v>50000</v>
      </c>
      <c r="C376" s="139">
        <f>+'[2]Table EE Vol'!I48</f>
        <v>3.4750000000000005</v>
      </c>
      <c r="D376" s="131" t="s">
        <v>639</v>
      </c>
      <c r="E376" s="131">
        <v>43</v>
      </c>
      <c r="F376" s="132">
        <v>6.9500000000000011</v>
      </c>
      <c r="HM376" s="86"/>
    </row>
    <row r="377" spans="1:221" s="131" customFormat="1">
      <c r="A377" s="131" t="s">
        <v>1030</v>
      </c>
      <c r="B377" s="129">
        <f t="shared" si="4"/>
        <v>50000</v>
      </c>
      <c r="C377" s="139">
        <f>+'[2]Table EE Vol'!I49</f>
        <v>3.4750000000000005</v>
      </c>
      <c r="D377" s="131" t="s">
        <v>639</v>
      </c>
      <c r="E377" s="131">
        <v>44</v>
      </c>
      <c r="F377" s="132">
        <v>6.9500000000000011</v>
      </c>
      <c r="HM377" s="86"/>
    </row>
    <row r="378" spans="1:221" s="131" customFormat="1">
      <c r="A378" s="131" t="s">
        <v>1031</v>
      </c>
      <c r="B378" s="129">
        <f t="shared" si="4"/>
        <v>50000</v>
      </c>
      <c r="C378" s="139">
        <f>+'[2]Table EE Vol'!I50</f>
        <v>4.8</v>
      </c>
      <c r="D378" s="131" t="s">
        <v>640</v>
      </c>
      <c r="E378" s="131">
        <v>45</v>
      </c>
      <c r="F378" s="132">
        <v>9.6</v>
      </c>
      <c r="HM378" s="86"/>
    </row>
    <row r="379" spans="1:221" s="131" customFormat="1">
      <c r="A379" s="131" t="s">
        <v>1032</v>
      </c>
      <c r="B379" s="129">
        <f t="shared" si="4"/>
        <v>50000</v>
      </c>
      <c r="C379" s="139">
        <f>+'[2]Table EE Vol'!I51</f>
        <v>4.8</v>
      </c>
      <c r="D379" s="131" t="s">
        <v>640</v>
      </c>
      <c r="E379" s="131">
        <v>46</v>
      </c>
      <c r="F379" s="132">
        <v>9.6</v>
      </c>
      <c r="HM379" s="86"/>
    </row>
    <row r="380" spans="1:221" s="131" customFormat="1">
      <c r="A380" s="131" t="s">
        <v>1033</v>
      </c>
      <c r="B380" s="129">
        <f t="shared" si="4"/>
        <v>50000</v>
      </c>
      <c r="C380" s="139">
        <f>+'[2]Table EE Vol'!I52</f>
        <v>4.8</v>
      </c>
      <c r="D380" s="131" t="s">
        <v>640</v>
      </c>
      <c r="E380" s="131">
        <v>47</v>
      </c>
      <c r="F380" s="132">
        <v>9.6</v>
      </c>
      <c r="HM380" s="86"/>
    </row>
    <row r="381" spans="1:221" s="131" customFormat="1">
      <c r="A381" s="131" t="s">
        <v>1034</v>
      </c>
      <c r="B381" s="129">
        <f t="shared" si="4"/>
        <v>50000</v>
      </c>
      <c r="C381" s="139">
        <f>+'[2]Table EE Vol'!I53</f>
        <v>4.8</v>
      </c>
      <c r="D381" s="131" t="s">
        <v>640</v>
      </c>
      <c r="E381" s="131">
        <v>48</v>
      </c>
      <c r="F381" s="132">
        <v>9.6</v>
      </c>
      <c r="HM381" s="86"/>
    </row>
    <row r="382" spans="1:221" s="131" customFormat="1">
      <c r="A382" s="131" t="s">
        <v>1035</v>
      </c>
      <c r="B382" s="129">
        <f t="shared" si="4"/>
        <v>50000</v>
      </c>
      <c r="C382" s="139">
        <f>+'[2]Table EE Vol'!I54</f>
        <v>4.8</v>
      </c>
      <c r="D382" s="131" t="s">
        <v>640</v>
      </c>
      <c r="E382" s="131">
        <v>49</v>
      </c>
      <c r="F382" s="132">
        <v>9.6</v>
      </c>
      <c r="HM382" s="86"/>
    </row>
    <row r="383" spans="1:221" s="131" customFormat="1">
      <c r="A383" s="131" t="s">
        <v>1036</v>
      </c>
      <c r="B383" s="129">
        <f t="shared" si="4"/>
        <v>50000</v>
      </c>
      <c r="C383" s="139">
        <f>+'[2]Table EE Vol'!I55</f>
        <v>8.75</v>
      </c>
      <c r="D383" s="131" t="s">
        <v>641</v>
      </c>
      <c r="E383" s="131">
        <v>50</v>
      </c>
      <c r="F383" s="132">
        <v>17.5</v>
      </c>
      <c r="HM383" s="86"/>
    </row>
    <row r="384" spans="1:221" s="131" customFormat="1">
      <c r="A384" s="131" t="s">
        <v>1037</v>
      </c>
      <c r="B384" s="129">
        <f t="shared" si="4"/>
        <v>50000</v>
      </c>
      <c r="C384" s="139">
        <f>+'[2]Table EE Vol'!I56</f>
        <v>8.75</v>
      </c>
      <c r="D384" s="131" t="s">
        <v>641</v>
      </c>
      <c r="E384" s="131">
        <v>51</v>
      </c>
      <c r="F384" s="132">
        <v>17.5</v>
      </c>
      <c r="HM384" s="86"/>
    </row>
    <row r="385" spans="1:221" s="131" customFormat="1">
      <c r="A385" s="131" t="s">
        <v>1038</v>
      </c>
      <c r="B385" s="129">
        <f t="shared" si="4"/>
        <v>50000</v>
      </c>
      <c r="C385" s="139">
        <f>+'[2]Table EE Vol'!I57</f>
        <v>8.75</v>
      </c>
      <c r="D385" s="131" t="s">
        <v>641</v>
      </c>
      <c r="E385" s="131">
        <v>52</v>
      </c>
      <c r="F385" s="132">
        <v>17.5</v>
      </c>
      <c r="HM385" s="86"/>
    </row>
    <row r="386" spans="1:221" s="131" customFormat="1">
      <c r="A386" s="131" t="s">
        <v>1039</v>
      </c>
      <c r="B386" s="129">
        <f t="shared" si="4"/>
        <v>50000</v>
      </c>
      <c r="C386" s="139">
        <f>+'[2]Table EE Vol'!I58</f>
        <v>8.75</v>
      </c>
      <c r="D386" s="131" t="s">
        <v>641</v>
      </c>
      <c r="E386" s="131">
        <v>53</v>
      </c>
      <c r="F386" s="132">
        <v>17.5</v>
      </c>
      <c r="HM386" s="86"/>
    </row>
    <row r="387" spans="1:221" s="131" customFormat="1">
      <c r="A387" s="131" t="s">
        <v>1040</v>
      </c>
      <c r="B387" s="129">
        <f t="shared" si="4"/>
        <v>50000</v>
      </c>
      <c r="C387" s="139">
        <f>+'[2]Table EE Vol'!I59</f>
        <v>8.75</v>
      </c>
      <c r="D387" s="131" t="s">
        <v>641</v>
      </c>
      <c r="E387" s="131">
        <v>54</v>
      </c>
      <c r="F387" s="132">
        <v>17.5</v>
      </c>
      <c r="HM387" s="86"/>
    </row>
    <row r="388" spans="1:221" s="131" customFormat="1">
      <c r="A388" s="131" t="s">
        <v>1041</v>
      </c>
      <c r="B388" s="129">
        <f t="shared" si="4"/>
        <v>50000</v>
      </c>
      <c r="C388" s="139">
        <f>+'[2]Table EE Vol'!I60</f>
        <v>17.95</v>
      </c>
      <c r="D388" s="131" t="s">
        <v>642</v>
      </c>
      <c r="E388" s="131">
        <v>55</v>
      </c>
      <c r="F388" s="132">
        <v>35.9</v>
      </c>
      <c r="HM388" s="86"/>
    </row>
    <row r="389" spans="1:221" s="131" customFormat="1">
      <c r="A389" s="131" t="s">
        <v>1042</v>
      </c>
      <c r="B389" s="129">
        <f t="shared" si="4"/>
        <v>50000</v>
      </c>
      <c r="C389" s="139">
        <f>+'[2]Table EE Vol'!I61</f>
        <v>17.95</v>
      </c>
      <c r="D389" s="131" t="s">
        <v>642</v>
      </c>
      <c r="E389" s="131">
        <v>56</v>
      </c>
      <c r="F389" s="132">
        <v>35.9</v>
      </c>
      <c r="HM389" s="86"/>
    </row>
    <row r="390" spans="1:221" s="131" customFormat="1">
      <c r="A390" s="131" t="s">
        <v>1043</v>
      </c>
      <c r="B390" s="129">
        <f t="shared" si="4"/>
        <v>50000</v>
      </c>
      <c r="C390" s="139">
        <f>+'[2]Table EE Vol'!I62</f>
        <v>17.95</v>
      </c>
      <c r="D390" s="131" t="s">
        <v>642</v>
      </c>
      <c r="E390" s="131">
        <v>57</v>
      </c>
      <c r="F390" s="132">
        <v>35.9</v>
      </c>
      <c r="HM390" s="86"/>
    </row>
    <row r="391" spans="1:221" s="131" customFormat="1">
      <c r="A391" s="131" t="s">
        <v>1044</v>
      </c>
      <c r="B391" s="129">
        <f t="shared" si="4"/>
        <v>50000</v>
      </c>
      <c r="C391" s="139">
        <f>+'[2]Table EE Vol'!I63</f>
        <v>17.95</v>
      </c>
      <c r="D391" s="131" t="s">
        <v>642</v>
      </c>
      <c r="E391" s="131">
        <v>58</v>
      </c>
      <c r="F391" s="132">
        <v>35.9</v>
      </c>
      <c r="HM391" s="86"/>
    </row>
    <row r="392" spans="1:221" s="131" customFormat="1">
      <c r="A392" s="131" t="s">
        <v>1045</v>
      </c>
      <c r="B392" s="129">
        <f t="shared" si="4"/>
        <v>50000</v>
      </c>
      <c r="C392" s="139">
        <f>+'[2]Table EE Vol'!I64</f>
        <v>17.95</v>
      </c>
      <c r="D392" s="131" t="s">
        <v>642</v>
      </c>
      <c r="E392" s="131">
        <v>59</v>
      </c>
      <c r="F392" s="132">
        <v>35.9</v>
      </c>
      <c r="HM392" s="86"/>
    </row>
    <row r="393" spans="1:221" s="131" customFormat="1">
      <c r="A393" s="131" t="s">
        <v>1046</v>
      </c>
      <c r="B393" s="129">
        <f t="shared" si="4"/>
        <v>50000</v>
      </c>
      <c r="C393" s="139">
        <f>+'[2]Table EE Vol'!I65</f>
        <v>26.1</v>
      </c>
      <c r="D393" s="131" t="s">
        <v>643</v>
      </c>
      <c r="E393" s="131">
        <v>60</v>
      </c>
      <c r="F393" s="132">
        <v>52.2</v>
      </c>
      <c r="HM393" s="86"/>
    </row>
    <row r="394" spans="1:221" s="131" customFormat="1">
      <c r="A394" s="131" t="s">
        <v>1047</v>
      </c>
      <c r="B394" s="129">
        <f t="shared" si="4"/>
        <v>50000</v>
      </c>
      <c r="C394" s="139">
        <f>+'[2]Table EE Vol'!I66</f>
        <v>26.1</v>
      </c>
      <c r="D394" s="131" t="s">
        <v>643</v>
      </c>
      <c r="E394" s="131">
        <v>61</v>
      </c>
      <c r="F394" s="132">
        <v>52.2</v>
      </c>
      <c r="HM394" s="86"/>
    </row>
    <row r="395" spans="1:221" s="131" customFormat="1">
      <c r="A395" s="131" t="s">
        <v>1048</v>
      </c>
      <c r="B395" s="129">
        <f t="shared" si="4"/>
        <v>50000</v>
      </c>
      <c r="C395" s="139">
        <f>+'[2]Table EE Vol'!I67</f>
        <v>26.1</v>
      </c>
      <c r="D395" s="131" t="s">
        <v>643</v>
      </c>
      <c r="E395" s="131">
        <v>62</v>
      </c>
      <c r="F395" s="132">
        <v>52.2</v>
      </c>
      <c r="HM395" s="86"/>
    </row>
    <row r="396" spans="1:221" s="131" customFormat="1">
      <c r="A396" s="131" t="s">
        <v>1049</v>
      </c>
      <c r="B396" s="129">
        <f t="shared" si="4"/>
        <v>50000</v>
      </c>
      <c r="C396" s="139">
        <f>+'[2]Table EE Vol'!I68</f>
        <v>26.1</v>
      </c>
      <c r="D396" s="131" t="s">
        <v>643</v>
      </c>
      <c r="E396" s="131">
        <v>63</v>
      </c>
      <c r="F396" s="132">
        <v>52.2</v>
      </c>
      <c r="HM396" s="86"/>
    </row>
    <row r="397" spans="1:221" s="131" customFormat="1">
      <c r="A397" s="131" t="s">
        <v>1050</v>
      </c>
      <c r="B397" s="129">
        <f t="shared" si="4"/>
        <v>50000</v>
      </c>
      <c r="C397" s="139">
        <f>+'[2]Table EE Vol'!I69</f>
        <v>26.1</v>
      </c>
      <c r="D397" s="131" t="s">
        <v>643</v>
      </c>
      <c r="E397" s="131">
        <v>64</v>
      </c>
      <c r="F397" s="132">
        <v>52.2</v>
      </c>
      <c r="HM397" s="86"/>
    </row>
    <row r="398" spans="1:221" s="131" customFormat="1">
      <c r="A398" s="131" t="s">
        <v>1051</v>
      </c>
      <c r="B398" s="129">
        <f t="shared" si="4"/>
        <v>50000</v>
      </c>
      <c r="C398" s="139">
        <f>+'[2]Table EE Vol'!I70</f>
        <v>45</v>
      </c>
      <c r="D398" s="131" t="s">
        <v>644</v>
      </c>
      <c r="E398" s="131">
        <v>65</v>
      </c>
      <c r="F398" s="132">
        <v>90</v>
      </c>
      <c r="HM398" s="86"/>
    </row>
    <row r="399" spans="1:221" s="131" customFormat="1">
      <c r="A399" s="131" t="s">
        <v>1052</v>
      </c>
      <c r="B399" s="129">
        <f t="shared" si="4"/>
        <v>50000</v>
      </c>
      <c r="C399" s="139">
        <f>+'[2]Table EE Vol'!I71</f>
        <v>45</v>
      </c>
      <c r="D399" s="131" t="s">
        <v>644</v>
      </c>
      <c r="E399" s="131">
        <v>66</v>
      </c>
      <c r="F399" s="132">
        <v>90</v>
      </c>
      <c r="HM399" s="86"/>
    </row>
    <row r="400" spans="1:221" s="131" customFormat="1">
      <c r="A400" s="131" t="s">
        <v>1053</v>
      </c>
      <c r="B400" s="129">
        <f t="shared" si="4"/>
        <v>50000</v>
      </c>
      <c r="C400" s="139">
        <f>+'[2]Table EE Vol'!I72</f>
        <v>45</v>
      </c>
      <c r="D400" s="131" t="s">
        <v>644</v>
      </c>
      <c r="E400" s="131">
        <v>67</v>
      </c>
      <c r="F400" s="132">
        <v>90</v>
      </c>
      <c r="HM400" s="86"/>
    </row>
    <row r="401" spans="1:221" s="131" customFormat="1">
      <c r="A401" s="131" t="s">
        <v>1054</v>
      </c>
      <c r="B401" s="129">
        <f t="shared" si="4"/>
        <v>50000</v>
      </c>
      <c r="C401" s="139">
        <f>+'[2]Table EE Vol'!I73</f>
        <v>45</v>
      </c>
      <c r="D401" s="131" t="s">
        <v>644</v>
      </c>
      <c r="E401" s="131">
        <v>68</v>
      </c>
      <c r="F401" s="132">
        <v>90</v>
      </c>
      <c r="HM401" s="86"/>
    </row>
    <row r="402" spans="1:221" s="131" customFormat="1">
      <c r="A402" s="131" t="s">
        <v>1055</v>
      </c>
      <c r="B402" s="129">
        <f t="shared" si="4"/>
        <v>50000</v>
      </c>
      <c r="C402" s="139">
        <f>+'[2]Table EE Vol'!I74</f>
        <v>45</v>
      </c>
      <c r="D402" s="131" t="s">
        <v>644</v>
      </c>
      <c r="E402" s="131">
        <v>69</v>
      </c>
      <c r="F402" s="132">
        <v>90</v>
      </c>
      <c r="HM402" s="86"/>
    </row>
    <row r="403" spans="1:221" s="131" customFormat="1">
      <c r="A403" s="131" t="s">
        <v>1056</v>
      </c>
      <c r="B403" s="129">
        <f t="shared" si="4"/>
        <v>50000</v>
      </c>
      <c r="C403" s="139">
        <f>+'[2]Table EE Vol'!I75</f>
        <v>92.95</v>
      </c>
      <c r="D403" s="131" t="s">
        <v>645</v>
      </c>
      <c r="E403" s="131">
        <v>70</v>
      </c>
      <c r="F403" s="132">
        <v>185.9</v>
      </c>
      <c r="HM403" s="86"/>
    </row>
    <row r="404" spans="1:221" s="131" customFormat="1">
      <c r="A404" s="131" t="s">
        <v>1057</v>
      </c>
      <c r="B404" s="129">
        <f t="shared" si="4"/>
        <v>50000</v>
      </c>
      <c r="C404" s="139">
        <f>+'[2]Table EE Vol'!I76</f>
        <v>92.95</v>
      </c>
      <c r="D404" s="131" t="s">
        <v>645</v>
      </c>
      <c r="E404" s="131">
        <v>71</v>
      </c>
      <c r="F404" s="132">
        <v>185.9</v>
      </c>
      <c r="HM404" s="86"/>
    </row>
    <row r="405" spans="1:221" s="131" customFormat="1">
      <c r="A405" s="131" t="s">
        <v>1058</v>
      </c>
      <c r="B405" s="129">
        <f t="shared" si="4"/>
        <v>50000</v>
      </c>
      <c r="C405" s="139">
        <f>+'[2]Table EE Vol'!I77</f>
        <v>92.95</v>
      </c>
      <c r="D405" s="131" t="s">
        <v>645</v>
      </c>
      <c r="E405" s="131">
        <v>72</v>
      </c>
      <c r="F405" s="132">
        <v>185.9</v>
      </c>
      <c r="HM405" s="86"/>
    </row>
    <row r="406" spans="1:221" s="131" customFormat="1">
      <c r="A406" s="131" t="s">
        <v>1059</v>
      </c>
      <c r="B406" s="129">
        <f t="shared" si="4"/>
        <v>50000</v>
      </c>
      <c r="C406" s="139">
        <f>+'[2]Table EE Vol'!I78</f>
        <v>92.95</v>
      </c>
      <c r="D406" s="131" t="s">
        <v>645</v>
      </c>
      <c r="E406" s="131">
        <v>73</v>
      </c>
      <c r="F406" s="132">
        <v>185.9</v>
      </c>
      <c r="HM406" s="86"/>
    </row>
    <row r="407" spans="1:221" s="131" customFormat="1">
      <c r="A407" s="131" t="s">
        <v>1060</v>
      </c>
      <c r="B407" s="129">
        <f t="shared" si="4"/>
        <v>50000</v>
      </c>
      <c r="C407" s="139">
        <f>+'[2]Table EE Vol'!I79</f>
        <v>92.95</v>
      </c>
      <c r="D407" s="131" t="s">
        <v>645</v>
      </c>
      <c r="E407" s="131">
        <v>74</v>
      </c>
      <c r="F407" s="132">
        <v>185.9</v>
      </c>
      <c r="HM407" s="86"/>
    </row>
    <row r="408" spans="1:221" s="131" customFormat="1">
      <c r="A408" s="131" t="s">
        <v>1061</v>
      </c>
      <c r="B408" s="129">
        <f t="shared" si="4"/>
        <v>50000</v>
      </c>
      <c r="C408" s="139">
        <f>+'[2]Table EE Vol'!I80</f>
        <v>301.14999999999998</v>
      </c>
      <c r="D408" s="131" t="s">
        <v>646</v>
      </c>
      <c r="E408" s="131">
        <v>75</v>
      </c>
      <c r="F408" s="132">
        <v>602.29999999999995</v>
      </c>
      <c r="HM408" s="86"/>
    </row>
    <row r="409" spans="1:221" s="131" customFormat="1">
      <c r="A409" s="131" t="s">
        <v>1062</v>
      </c>
      <c r="B409" s="129">
        <f t="shared" si="4"/>
        <v>50000</v>
      </c>
      <c r="C409" s="139">
        <f>+'[2]Table EE Vol'!I81</f>
        <v>301.14999999999998</v>
      </c>
      <c r="D409" s="131" t="s">
        <v>646</v>
      </c>
      <c r="E409" s="131">
        <v>76</v>
      </c>
      <c r="F409" s="132">
        <v>602.29999999999995</v>
      </c>
      <c r="HM409" s="86"/>
    </row>
    <row r="410" spans="1:221" s="131" customFormat="1">
      <c r="A410" s="131" t="s">
        <v>1063</v>
      </c>
      <c r="B410" s="129">
        <f t="shared" ref="B410:B473" si="5">+B324+10000</f>
        <v>50000</v>
      </c>
      <c r="C410" s="139">
        <f>+'[2]Table EE Vol'!I82</f>
        <v>301.14999999999998</v>
      </c>
      <c r="D410" s="131" t="s">
        <v>646</v>
      </c>
      <c r="E410" s="131">
        <v>77</v>
      </c>
      <c r="F410" s="132">
        <v>602.29999999999995</v>
      </c>
      <c r="HM410" s="86"/>
    </row>
    <row r="411" spans="1:221" s="131" customFormat="1">
      <c r="A411" s="131" t="s">
        <v>1064</v>
      </c>
      <c r="B411" s="129">
        <f t="shared" si="5"/>
        <v>50000</v>
      </c>
      <c r="C411" s="139">
        <f>+'[2]Table EE Vol'!I83</f>
        <v>301.14999999999998</v>
      </c>
      <c r="D411" s="131" t="s">
        <v>646</v>
      </c>
      <c r="E411" s="131">
        <v>78</v>
      </c>
      <c r="F411" s="132">
        <v>602.29999999999995</v>
      </c>
      <c r="HM411" s="86"/>
    </row>
    <row r="412" spans="1:221" s="131" customFormat="1">
      <c r="A412" s="131" t="s">
        <v>1065</v>
      </c>
      <c r="B412" s="129">
        <f t="shared" si="5"/>
        <v>50000</v>
      </c>
      <c r="C412" s="139">
        <f>+'[2]Table EE Vol'!I84</f>
        <v>301.14999999999998</v>
      </c>
      <c r="D412" s="131" t="s">
        <v>646</v>
      </c>
      <c r="E412" s="131">
        <v>79</v>
      </c>
      <c r="F412" s="132">
        <v>602.29999999999995</v>
      </c>
      <c r="HM412" s="86"/>
    </row>
    <row r="413" spans="1:221" s="131" customFormat="1">
      <c r="A413" s="131" t="s">
        <v>1066</v>
      </c>
      <c r="B413" s="129">
        <f t="shared" si="5"/>
        <v>50000</v>
      </c>
      <c r="C413" s="139">
        <f>+'[2]Table EE Vol'!I85</f>
        <v>301.14999999999998</v>
      </c>
      <c r="D413" s="131" t="s">
        <v>646</v>
      </c>
      <c r="E413" s="131">
        <v>80</v>
      </c>
      <c r="F413" s="132">
        <v>602.29999999999995</v>
      </c>
      <c r="HM413" s="86"/>
    </row>
    <row r="414" spans="1:221" s="131" customFormat="1">
      <c r="A414" s="131" t="s">
        <v>1067</v>
      </c>
      <c r="B414" s="129">
        <f t="shared" si="5"/>
        <v>50000</v>
      </c>
      <c r="C414" s="139">
        <f>+'[2]Table EE Vol'!I86</f>
        <v>301.14999999999998</v>
      </c>
      <c r="D414" s="131" t="s">
        <v>646</v>
      </c>
      <c r="E414" s="131">
        <v>81</v>
      </c>
      <c r="F414" s="132">
        <v>602.29999999999995</v>
      </c>
      <c r="HM414" s="86"/>
    </row>
    <row r="415" spans="1:221" s="131" customFormat="1">
      <c r="A415" s="131" t="s">
        <v>1068</v>
      </c>
      <c r="B415" s="129">
        <f t="shared" si="5"/>
        <v>50000</v>
      </c>
      <c r="C415" s="139">
        <f>+'[2]Table EE Vol'!I87</f>
        <v>301.14999999999998</v>
      </c>
      <c r="D415" s="131" t="s">
        <v>646</v>
      </c>
      <c r="E415" s="131">
        <v>82</v>
      </c>
      <c r="F415" s="132">
        <v>602.29999999999995</v>
      </c>
      <c r="HM415" s="86"/>
    </row>
    <row r="416" spans="1:221" s="131" customFormat="1">
      <c r="A416" s="131" t="s">
        <v>1069</v>
      </c>
      <c r="B416" s="129">
        <f t="shared" si="5"/>
        <v>50000</v>
      </c>
      <c r="C416" s="139">
        <f>+'[2]Table EE Vol'!I88</f>
        <v>301.14999999999998</v>
      </c>
      <c r="D416" s="131" t="s">
        <v>646</v>
      </c>
      <c r="E416" s="131">
        <v>83</v>
      </c>
      <c r="F416" s="132">
        <v>602.29999999999995</v>
      </c>
      <c r="HM416" s="86"/>
    </row>
    <row r="417" spans="1:221" s="131" customFormat="1">
      <c r="A417" s="131" t="s">
        <v>1070</v>
      </c>
      <c r="B417" s="129">
        <f t="shared" si="5"/>
        <v>50000</v>
      </c>
      <c r="C417" s="139">
        <f>+'[2]Table EE Vol'!I89</f>
        <v>301.14999999999998</v>
      </c>
      <c r="D417" s="131" t="s">
        <v>646</v>
      </c>
      <c r="E417" s="131">
        <v>84</v>
      </c>
      <c r="F417" s="132">
        <v>602.29999999999995</v>
      </c>
      <c r="HM417" s="86"/>
    </row>
    <row r="418" spans="1:221" s="131" customFormat="1">
      <c r="A418" s="131" t="s">
        <v>1071</v>
      </c>
      <c r="B418" s="129">
        <f t="shared" si="5"/>
        <v>50000</v>
      </c>
      <c r="C418" s="139">
        <f>+'[2]Table EE Vol'!I90</f>
        <v>301.14999999999998</v>
      </c>
      <c r="D418" s="131" t="s">
        <v>646</v>
      </c>
      <c r="E418" s="131">
        <v>85</v>
      </c>
      <c r="F418" s="132">
        <v>602.29999999999995</v>
      </c>
      <c r="HM418" s="86"/>
    </row>
    <row r="419" spans="1:221" s="131" customFormat="1">
      <c r="A419" s="131" t="s">
        <v>1072</v>
      </c>
      <c r="B419" s="129">
        <f t="shared" si="5"/>
        <v>50000</v>
      </c>
      <c r="C419" s="139">
        <f>+'[2]Table EE Vol'!I91</f>
        <v>301.14999999999998</v>
      </c>
      <c r="D419" s="131" t="s">
        <v>646</v>
      </c>
      <c r="E419" s="131">
        <v>86</v>
      </c>
      <c r="F419" s="132">
        <v>602.29999999999995</v>
      </c>
      <c r="HM419" s="86"/>
    </row>
    <row r="420" spans="1:221" s="131" customFormat="1">
      <c r="A420" s="131" t="s">
        <v>1073</v>
      </c>
      <c r="B420" s="129">
        <f t="shared" si="5"/>
        <v>50000</v>
      </c>
      <c r="C420" s="139">
        <f>+'[2]Table EE Vol'!I92</f>
        <v>301.14999999999998</v>
      </c>
      <c r="D420" s="131" t="s">
        <v>646</v>
      </c>
      <c r="E420" s="131">
        <v>87</v>
      </c>
      <c r="F420" s="132">
        <v>602.29999999999995</v>
      </c>
      <c r="HM420" s="86"/>
    </row>
    <row r="421" spans="1:221" s="131" customFormat="1">
      <c r="A421" s="131" t="s">
        <v>1074</v>
      </c>
      <c r="B421" s="129">
        <f t="shared" si="5"/>
        <v>50000</v>
      </c>
      <c r="C421" s="139">
        <f>+'[2]Table EE Vol'!I93</f>
        <v>301.14999999999998</v>
      </c>
      <c r="D421" s="131" t="s">
        <v>646</v>
      </c>
      <c r="E421" s="131">
        <v>88</v>
      </c>
      <c r="F421" s="132">
        <v>602.29999999999995</v>
      </c>
      <c r="HM421" s="86"/>
    </row>
    <row r="422" spans="1:221" s="131" customFormat="1">
      <c r="A422" s="131" t="s">
        <v>1075</v>
      </c>
      <c r="B422" s="129">
        <f t="shared" si="5"/>
        <v>50000</v>
      </c>
      <c r="C422" s="139">
        <f>+'[2]Table EE Vol'!I94</f>
        <v>301.14999999999998</v>
      </c>
      <c r="D422" s="131" t="s">
        <v>646</v>
      </c>
      <c r="E422" s="131">
        <v>89</v>
      </c>
      <c r="F422" s="132">
        <v>602.29999999999995</v>
      </c>
      <c r="HM422" s="86"/>
    </row>
    <row r="423" spans="1:221" s="131" customFormat="1">
      <c r="A423" s="131" t="s">
        <v>1076</v>
      </c>
      <c r="B423" s="129">
        <f t="shared" si="5"/>
        <v>50000</v>
      </c>
      <c r="C423" s="139">
        <f>+'[2]Table EE Vol'!I95</f>
        <v>301.14999999999998</v>
      </c>
      <c r="D423" s="131" t="s">
        <v>646</v>
      </c>
      <c r="E423" s="131">
        <v>90</v>
      </c>
      <c r="F423" s="132">
        <v>602.29999999999995</v>
      </c>
      <c r="HM423" s="86"/>
    </row>
    <row r="424" spans="1:221" s="131" customFormat="1">
      <c r="A424" s="131" t="s">
        <v>1077</v>
      </c>
      <c r="B424" s="129">
        <f t="shared" si="5"/>
        <v>50000</v>
      </c>
      <c r="C424" s="139">
        <f>+'[2]Table EE Vol'!I96</f>
        <v>301.14999999999998</v>
      </c>
      <c r="D424" s="131" t="s">
        <v>646</v>
      </c>
      <c r="E424" s="131">
        <v>91</v>
      </c>
      <c r="F424" s="132">
        <v>602.29999999999995</v>
      </c>
      <c r="HM424" s="86"/>
    </row>
    <row r="425" spans="1:221" s="131" customFormat="1">
      <c r="A425" s="131" t="s">
        <v>1078</v>
      </c>
      <c r="B425" s="129">
        <f t="shared" si="5"/>
        <v>50000</v>
      </c>
      <c r="C425" s="139">
        <f>+'[2]Table EE Vol'!I97</f>
        <v>301.14999999999998</v>
      </c>
      <c r="D425" s="131" t="s">
        <v>646</v>
      </c>
      <c r="E425" s="131">
        <v>92</v>
      </c>
      <c r="F425" s="132">
        <v>602.29999999999995</v>
      </c>
      <c r="HM425" s="86"/>
    </row>
    <row r="426" spans="1:221" s="131" customFormat="1">
      <c r="A426" s="131" t="s">
        <v>1079</v>
      </c>
      <c r="B426" s="129">
        <f t="shared" si="5"/>
        <v>50000</v>
      </c>
      <c r="C426" s="139">
        <f>+'[2]Table EE Vol'!I98</f>
        <v>301.14999999999998</v>
      </c>
      <c r="D426" s="131" t="s">
        <v>646</v>
      </c>
      <c r="E426" s="131">
        <v>93</v>
      </c>
      <c r="F426" s="132">
        <v>602.29999999999995</v>
      </c>
      <c r="HM426" s="86"/>
    </row>
    <row r="427" spans="1:221" s="131" customFormat="1">
      <c r="A427" s="131" t="s">
        <v>1080</v>
      </c>
      <c r="B427" s="129">
        <f t="shared" si="5"/>
        <v>50000</v>
      </c>
      <c r="C427" s="139">
        <f>+'[2]Table EE Vol'!I99</f>
        <v>301.14999999999998</v>
      </c>
      <c r="D427" s="131" t="s">
        <v>646</v>
      </c>
      <c r="E427" s="131">
        <v>94</v>
      </c>
      <c r="F427" s="132">
        <v>602.29999999999995</v>
      </c>
      <c r="HM427" s="86"/>
    </row>
    <row r="428" spans="1:221" s="131" customFormat="1">
      <c r="A428" s="131" t="s">
        <v>1081</v>
      </c>
      <c r="B428" s="129">
        <f t="shared" si="5"/>
        <v>50000</v>
      </c>
      <c r="C428" s="139">
        <f>+'[2]Table EE Vol'!I100</f>
        <v>301.14999999999998</v>
      </c>
      <c r="D428" s="131" t="s">
        <v>646</v>
      </c>
      <c r="E428" s="131">
        <v>95</v>
      </c>
      <c r="F428" s="132">
        <v>602.29999999999995</v>
      </c>
      <c r="HM428" s="86"/>
    </row>
    <row r="429" spans="1:221" s="131" customFormat="1">
      <c r="A429" s="131" t="s">
        <v>1082</v>
      </c>
      <c r="B429" s="129">
        <f t="shared" si="5"/>
        <v>50000</v>
      </c>
      <c r="C429" s="139">
        <f>+'[2]Table EE Vol'!I101</f>
        <v>301.14999999999998</v>
      </c>
      <c r="D429" s="131" t="s">
        <v>646</v>
      </c>
      <c r="E429" s="131">
        <v>96</v>
      </c>
      <c r="F429" s="132">
        <v>602.29999999999995</v>
      </c>
      <c r="HM429" s="86"/>
    </row>
    <row r="430" spans="1:221" s="131" customFormat="1">
      <c r="A430" s="131" t="s">
        <v>1083</v>
      </c>
      <c r="B430" s="129">
        <f t="shared" si="5"/>
        <v>50000</v>
      </c>
      <c r="C430" s="139">
        <f>+'[2]Table EE Vol'!I102</f>
        <v>301.14999999999998</v>
      </c>
      <c r="D430" s="131" t="s">
        <v>646</v>
      </c>
      <c r="E430" s="131">
        <v>97</v>
      </c>
      <c r="F430" s="132">
        <v>602.29999999999995</v>
      </c>
      <c r="HM430" s="86"/>
    </row>
    <row r="431" spans="1:221" s="131" customFormat="1">
      <c r="A431" s="131" t="s">
        <v>1084</v>
      </c>
      <c r="B431" s="129">
        <f t="shared" si="5"/>
        <v>50000</v>
      </c>
      <c r="C431" s="139">
        <f>+'[2]Table EE Vol'!I103</f>
        <v>301.14999999999998</v>
      </c>
      <c r="D431" s="131" t="s">
        <v>646</v>
      </c>
      <c r="E431" s="131">
        <v>98</v>
      </c>
      <c r="F431" s="132">
        <v>602.29999999999995</v>
      </c>
      <c r="HM431" s="86"/>
    </row>
    <row r="432" spans="1:221" s="131" customFormat="1">
      <c r="A432" s="131" t="s">
        <v>1085</v>
      </c>
      <c r="B432" s="129">
        <f t="shared" si="5"/>
        <v>50000</v>
      </c>
      <c r="C432" s="139">
        <f>+'[2]Table EE Vol'!I104</f>
        <v>301.14999999999998</v>
      </c>
      <c r="D432" s="131" t="s">
        <v>646</v>
      </c>
      <c r="E432" s="131">
        <v>99</v>
      </c>
      <c r="F432" s="132">
        <v>602.29999999999995</v>
      </c>
      <c r="HM432" s="86"/>
    </row>
    <row r="433" spans="1:221" s="131" customFormat="1">
      <c r="A433" s="131" t="s">
        <v>1086</v>
      </c>
      <c r="B433" s="129">
        <f t="shared" si="5"/>
        <v>50000</v>
      </c>
      <c r="C433" s="139">
        <f>+'[2]Table EE Vol'!I105</f>
        <v>0</v>
      </c>
      <c r="D433" s="131" t="s">
        <v>634</v>
      </c>
      <c r="E433" s="131">
        <v>0</v>
      </c>
      <c r="F433" s="132">
        <v>0</v>
      </c>
      <c r="HM433" s="86"/>
    </row>
    <row r="434" spans="1:221" s="131" customFormat="1">
      <c r="A434" s="131" t="s">
        <v>1087</v>
      </c>
      <c r="B434" s="129">
        <f t="shared" si="5"/>
        <v>60000</v>
      </c>
      <c r="C434" s="139">
        <f>+'[2]Table EE Vol'!J20</f>
        <v>0.77999999999999992</v>
      </c>
      <c r="D434" s="131" t="s">
        <v>634</v>
      </c>
      <c r="E434" s="131">
        <v>15</v>
      </c>
      <c r="F434" s="132">
        <v>1.5599999999999998</v>
      </c>
      <c r="HI434" s="86"/>
    </row>
    <row r="435" spans="1:221" s="131" customFormat="1">
      <c r="A435" s="131" t="s">
        <v>1088</v>
      </c>
      <c r="B435" s="129">
        <f t="shared" si="5"/>
        <v>60000</v>
      </c>
      <c r="C435" s="139">
        <f>+'[2]Table EE Vol'!J21</f>
        <v>0.77999999999999992</v>
      </c>
      <c r="D435" s="131" t="s">
        <v>634</v>
      </c>
      <c r="E435" s="131">
        <v>16</v>
      </c>
      <c r="F435" s="132">
        <v>1.5599999999999998</v>
      </c>
      <c r="HI435" s="86"/>
    </row>
    <row r="436" spans="1:221" s="131" customFormat="1">
      <c r="A436" s="131" t="s">
        <v>1089</v>
      </c>
      <c r="B436" s="129">
        <f t="shared" si="5"/>
        <v>60000</v>
      </c>
      <c r="C436" s="139">
        <f>+'[2]Table EE Vol'!J22</f>
        <v>0.77999999999999992</v>
      </c>
      <c r="D436" s="131" t="s">
        <v>634</v>
      </c>
      <c r="E436" s="131">
        <v>17</v>
      </c>
      <c r="F436" s="132">
        <v>1.5599999999999998</v>
      </c>
      <c r="HI436" s="86"/>
    </row>
    <row r="437" spans="1:221" s="131" customFormat="1">
      <c r="A437" s="131" t="s">
        <v>1090</v>
      </c>
      <c r="B437" s="129">
        <f t="shared" si="5"/>
        <v>60000</v>
      </c>
      <c r="C437" s="139">
        <f>+'[2]Table EE Vol'!J23</f>
        <v>0.77999999999999992</v>
      </c>
      <c r="D437" s="131" t="s">
        <v>634</v>
      </c>
      <c r="E437" s="131">
        <v>18</v>
      </c>
      <c r="F437" s="132">
        <v>1.5599999999999998</v>
      </c>
      <c r="HI437" s="86"/>
    </row>
    <row r="438" spans="1:221" s="131" customFormat="1">
      <c r="A438" s="131" t="s">
        <v>1091</v>
      </c>
      <c r="B438" s="129">
        <f t="shared" si="5"/>
        <v>60000</v>
      </c>
      <c r="C438" s="139">
        <f>+'[2]Table EE Vol'!J24</f>
        <v>0.77999999999999992</v>
      </c>
      <c r="D438" s="131" t="s">
        <v>634</v>
      </c>
      <c r="E438" s="131">
        <v>19</v>
      </c>
      <c r="F438" s="132">
        <v>1.5599999999999998</v>
      </c>
      <c r="HI438" s="86"/>
    </row>
    <row r="439" spans="1:221" s="131" customFormat="1">
      <c r="A439" s="131" t="s">
        <v>1092</v>
      </c>
      <c r="B439" s="129">
        <f t="shared" si="5"/>
        <v>60000</v>
      </c>
      <c r="C439" s="139">
        <f>+'[2]Table EE Vol'!J25</f>
        <v>1.1399999999999999</v>
      </c>
      <c r="D439" s="131" t="s">
        <v>635</v>
      </c>
      <c r="E439" s="131">
        <v>20</v>
      </c>
      <c r="F439" s="132">
        <v>2.2799999999999998</v>
      </c>
      <c r="HI439" s="86"/>
    </row>
    <row r="440" spans="1:221" s="131" customFormat="1">
      <c r="A440" s="131" t="s">
        <v>1093</v>
      </c>
      <c r="B440" s="129">
        <f t="shared" si="5"/>
        <v>60000</v>
      </c>
      <c r="C440" s="139">
        <f>+'[2]Table EE Vol'!J26</f>
        <v>1.1399999999999999</v>
      </c>
      <c r="D440" s="131" t="s">
        <v>635</v>
      </c>
      <c r="E440" s="131">
        <v>21</v>
      </c>
      <c r="F440" s="132">
        <v>2.2799999999999998</v>
      </c>
      <c r="HI440" s="86"/>
    </row>
    <row r="441" spans="1:221" s="131" customFormat="1">
      <c r="A441" s="131" t="s">
        <v>1094</v>
      </c>
      <c r="B441" s="129">
        <f t="shared" si="5"/>
        <v>60000</v>
      </c>
      <c r="C441" s="139">
        <f>+'[2]Table EE Vol'!J27</f>
        <v>1.1399999999999999</v>
      </c>
      <c r="D441" s="131" t="s">
        <v>635</v>
      </c>
      <c r="E441" s="131">
        <v>22</v>
      </c>
      <c r="F441" s="132">
        <v>2.2799999999999998</v>
      </c>
      <c r="HI441" s="86"/>
    </row>
    <row r="442" spans="1:221" s="131" customFormat="1">
      <c r="A442" s="131" t="s">
        <v>1095</v>
      </c>
      <c r="B442" s="129">
        <f t="shared" si="5"/>
        <v>60000</v>
      </c>
      <c r="C442" s="139">
        <f>+'[2]Table EE Vol'!J28</f>
        <v>1.1399999999999999</v>
      </c>
      <c r="D442" s="131" t="s">
        <v>635</v>
      </c>
      <c r="E442" s="131">
        <v>23</v>
      </c>
      <c r="F442" s="132">
        <v>2.2799999999999998</v>
      </c>
      <c r="HI442" s="86"/>
    </row>
    <row r="443" spans="1:221" s="131" customFormat="1">
      <c r="A443" s="131" t="s">
        <v>1096</v>
      </c>
      <c r="B443" s="129">
        <f t="shared" si="5"/>
        <v>60000</v>
      </c>
      <c r="C443" s="139">
        <f>+'[2]Table EE Vol'!J29</f>
        <v>1.1399999999999999</v>
      </c>
      <c r="D443" s="131" t="s">
        <v>635</v>
      </c>
      <c r="E443" s="131">
        <v>24</v>
      </c>
      <c r="F443" s="132">
        <v>2.2799999999999998</v>
      </c>
      <c r="HI443" s="86"/>
    </row>
    <row r="444" spans="1:221" s="131" customFormat="1">
      <c r="A444" s="131" t="s">
        <v>1097</v>
      </c>
      <c r="B444" s="129">
        <f t="shared" si="5"/>
        <v>60000</v>
      </c>
      <c r="C444" s="139">
        <f>+'[2]Table EE Vol'!J30</f>
        <v>1.3499999999999999</v>
      </c>
      <c r="D444" s="131" t="s">
        <v>636</v>
      </c>
      <c r="E444" s="131">
        <v>25</v>
      </c>
      <c r="F444" s="132">
        <v>2.6999999999999997</v>
      </c>
      <c r="HI444" s="86"/>
    </row>
    <row r="445" spans="1:221" s="131" customFormat="1">
      <c r="A445" s="131" t="s">
        <v>1098</v>
      </c>
      <c r="B445" s="129">
        <f t="shared" si="5"/>
        <v>60000</v>
      </c>
      <c r="C445" s="139">
        <f>+'[2]Table EE Vol'!J31</f>
        <v>1.3499999999999999</v>
      </c>
      <c r="D445" s="131" t="s">
        <v>636</v>
      </c>
      <c r="E445" s="131">
        <v>26</v>
      </c>
      <c r="F445" s="132">
        <v>2.6999999999999997</v>
      </c>
      <c r="HI445" s="86"/>
    </row>
    <row r="446" spans="1:221" s="131" customFormat="1">
      <c r="A446" s="131" t="s">
        <v>1099</v>
      </c>
      <c r="B446" s="129">
        <f t="shared" si="5"/>
        <v>60000</v>
      </c>
      <c r="C446" s="139">
        <f>+'[2]Table EE Vol'!J32</f>
        <v>1.3499999999999999</v>
      </c>
      <c r="D446" s="131" t="s">
        <v>636</v>
      </c>
      <c r="E446" s="131">
        <v>27</v>
      </c>
      <c r="F446" s="132">
        <v>2.6999999999999997</v>
      </c>
      <c r="HI446" s="86"/>
    </row>
    <row r="447" spans="1:221" s="131" customFormat="1">
      <c r="A447" s="131" t="s">
        <v>1100</v>
      </c>
      <c r="B447" s="129">
        <f t="shared" si="5"/>
        <v>60000</v>
      </c>
      <c r="C447" s="139">
        <f>+'[2]Table EE Vol'!J33</f>
        <v>1.3499999999999999</v>
      </c>
      <c r="D447" s="131" t="s">
        <v>636</v>
      </c>
      <c r="E447" s="131">
        <v>28</v>
      </c>
      <c r="F447" s="132">
        <v>2.6999999999999997</v>
      </c>
      <c r="HI447" s="86"/>
    </row>
    <row r="448" spans="1:221" s="131" customFormat="1">
      <c r="A448" s="131" t="s">
        <v>1101</v>
      </c>
      <c r="B448" s="129">
        <f t="shared" si="5"/>
        <v>60000</v>
      </c>
      <c r="C448" s="139">
        <f>+'[2]Table EE Vol'!J34</f>
        <v>1.3499999999999999</v>
      </c>
      <c r="D448" s="131" t="s">
        <v>636</v>
      </c>
      <c r="E448" s="131">
        <v>29</v>
      </c>
      <c r="F448" s="132">
        <v>2.6999999999999997</v>
      </c>
      <c r="HI448" s="86"/>
    </row>
    <row r="449" spans="1:217" s="131" customFormat="1">
      <c r="A449" s="131" t="s">
        <v>1102</v>
      </c>
      <c r="B449" s="129">
        <f t="shared" si="5"/>
        <v>60000</v>
      </c>
      <c r="C449" s="139">
        <f>+'[2]Table EE Vol'!J35</f>
        <v>1.8599999999999999</v>
      </c>
      <c r="D449" s="131" t="s">
        <v>637</v>
      </c>
      <c r="E449" s="131">
        <v>30</v>
      </c>
      <c r="F449" s="132">
        <v>3.7199999999999998</v>
      </c>
      <c r="HI449" s="86"/>
    </row>
    <row r="450" spans="1:217" s="131" customFormat="1">
      <c r="A450" s="131" t="s">
        <v>1103</v>
      </c>
      <c r="B450" s="129">
        <f t="shared" si="5"/>
        <v>60000</v>
      </c>
      <c r="C450" s="139">
        <f>+'[2]Table EE Vol'!J36</f>
        <v>1.8599999999999999</v>
      </c>
      <c r="D450" s="131" t="s">
        <v>637</v>
      </c>
      <c r="E450" s="131">
        <v>31</v>
      </c>
      <c r="F450" s="132">
        <v>3.7199999999999998</v>
      </c>
      <c r="HI450" s="86"/>
    </row>
    <row r="451" spans="1:217" s="131" customFormat="1">
      <c r="A451" s="131" t="s">
        <v>1104</v>
      </c>
      <c r="B451" s="129">
        <f t="shared" si="5"/>
        <v>60000</v>
      </c>
      <c r="C451" s="139">
        <f>+'[2]Table EE Vol'!J37</f>
        <v>1.8599999999999999</v>
      </c>
      <c r="D451" s="131" t="s">
        <v>637</v>
      </c>
      <c r="E451" s="131">
        <v>32</v>
      </c>
      <c r="F451" s="132">
        <v>3.7199999999999998</v>
      </c>
      <c r="HI451" s="86"/>
    </row>
    <row r="452" spans="1:217" s="131" customFormat="1">
      <c r="A452" s="131" t="s">
        <v>1105</v>
      </c>
      <c r="B452" s="129">
        <f t="shared" si="5"/>
        <v>60000</v>
      </c>
      <c r="C452" s="139">
        <f>+'[2]Table EE Vol'!J38</f>
        <v>1.8599999999999999</v>
      </c>
      <c r="D452" s="131" t="s">
        <v>637</v>
      </c>
      <c r="E452" s="131">
        <v>33</v>
      </c>
      <c r="F452" s="132">
        <v>3.7199999999999998</v>
      </c>
      <c r="HI452" s="86"/>
    </row>
    <row r="453" spans="1:217" s="131" customFormat="1">
      <c r="A453" s="131" t="s">
        <v>1106</v>
      </c>
      <c r="B453" s="129">
        <f t="shared" si="5"/>
        <v>60000</v>
      </c>
      <c r="C453" s="139">
        <f>+'[2]Table EE Vol'!J39</f>
        <v>1.8599999999999999</v>
      </c>
      <c r="D453" s="131" t="s">
        <v>637</v>
      </c>
      <c r="E453" s="131">
        <v>34</v>
      </c>
      <c r="F453" s="132">
        <v>3.7199999999999998</v>
      </c>
      <c r="HI453" s="86"/>
    </row>
    <row r="454" spans="1:217" s="131" customFormat="1">
      <c r="A454" s="131" t="s">
        <v>1107</v>
      </c>
      <c r="B454" s="129">
        <f t="shared" si="5"/>
        <v>60000</v>
      </c>
      <c r="C454" s="139">
        <f>+'[2]Table EE Vol'!J40</f>
        <v>2.4900000000000002</v>
      </c>
      <c r="D454" s="131" t="s">
        <v>638</v>
      </c>
      <c r="E454" s="131">
        <v>35</v>
      </c>
      <c r="F454" s="132">
        <v>4.9800000000000004</v>
      </c>
      <c r="HI454" s="86"/>
    </row>
    <row r="455" spans="1:217" s="131" customFormat="1">
      <c r="A455" s="131" t="s">
        <v>1108</v>
      </c>
      <c r="B455" s="129">
        <f t="shared" si="5"/>
        <v>60000</v>
      </c>
      <c r="C455" s="139">
        <f>+'[2]Table EE Vol'!J41</f>
        <v>2.4900000000000002</v>
      </c>
      <c r="D455" s="131" t="s">
        <v>638</v>
      </c>
      <c r="E455" s="131">
        <v>36</v>
      </c>
      <c r="F455" s="132">
        <v>4.9800000000000004</v>
      </c>
      <c r="HI455" s="86"/>
    </row>
    <row r="456" spans="1:217" s="131" customFormat="1">
      <c r="A456" s="131" t="s">
        <v>1109</v>
      </c>
      <c r="B456" s="129">
        <f t="shared" si="5"/>
        <v>60000</v>
      </c>
      <c r="C456" s="139">
        <f>+'[2]Table EE Vol'!J42</f>
        <v>2.4900000000000002</v>
      </c>
      <c r="D456" s="131" t="s">
        <v>638</v>
      </c>
      <c r="E456" s="131">
        <v>37</v>
      </c>
      <c r="F456" s="132">
        <v>4.9800000000000004</v>
      </c>
      <c r="HI456" s="86"/>
    </row>
    <row r="457" spans="1:217" s="131" customFormat="1">
      <c r="A457" s="131" t="s">
        <v>1110</v>
      </c>
      <c r="B457" s="129">
        <f t="shared" si="5"/>
        <v>60000</v>
      </c>
      <c r="C457" s="139">
        <f>+'[2]Table EE Vol'!J43</f>
        <v>2.4900000000000002</v>
      </c>
      <c r="D457" s="131" t="s">
        <v>638</v>
      </c>
      <c r="E457" s="131">
        <v>38</v>
      </c>
      <c r="F457" s="132">
        <v>4.9800000000000004</v>
      </c>
      <c r="HI457" s="86"/>
    </row>
    <row r="458" spans="1:217" s="131" customFormat="1">
      <c r="A458" s="131" t="s">
        <v>1111</v>
      </c>
      <c r="B458" s="129">
        <f t="shared" si="5"/>
        <v>60000</v>
      </c>
      <c r="C458" s="139">
        <f>+'[2]Table EE Vol'!J44</f>
        <v>2.4900000000000002</v>
      </c>
      <c r="D458" s="131" t="s">
        <v>638</v>
      </c>
      <c r="E458" s="131">
        <v>39</v>
      </c>
      <c r="F458" s="132">
        <v>4.9800000000000004</v>
      </c>
      <c r="HI458" s="86"/>
    </row>
    <row r="459" spans="1:217" s="131" customFormat="1">
      <c r="A459" s="131" t="s">
        <v>1112</v>
      </c>
      <c r="B459" s="129">
        <f t="shared" si="5"/>
        <v>60000</v>
      </c>
      <c r="C459" s="139">
        <f>+'[2]Table EE Vol'!J45</f>
        <v>4.17</v>
      </c>
      <c r="D459" s="131" t="s">
        <v>639</v>
      </c>
      <c r="E459" s="131">
        <v>40</v>
      </c>
      <c r="F459" s="132">
        <v>8.34</v>
      </c>
      <c r="HI459" s="86"/>
    </row>
    <row r="460" spans="1:217" s="131" customFormat="1">
      <c r="A460" s="131" t="s">
        <v>1113</v>
      </c>
      <c r="B460" s="129">
        <f t="shared" si="5"/>
        <v>60000</v>
      </c>
      <c r="C460" s="139">
        <f>+'[2]Table EE Vol'!J46</f>
        <v>4.17</v>
      </c>
      <c r="D460" s="131" t="s">
        <v>639</v>
      </c>
      <c r="E460" s="131">
        <v>41</v>
      </c>
      <c r="F460" s="132">
        <v>8.34</v>
      </c>
      <c r="HI460" s="86"/>
    </row>
    <row r="461" spans="1:217" s="131" customFormat="1">
      <c r="A461" s="131" t="s">
        <v>1114</v>
      </c>
      <c r="B461" s="129">
        <f t="shared" si="5"/>
        <v>60000</v>
      </c>
      <c r="C461" s="139">
        <f>+'[2]Table EE Vol'!J47</f>
        <v>4.17</v>
      </c>
      <c r="D461" s="131" t="s">
        <v>639</v>
      </c>
      <c r="E461" s="131">
        <v>42</v>
      </c>
      <c r="F461" s="132">
        <v>8.34</v>
      </c>
      <c r="HI461" s="86"/>
    </row>
    <row r="462" spans="1:217" s="131" customFormat="1">
      <c r="A462" s="131" t="s">
        <v>1115</v>
      </c>
      <c r="B462" s="129">
        <f t="shared" si="5"/>
        <v>60000</v>
      </c>
      <c r="C462" s="139">
        <f>+'[2]Table EE Vol'!J48</f>
        <v>4.17</v>
      </c>
      <c r="D462" s="131" t="s">
        <v>639</v>
      </c>
      <c r="E462" s="131">
        <v>43</v>
      </c>
      <c r="F462" s="132">
        <v>8.34</v>
      </c>
      <c r="HI462" s="86"/>
    </row>
    <row r="463" spans="1:217" s="131" customFormat="1">
      <c r="A463" s="131" t="s">
        <v>1116</v>
      </c>
      <c r="B463" s="129">
        <f t="shared" si="5"/>
        <v>60000</v>
      </c>
      <c r="C463" s="139">
        <f>+'[2]Table EE Vol'!J49</f>
        <v>4.17</v>
      </c>
      <c r="D463" s="131" t="s">
        <v>639</v>
      </c>
      <c r="E463" s="131">
        <v>44</v>
      </c>
      <c r="F463" s="132">
        <v>8.34</v>
      </c>
      <c r="HI463" s="86"/>
    </row>
    <row r="464" spans="1:217" s="131" customFormat="1">
      <c r="A464" s="131" t="s">
        <v>1117</v>
      </c>
      <c r="B464" s="129">
        <f t="shared" si="5"/>
        <v>60000</v>
      </c>
      <c r="C464" s="139">
        <f>+'[2]Table EE Vol'!J50</f>
        <v>5.76</v>
      </c>
      <c r="D464" s="131" t="s">
        <v>640</v>
      </c>
      <c r="E464" s="131">
        <v>45</v>
      </c>
      <c r="F464" s="132">
        <v>11.52</v>
      </c>
      <c r="HI464" s="86"/>
    </row>
    <row r="465" spans="1:217" s="131" customFormat="1">
      <c r="A465" s="131" t="s">
        <v>1118</v>
      </c>
      <c r="B465" s="129">
        <f t="shared" si="5"/>
        <v>60000</v>
      </c>
      <c r="C465" s="139">
        <f>+'[2]Table EE Vol'!J51</f>
        <v>5.76</v>
      </c>
      <c r="D465" s="131" t="s">
        <v>640</v>
      </c>
      <c r="E465" s="131">
        <v>46</v>
      </c>
      <c r="F465" s="132">
        <v>11.52</v>
      </c>
      <c r="HI465" s="86"/>
    </row>
    <row r="466" spans="1:217" s="131" customFormat="1">
      <c r="A466" s="131" t="s">
        <v>1119</v>
      </c>
      <c r="B466" s="129">
        <f t="shared" si="5"/>
        <v>60000</v>
      </c>
      <c r="C466" s="139">
        <f>+'[2]Table EE Vol'!J52</f>
        <v>5.76</v>
      </c>
      <c r="D466" s="131" t="s">
        <v>640</v>
      </c>
      <c r="E466" s="131">
        <v>47</v>
      </c>
      <c r="F466" s="132">
        <v>11.52</v>
      </c>
      <c r="HI466" s="86"/>
    </row>
    <row r="467" spans="1:217" s="131" customFormat="1">
      <c r="A467" s="131" t="s">
        <v>1120</v>
      </c>
      <c r="B467" s="129">
        <f t="shared" si="5"/>
        <v>60000</v>
      </c>
      <c r="C467" s="139">
        <f>+'[2]Table EE Vol'!J53</f>
        <v>5.76</v>
      </c>
      <c r="D467" s="131" t="s">
        <v>640</v>
      </c>
      <c r="E467" s="131">
        <v>48</v>
      </c>
      <c r="F467" s="132">
        <v>11.52</v>
      </c>
      <c r="HI467" s="86"/>
    </row>
    <row r="468" spans="1:217" s="131" customFormat="1">
      <c r="A468" s="131" t="s">
        <v>1121</v>
      </c>
      <c r="B468" s="129">
        <f t="shared" si="5"/>
        <v>60000</v>
      </c>
      <c r="C468" s="139">
        <f>+'[2]Table EE Vol'!J54</f>
        <v>5.76</v>
      </c>
      <c r="D468" s="131" t="s">
        <v>640</v>
      </c>
      <c r="E468" s="131">
        <v>49</v>
      </c>
      <c r="F468" s="132">
        <v>11.52</v>
      </c>
      <c r="HI468" s="86"/>
    </row>
    <row r="469" spans="1:217" s="131" customFormat="1">
      <c r="A469" s="131" t="s">
        <v>1122</v>
      </c>
      <c r="B469" s="129">
        <f t="shared" si="5"/>
        <v>60000</v>
      </c>
      <c r="C469" s="139">
        <f>+'[2]Table EE Vol'!J55</f>
        <v>10.5</v>
      </c>
      <c r="D469" s="131" t="s">
        <v>641</v>
      </c>
      <c r="E469" s="131">
        <v>50</v>
      </c>
      <c r="F469" s="132">
        <v>21</v>
      </c>
      <c r="HI469" s="86"/>
    </row>
    <row r="470" spans="1:217" s="131" customFormat="1">
      <c r="A470" s="131" t="s">
        <v>1123</v>
      </c>
      <c r="B470" s="129">
        <f t="shared" si="5"/>
        <v>60000</v>
      </c>
      <c r="C470" s="139">
        <f>+'[2]Table EE Vol'!J56</f>
        <v>10.5</v>
      </c>
      <c r="D470" s="131" t="s">
        <v>641</v>
      </c>
      <c r="E470" s="131">
        <v>51</v>
      </c>
      <c r="F470" s="132">
        <v>21</v>
      </c>
      <c r="HI470" s="86"/>
    </row>
    <row r="471" spans="1:217" s="131" customFormat="1">
      <c r="A471" s="131" t="s">
        <v>1124</v>
      </c>
      <c r="B471" s="129">
        <f t="shared" si="5"/>
        <v>60000</v>
      </c>
      <c r="C471" s="139">
        <f>+'[2]Table EE Vol'!J57</f>
        <v>10.5</v>
      </c>
      <c r="D471" s="131" t="s">
        <v>641</v>
      </c>
      <c r="E471" s="131">
        <v>52</v>
      </c>
      <c r="F471" s="132">
        <v>21</v>
      </c>
      <c r="HI471" s="86"/>
    </row>
    <row r="472" spans="1:217" s="131" customFormat="1">
      <c r="A472" s="131" t="s">
        <v>1125</v>
      </c>
      <c r="B472" s="129">
        <f t="shared" si="5"/>
        <v>60000</v>
      </c>
      <c r="C472" s="139">
        <f>+'[2]Table EE Vol'!J58</f>
        <v>10.5</v>
      </c>
      <c r="D472" s="131" t="s">
        <v>641</v>
      </c>
      <c r="E472" s="131">
        <v>53</v>
      </c>
      <c r="F472" s="132">
        <v>21</v>
      </c>
      <c r="HI472" s="86"/>
    </row>
    <row r="473" spans="1:217" s="131" customFormat="1">
      <c r="A473" s="131" t="s">
        <v>1126</v>
      </c>
      <c r="B473" s="129">
        <f t="shared" si="5"/>
        <v>60000</v>
      </c>
      <c r="C473" s="139">
        <f>+'[2]Table EE Vol'!J59</f>
        <v>10.5</v>
      </c>
      <c r="D473" s="131" t="s">
        <v>641</v>
      </c>
      <c r="E473" s="131">
        <v>54</v>
      </c>
      <c r="F473" s="132">
        <v>21</v>
      </c>
      <c r="HI473" s="86"/>
    </row>
    <row r="474" spans="1:217" s="131" customFormat="1">
      <c r="A474" s="131" t="s">
        <v>1127</v>
      </c>
      <c r="B474" s="129">
        <f t="shared" ref="B474:B537" si="6">+B388+10000</f>
        <v>60000</v>
      </c>
      <c r="C474" s="139">
        <f>+'[2]Table EE Vol'!J60</f>
        <v>21.54</v>
      </c>
      <c r="D474" s="131" t="s">
        <v>642</v>
      </c>
      <c r="E474" s="131">
        <v>55</v>
      </c>
      <c r="F474" s="132">
        <v>43.08</v>
      </c>
      <c r="HI474" s="86"/>
    </row>
    <row r="475" spans="1:217" s="131" customFormat="1">
      <c r="A475" s="131" t="s">
        <v>1128</v>
      </c>
      <c r="B475" s="129">
        <f t="shared" si="6"/>
        <v>60000</v>
      </c>
      <c r="C475" s="139">
        <f>+'[2]Table EE Vol'!J61</f>
        <v>21.54</v>
      </c>
      <c r="D475" s="131" t="s">
        <v>642</v>
      </c>
      <c r="E475" s="131">
        <v>56</v>
      </c>
      <c r="F475" s="132">
        <v>43.08</v>
      </c>
      <c r="HI475" s="86"/>
    </row>
    <row r="476" spans="1:217" s="131" customFormat="1">
      <c r="A476" s="131" t="s">
        <v>1129</v>
      </c>
      <c r="B476" s="129">
        <f t="shared" si="6"/>
        <v>60000</v>
      </c>
      <c r="C476" s="139">
        <f>+'[2]Table EE Vol'!J62</f>
        <v>21.54</v>
      </c>
      <c r="D476" s="131" t="s">
        <v>642</v>
      </c>
      <c r="E476" s="131">
        <v>57</v>
      </c>
      <c r="F476" s="132">
        <v>43.08</v>
      </c>
      <c r="HI476" s="86"/>
    </row>
    <row r="477" spans="1:217" s="131" customFormat="1">
      <c r="A477" s="131" t="s">
        <v>1130</v>
      </c>
      <c r="B477" s="129">
        <f t="shared" si="6"/>
        <v>60000</v>
      </c>
      <c r="C477" s="139">
        <f>+'[2]Table EE Vol'!J63</f>
        <v>21.54</v>
      </c>
      <c r="D477" s="131" t="s">
        <v>642</v>
      </c>
      <c r="E477" s="131">
        <v>58</v>
      </c>
      <c r="F477" s="132">
        <v>43.08</v>
      </c>
      <c r="HI477" s="86"/>
    </row>
    <row r="478" spans="1:217" s="131" customFormat="1">
      <c r="A478" s="131" t="s">
        <v>1131</v>
      </c>
      <c r="B478" s="129">
        <f t="shared" si="6"/>
        <v>60000</v>
      </c>
      <c r="C478" s="139">
        <f>+'[2]Table EE Vol'!J64</f>
        <v>21.54</v>
      </c>
      <c r="D478" s="131" t="s">
        <v>642</v>
      </c>
      <c r="E478" s="131">
        <v>59</v>
      </c>
      <c r="F478" s="132">
        <v>43.08</v>
      </c>
      <c r="HI478" s="86"/>
    </row>
    <row r="479" spans="1:217" s="131" customFormat="1">
      <c r="A479" s="131" t="s">
        <v>1132</v>
      </c>
      <c r="B479" s="129">
        <f t="shared" si="6"/>
        <v>60000</v>
      </c>
      <c r="C479" s="139">
        <f>+'[2]Table EE Vol'!J65</f>
        <v>31.32</v>
      </c>
      <c r="D479" s="131" t="s">
        <v>643</v>
      </c>
      <c r="E479" s="131">
        <v>60</v>
      </c>
      <c r="F479" s="132">
        <v>62.64</v>
      </c>
      <c r="HI479" s="86"/>
    </row>
    <row r="480" spans="1:217" s="131" customFormat="1">
      <c r="A480" s="131" t="s">
        <v>1133</v>
      </c>
      <c r="B480" s="129">
        <f t="shared" si="6"/>
        <v>60000</v>
      </c>
      <c r="C480" s="139">
        <f>+'[2]Table EE Vol'!J66</f>
        <v>31.32</v>
      </c>
      <c r="D480" s="131" t="s">
        <v>643</v>
      </c>
      <c r="E480" s="131">
        <v>61</v>
      </c>
      <c r="F480" s="132">
        <v>62.64</v>
      </c>
      <c r="HI480" s="86"/>
    </row>
    <row r="481" spans="1:217" s="131" customFormat="1">
      <c r="A481" s="131" t="s">
        <v>1134</v>
      </c>
      <c r="B481" s="129">
        <f t="shared" si="6"/>
        <v>60000</v>
      </c>
      <c r="C481" s="139">
        <f>+'[2]Table EE Vol'!J67</f>
        <v>31.32</v>
      </c>
      <c r="D481" s="131" t="s">
        <v>643</v>
      </c>
      <c r="E481" s="131">
        <v>62</v>
      </c>
      <c r="F481" s="132">
        <v>62.64</v>
      </c>
      <c r="HI481" s="86"/>
    </row>
    <row r="482" spans="1:217" s="131" customFormat="1">
      <c r="A482" s="131" t="s">
        <v>1135</v>
      </c>
      <c r="B482" s="129">
        <f t="shared" si="6"/>
        <v>60000</v>
      </c>
      <c r="C482" s="139">
        <f>+'[2]Table EE Vol'!J68</f>
        <v>31.32</v>
      </c>
      <c r="D482" s="131" t="s">
        <v>643</v>
      </c>
      <c r="E482" s="131">
        <v>63</v>
      </c>
      <c r="F482" s="132">
        <v>62.64</v>
      </c>
      <c r="HI482" s="86"/>
    </row>
    <row r="483" spans="1:217" s="131" customFormat="1">
      <c r="A483" s="131" t="s">
        <v>1136</v>
      </c>
      <c r="B483" s="129">
        <f t="shared" si="6"/>
        <v>60000</v>
      </c>
      <c r="C483" s="139">
        <f>+'[2]Table EE Vol'!J69</f>
        <v>31.32</v>
      </c>
      <c r="D483" s="131" t="s">
        <v>643</v>
      </c>
      <c r="E483" s="131">
        <v>64</v>
      </c>
      <c r="F483" s="132">
        <v>62.64</v>
      </c>
      <c r="HI483" s="86"/>
    </row>
    <row r="484" spans="1:217" s="131" customFormat="1">
      <c r="A484" s="131" t="s">
        <v>1137</v>
      </c>
      <c r="B484" s="129">
        <f t="shared" si="6"/>
        <v>60000</v>
      </c>
      <c r="C484" s="139">
        <f>+'[2]Table EE Vol'!J70</f>
        <v>54</v>
      </c>
      <c r="D484" s="131" t="s">
        <v>644</v>
      </c>
      <c r="E484" s="131">
        <v>65</v>
      </c>
      <c r="F484" s="132">
        <v>108</v>
      </c>
      <c r="HI484" s="86"/>
    </row>
    <row r="485" spans="1:217" s="131" customFormat="1">
      <c r="A485" s="131" t="s">
        <v>1138</v>
      </c>
      <c r="B485" s="129">
        <f t="shared" si="6"/>
        <v>60000</v>
      </c>
      <c r="C485" s="139">
        <f>+'[2]Table EE Vol'!J71</f>
        <v>54</v>
      </c>
      <c r="D485" s="131" t="s">
        <v>644</v>
      </c>
      <c r="E485" s="131">
        <v>66</v>
      </c>
      <c r="F485" s="132">
        <v>108</v>
      </c>
      <c r="HI485" s="86"/>
    </row>
    <row r="486" spans="1:217" s="131" customFormat="1">
      <c r="A486" s="131" t="s">
        <v>1139</v>
      </c>
      <c r="B486" s="129">
        <f t="shared" si="6"/>
        <v>60000</v>
      </c>
      <c r="C486" s="139">
        <f>+'[2]Table EE Vol'!J72</f>
        <v>54</v>
      </c>
      <c r="D486" s="131" t="s">
        <v>644</v>
      </c>
      <c r="E486" s="131">
        <v>67</v>
      </c>
      <c r="F486" s="132">
        <v>108</v>
      </c>
      <c r="HI486" s="86"/>
    </row>
    <row r="487" spans="1:217" s="131" customFormat="1">
      <c r="A487" s="131" t="s">
        <v>1140</v>
      </c>
      <c r="B487" s="129">
        <f t="shared" si="6"/>
        <v>60000</v>
      </c>
      <c r="C487" s="139">
        <f>+'[2]Table EE Vol'!J73</f>
        <v>54</v>
      </c>
      <c r="D487" s="131" t="s">
        <v>644</v>
      </c>
      <c r="E487" s="131">
        <v>68</v>
      </c>
      <c r="F487" s="132">
        <v>108</v>
      </c>
      <c r="HI487" s="86"/>
    </row>
    <row r="488" spans="1:217" s="131" customFormat="1">
      <c r="A488" s="131" t="s">
        <v>1141</v>
      </c>
      <c r="B488" s="129">
        <f t="shared" si="6"/>
        <v>60000</v>
      </c>
      <c r="C488" s="139">
        <f>+'[2]Table EE Vol'!J74</f>
        <v>54</v>
      </c>
      <c r="D488" s="131" t="s">
        <v>644</v>
      </c>
      <c r="E488" s="131">
        <v>69</v>
      </c>
      <c r="F488" s="132">
        <v>108</v>
      </c>
      <c r="HI488" s="86"/>
    </row>
    <row r="489" spans="1:217" s="131" customFormat="1">
      <c r="A489" s="131" t="s">
        <v>1142</v>
      </c>
      <c r="B489" s="129">
        <f t="shared" si="6"/>
        <v>60000</v>
      </c>
      <c r="C489" s="139">
        <f>+'[2]Table EE Vol'!J75</f>
        <v>111.53999999999999</v>
      </c>
      <c r="D489" s="131" t="s">
        <v>645</v>
      </c>
      <c r="E489" s="131">
        <v>70</v>
      </c>
      <c r="F489" s="132">
        <v>223.07999999999998</v>
      </c>
      <c r="HI489" s="86"/>
    </row>
    <row r="490" spans="1:217" s="131" customFormat="1">
      <c r="A490" s="131" t="s">
        <v>1143</v>
      </c>
      <c r="B490" s="129">
        <f t="shared" si="6"/>
        <v>60000</v>
      </c>
      <c r="C490" s="139">
        <f>+'[2]Table EE Vol'!J76</f>
        <v>111.53999999999999</v>
      </c>
      <c r="D490" s="131" t="s">
        <v>645</v>
      </c>
      <c r="E490" s="131">
        <v>71</v>
      </c>
      <c r="F490" s="132">
        <v>223.07999999999998</v>
      </c>
      <c r="HI490" s="86"/>
    </row>
    <row r="491" spans="1:217" s="131" customFormat="1">
      <c r="A491" s="131" t="s">
        <v>1144</v>
      </c>
      <c r="B491" s="129">
        <f t="shared" si="6"/>
        <v>60000</v>
      </c>
      <c r="C491" s="139">
        <f>+'[2]Table EE Vol'!J77</f>
        <v>111.53999999999999</v>
      </c>
      <c r="D491" s="131" t="s">
        <v>645</v>
      </c>
      <c r="E491" s="131">
        <v>72</v>
      </c>
      <c r="F491" s="132">
        <v>223.07999999999998</v>
      </c>
      <c r="HI491" s="86"/>
    </row>
    <row r="492" spans="1:217" s="131" customFormat="1">
      <c r="A492" s="131" t="s">
        <v>1145</v>
      </c>
      <c r="B492" s="129">
        <f t="shared" si="6"/>
        <v>60000</v>
      </c>
      <c r="C492" s="139">
        <f>+'[2]Table EE Vol'!J78</f>
        <v>111.53999999999999</v>
      </c>
      <c r="D492" s="131" t="s">
        <v>645</v>
      </c>
      <c r="E492" s="131">
        <v>73</v>
      </c>
      <c r="F492" s="132">
        <v>223.07999999999998</v>
      </c>
      <c r="HI492" s="86"/>
    </row>
    <row r="493" spans="1:217" s="131" customFormat="1">
      <c r="A493" s="131" t="s">
        <v>1146</v>
      </c>
      <c r="B493" s="129">
        <f t="shared" si="6"/>
        <v>60000</v>
      </c>
      <c r="C493" s="139">
        <f>+'[2]Table EE Vol'!J79</f>
        <v>111.53999999999999</v>
      </c>
      <c r="D493" s="131" t="s">
        <v>645</v>
      </c>
      <c r="E493" s="131">
        <v>74</v>
      </c>
      <c r="F493" s="132">
        <v>223.07999999999998</v>
      </c>
      <c r="HI493" s="86"/>
    </row>
    <row r="494" spans="1:217" s="131" customFormat="1">
      <c r="A494" s="131" t="s">
        <v>1147</v>
      </c>
      <c r="B494" s="129">
        <f t="shared" si="6"/>
        <v>60000</v>
      </c>
      <c r="C494" s="139">
        <f>+'[2]Table EE Vol'!J80</f>
        <v>361.38</v>
      </c>
      <c r="D494" s="131" t="s">
        <v>646</v>
      </c>
      <c r="E494" s="131">
        <v>75</v>
      </c>
      <c r="F494" s="132">
        <v>722.76</v>
      </c>
      <c r="HI494" s="86"/>
    </row>
    <row r="495" spans="1:217" s="131" customFormat="1">
      <c r="A495" s="131" t="s">
        <v>1148</v>
      </c>
      <c r="B495" s="129">
        <f t="shared" si="6"/>
        <v>60000</v>
      </c>
      <c r="C495" s="139">
        <f>+'[2]Table EE Vol'!J81</f>
        <v>361.38</v>
      </c>
      <c r="D495" s="131" t="s">
        <v>646</v>
      </c>
      <c r="E495" s="131">
        <v>76</v>
      </c>
      <c r="F495" s="132">
        <v>722.76</v>
      </c>
      <c r="HI495" s="86"/>
    </row>
    <row r="496" spans="1:217" s="131" customFormat="1">
      <c r="A496" s="131" t="s">
        <v>1149</v>
      </c>
      <c r="B496" s="129">
        <f t="shared" si="6"/>
        <v>60000</v>
      </c>
      <c r="C496" s="139">
        <f>+'[2]Table EE Vol'!J82</f>
        <v>361.38</v>
      </c>
      <c r="D496" s="131" t="s">
        <v>646</v>
      </c>
      <c r="E496" s="131">
        <v>77</v>
      </c>
      <c r="F496" s="132">
        <v>722.76</v>
      </c>
      <c r="HI496" s="86"/>
    </row>
    <row r="497" spans="1:217" s="131" customFormat="1">
      <c r="A497" s="131" t="s">
        <v>1150</v>
      </c>
      <c r="B497" s="129">
        <f t="shared" si="6"/>
        <v>60000</v>
      </c>
      <c r="C497" s="139">
        <f>+'[2]Table EE Vol'!J83</f>
        <v>361.38</v>
      </c>
      <c r="D497" s="131" t="s">
        <v>646</v>
      </c>
      <c r="E497" s="131">
        <v>78</v>
      </c>
      <c r="F497" s="132">
        <v>722.76</v>
      </c>
      <c r="HI497" s="86"/>
    </row>
    <row r="498" spans="1:217" s="131" customFormat="1">
      <c r="A498" s="131" t="s">
        <v>1151</v>
      </c>
      <c r="B498" s="129">
        <f t="shared" si="6"/>
        <v>60000</v>
      </c>
      <c r="C498" s="139">
        <f>+'[2]Table EE Vol'!J84</f>
        <v>361.38</v>
      </c>
      <c r="D498" s="131" t="s">
        <v>646</v>
      </c>
      <c r="E498" s="131">
        <v>79</v>
      </c>
      <c r="F498" s="132">
        <v>722.76</v>
      </c>
      <c r="HI498" s="86"/>
    </row>
    <row r="499" spans="1:217" s="131" customFormat="1">
      <c r="A499" s="131" t="s">
        <v>1152</v>
      </c>
      <c r="B499" s="129">
        <f t="shared" si="6"/>
        <v>60000</v>
      </c>
      <c r="C499" s="139">
        <f>+'[2]Table EE Vol'!J85</f>
        <v>361.38</v>
      </c>
      <c r="D499" s="131" t="s">
        <v>646</v>
      </c>
      <c r="E499" s="131">
        <v>80</v>
      </c>
      <c r="F499" s="132">
        <v>722.76</v>
      </c>
      <c r="HI499" s="86"/>
    </row>
    <row r="500" spans="1:217" s="131" customFormat="1">
      <c r="A500" s="131" t="s">
        <v>1153</v>
      </c>
      <c r="B500" s="129">
        <f t="shared" si="6"/>
        <v>60000</v>
      </c>
      <c r="C500" s="139">
        <f>+'[2]Table EE Vol'!J86</f>
        <v>361.38</v>
      </c>
      <c r="D500" s="131" t="s">
        <v>646</v>
      </c>
      <c r="E500" s="131">
        <v>81</v>
      </c>
      <c r="F500" s="132">
        <v>722.76</v>
      </c>
      <c r="HI500" s="86"/>
    </row>
    <row r="501" spans="1:217" s="131" customFormat="1">
      <c r="A501" s="131" t="s">
        <v>1154</v>
      </c>
      <c r="B501" s="129">
        <f t="shared" si="6"/>
        <v>60000</v>
      </c>
      <c r="C501" s="139">
        <f>+'[2]Table EE Vol'!J87</f>
        <v>361.38</v>
      </c>
      <c r="D501" s="131" t="s">
        <v>646</v>
      </c>
      <c r="E501" s="131">
        <v>82</v>
      </c>
      <c r="F501" s="132">
        <v>722.76</v>
      </c>
      <c r="HI501" s="86"/>
    </row>
    <row r="502" spans="1:217" s="131" customFormat="1">
      <c r="A502" s="131" t="s">
        <v>1155</v>
      </c>
      <c r="B502" s="129">
        <f t="shared" si="6"/>
        <v>60000</v>
      </c>
      <c r="C502" s="139">
        <f>+'[2]Table EE Vol'!J88</f>
        <v>361.38</v>
      </c>
      <c r="D502" s="131" t="s">
        <v>646</v>
      </c>
      <c r="E502" s="131">
        <v>83</v>
      </c>
      <c r="F502" s="132">
        <v>722.76</v>
      </c>
      <c r="HI502" s="86"/>
    </row>
    <row r="503" spans="1:217" s="131" customFormat="1">
      <c r="A503" s="131" t="s">
        <v>1156</v>
      </c>
      <c r="B503" s="129">
        <f t="shared" si="6"/>
        <v>60000</v>
      </c>
      <c r="C503" s="139">
        <f>+'[2]Table EE Vol'!J89</f>
        <v>361.38</v>
      </c>
      <c r="D503" s="131" t="s">
        <v>646</v>
      </c>
      <c r="E503" s="131">
        <v>84</v>
      </c>
      <c r="F503" s="132">
        <v>722.76</v>
      </c>
      <c r="HI503" s="86"/>
    </row>
    <row r="504" spans="1:217" s="131" customFormat="1">
      <c r="A504" s="131" t="s">
        <v>1157</v>
      </c>
      <c r="B504" s="129">
        <f t="shared" si="6"/>
        <v>60000</v>
      </c>
      <c r="C504" s="139">
        <f>+'[2]Table EE Vol'!J90</f>
        <v>361.38</v>
      </c>
      <c r="D504" s="131" t="s">
        <v>646</v>
      </c>
      <c r="E504" s="131">
        <v>85</v>
      </c>
      <c r="F504" s="132">
        <v>722.76</v>
      </c>
      <c r="HI504" s="86"/>
    </row>
    <row r="505" spans="1:217" s="131" customFormat="1">
      <c r="A505" s="131" t="s">
        <v>1158</v>
      </c>
      <c r="B505" s="129">
        <f t="shared" si="6"/>
        <v>60000</v>
      </c>
      <c r="C505" s="139">
        <f>+'[2]Table EE Vol'!J91</f>
        <v>361.38</v>
      </c>
      <c r="D505" s="131" t="s">
        <v>646</v>
      </c>
      <c r="E505" s="131">
        <v>86</v>
      </c>
      <c r="F505" s="132">
        <v>722.76</v>
      </c>
      <c r="HI505" s="86"/>
    </row>
    <row r="506" spans="1:217" s="131" customFormat="1">
      <c r="A506" s="131" t="s">
        <v>1159</v>
      </c>
      <c r="B506" s="129">
        <f t="shared" si="6"/>
        <v>60000</v>
      </c>
      <c r="C506" s="139">
        <f>+'[2]Table EE Vol'!J92</f>
        <v>361.38</v>
      </c>
      <c r="D506" s="131" t="s">
        <v>646</v>
      </c>
      <c r="E506" s="131">
        <v>87</v>
      </c>
      <c r="F506" s="132">
        <v>722.76</v>
      </c>
      <c r="HI506" s="86"/>
    </row>
    <row r="507" spans="1:217" s="131" customFormat="1">
      <c r="A507" s="131" t="s">
        <v>1160</v>
      </c>
      <c r="B507" s="129">
        <f t="shared" si="6"/>
        <v>60000</v>
      </c>
      <c r="C507" s="139">
        <f>+'[2]Table EE Vol'!J93</f>
        <v>361.38</v>
      </c>
      <c r="D507" s="131" t="s">
        <v>646</v>
      </c>
      <c r="E507" s="131">
        <v>88</v>
      </c>
      <c r="F507" s="132">
        <v>722.76</v>
      </c>
      <c r="HI507" s="86"/>
    </row>
    <row r="508" spans="1:217" s="131" customFormat="1">
      <c r="A508" s="131" t="s">
        <v>1161</v>
      </c>
      <c r="B508" s="129">
        <f t="shared" si="6"/>
        <v>60000</v>
      </c>
      <c r="C508" s="139">
        <f>+'[2]Table EE Vol'!J94</f>
        <v>361.38</v>
      </c>
      <c r="D508" s="131" t="s">
        <v>646</v>
      </c>
      <c r="E508" s="131">
        <v>89</v>
      </c>
      <c r="F508" s="132">
        <v>722.76</v>
      </c>
      <c r="HI508" s="86"/>
    </row>
    <row r="509" spans="1:217" s="131" customFormat="1">
      <c r="A509" s="131" t="s">
        <v>1162</v>
      </c>
      <c r="B509" s="129">
        <f t="shared" si="6"/>
        <v>60000</v>
      </c>
      <c r="C509" s="139">
        <f>+'[2]Table EE Vol'!J95</f>
        <v>361.38</v>
      </c>
      <c r="D509" s="131" t="s">
        <v>646</v>
      </c>
      <c r="E509" s="131">
        <v>90</v>
      </c>
      <c r="F509" s="132">
        <v>722.76</v>
      </c>
      <c r="HI509" s="86"/>
    </row>
    <row r="510" spans="1:217" s="131" customFormat="1">
      <c r="A510" s="131" t="s">
        <v>1163</v>
      </c>
      <c r="B510" s="129">
        <f t="shared" si="6"/>
        <v>60000</v>
      </c>
      <c r="C510" s="139">
        <f>+'[2]Table EE Vol'!J96</f>
        <v>361.38</v>
      </c>
      <c r="D510" s="131" t="s">
        <v>646</v>
      </c>
      <c r="E510" s="131">
        <v>91</v>
      </c>
      <c r="F510" s="132">
        <v>722.76</v>
      </c>
      <c r="HI510" s="86"/>
    </row>
    <row r="511" spans="1:217" s="131" customFormat="1">
      <c r="A511" s="131" t="s">
        <v>1164</v>
      </c>
      <c r="B511" s="129">
        <f t="shared" si="6"/>
        <v>60000</v>
      </c>
      <c r="C511" s="139">
        <f>+'[2]Table EE Vol'!J97</f>
        <v>361.38</v>
      </c>
      <c r="D511" s="131" t="s">
        <v>646</v>
      </c>
      <c r="E511" s="131">
        <v>92</v>
      </c>
      <c r="F511" s="132">
        <v>722.76</v>
      </c>
      <c r="HI511" s="86"/>
    </row>
    <row r="512" spans="1:217" s="131" customFormat="1">
      <c r="A512" s="131" t="s">
        <v>1165</v>
      </c>
      <c r="B512" s="129">
        <f t="shared" si="6"/>
        <v>60000</v>
      </c>
      <c r="C512" s="139">
        <f>+'[2]Table EE Vol'!J98</f>
        <v>361.38</v>
      </c>
      <c r="D512" s="131" t="s">
        <v>646</v>
      </c>
      <c r="E512" s="131">
        <v>93</v>
      </c>
      <c r="F512" s="132">
        <v>722.76</v>
      </c>
      <c r="HI512" s="86"/>
    </row>
    <row r="513" spans="1:217" s="131" customFormat="1">
      <c r="A513" s="131" t="s">
        <v>1166</v>
      </c>
      <c r="B513" s="129">
        <f t="shared" si="6"/>
        <v>60000</v>
      </c>
      <c r="C513" s="139">
        <f>+'[2]Table EE Vol'!J99</f>
        <v>361.38</v>
      </c>
      <c r="D513" s="131" t="s">
        <v>646</v>
      </c>
      <c r="E513" s="131">
        <v>94</v>
      </c>
      <c r="F513" s="132">
        <v>722.76</v>
      </c>
      <c r="HI513" s="86"/>
    </row>
    <row r="514" spans="1:217" s="131" customFormat="1">
      <c r="A514" s="131" t="s">
        <v>1167</v>
      </c>
      <c r="B514" s="129">
        <f t="shared" si="6"/>
        <v>60000</v>
      </c>
      <c r="C514" s="139">
        <f>+'[2]Table EE Vol'!J100</f>
        <v>361.38</v>
      </c>
      <c r="D514" s="131" t="s">
        <v>646</v>
      </c>
      <c r="E514" s="131">
        <v>95</v>
      </c>
      <c r="F514" s="132">
        <v>722.76</v>
      </c>
      <c r="HI514" s="86"/>
    </row>
    <row r="515" spans="1:217" s="131" customFormat="1">
      <c r="A515" s="131" t="s">
        <v>1168</v>
      </c>
      <c r="B515" s="129">
        <f t="shared" si="6"/>
        <v>60000</v>
      </c>
      <c r="C515" s="139">
        <f>+'[2]Table EE Vol'!J101</f>
        <v>361.38</v>
      </c>
      <c r="D515" s="131" t="s">
        <v>646</v>
      </c>
      <c r="E515" s="131">
        <v>96</v>
      </c>
      <c r="F515" s="132">
        <v>722.76</v>
      </c>
      <c r="HI515" s="86"/>
    </row>
    <row r="516" spans="1:217" s="131" customFormat="1">
      <c r="A516" s="131" t="s">
        <v>1169</v>
      </c>
      <c r="B516" s="129">
        <f t="shared" si="6"/>
        <v>60000</v>
      </c>
      <c r="C516" s="139">
        <f>+'[2]Table EE Vol'!J102</f>
        <v>361.38</v>
      </c>
      <c r="D516" s="131" t="s">
        <v>646</v>
      </c>
      <c r="E516" s="131">
        <v>97</v>
      </c>
      <c r="F516" s="132">
        <v>722.76</v>
      </c>
      <c r="HI516" s="86"/>
    </row>
    <row r="517" spans="1:217" s="131" customFormat="1">
      <c r="A517" s="131" t="s">
        <v>1170</v>
      </c>
      <c r="B517" s="129">
        <f t="shared" si="6"/>
        <v>60000</v>
      </c>
      <c r="C517" s="139">
        <f>+'[2]Table EE Vol'!J103</f>
        <v>361.38</v>
      </c>
      <c r="D517" s="131" t="s">
        <v>646</v>
      </c>
      <c r="E517" s="131">
        <v>98</v>
      </c>
      <c r="F517" s="132">
        <v>722.76</v>
      </c>
      <c r="HI517" s="86"/>
    </row>
    <row r="518" spans="1:217" s="131" customFormat="1">
      <c r="A518" s="131" t="s">
        <v>1171</v>
      </c>
      <c r="B518" s="129">
        <f t="shared" si="6"/>
        <v>60000</v>
      </c>
      <c r="C518" s="139">
        <f>+'[2]Table EE Vol'!J104</f>
        <v>361.38</v>
      </c>
      <c r="D518" s="131" t="s">
        <v>646</v>
      </c>
      <c r="E518" s="131">
        <v>99</v>
      </c>
      <c r="F518" s="132">
        <v>722.76</v>
      </c>
      <c r="HI518" s="86"/>
    </row>
    <row r="519" spans="1:217" s="131" customFormat="1">
      <c r="A519" s="131" t="s">
        <v>1172</v>
      </c>
      <c r="B519" s="129">
        <f t="shared" si="6"/>
        <v>60000</v>
      </c>
      <c r="C519" s="139">
        <f>+'[2]Table EE Vol'!J105</f>
        <v>0</v>
      </c>
      <c r="D519" s="131" t="s">
        <v>634</v>
      </c>
      <c r="E519" s="131">
        <v>0</v>
      </c>
      <c r="F519" s="132">
        <v>0</v>
      </c>
      <c r="HI519" s="86"/>
    </row>
    <row r="520" spans="1:217" s="131" customFormat="1">
      <c r="A520" s="131" t="s">
        <v>1173</v>
      </c>
      <c r="B520" s="129">
        <f t="shared" si="6"/>
        <v>70000</v>
      </c>
      <c r="C520" s="139">
        <f>+'[2]Table EE Vol'!K20</f>
        <v>0.90999999999999992</v>
      </c>
      <c r="D520" s="131" t="s">
        <v>634</v>
      </c>
      <c r="E520" s="131">
        <v>15</v>
      </c>
      <c r="F520" s="132">
        <v>1.8199999999999998</v>
      </c>
      <c r="HE520" s="86"/>
    </row>
    <row r="521" spans="1:217" s="131" customFormat="1">
      <c r="A521" s="131" t="s">
        <v>1174</v>
      </c>
      <c r="B521" s="129">
        <f t="shared" si="6"/>
        <v>70000</v>
      </c>
      <c r="C521" s="139">
        <f>+'[2]Table EE Vol'!K21</f>
        <v>0.90999999999999992</v>
      </c>
      <c r="D521" s="131" t="s">
        <v>634</v>
      </c>
      <c r="E521" s="131">
        <v>16</v>
      </c>
      <c r="F521" s="132">
        <v>1.8199999999999998</v>
      </c>
      <c r="HE521" s="86"/>
    </row>
    <row r="522" spans="1:217" s="131" customFormat="1">
      <c r="A522" s="131" t="s">
        <v>1175</v>
      </c>
      <c r="B522" s="129">
        <f t="shared" si="6"/>
        <v>70000</v>
      </c>
      <c r="C522" s="139">
        <f>+'[2]Table EE Vol'!K22</f>
        <v>0.90999999999999992</v>
      </c>
      <c r="D522" s="131" t="s">
        <v>634</v>
      </c>
      <c r="E522" s="131">
        <v>17</v>
      </c>
      <c r="F522" s="132">
        <v>1.8199999999999998</v>
      </c>
      <c r="HE522" s="86"/>
    </row>
    <row r="523" spans="1:217" s="131" customFormat="1">
      <c r="A523" s="131" t="s">
        <v>1176</v>
      </c>
      <c r="B523" s="129">
        <f t="shared" si="6"/>
        <v>70000</v>
      </c>
      <c r="C523" s="139">
        <f>+'[2]Table EE Vol'!K23</f>
        <v>0.90999999999999992</v>
      </c>
      <c r="D523" s="131" t="s">
        <v>634</v>
      </c>
      <c r="E523" s="131">
        <v>18</v>
      </c>
      <c r="F523" s="132">
        <v>1.8199999999999998</v>
      </c>
      <c r="HE523" s="86"/>
    </row>
    <row r="524" spans="1:217" s="131" customFormat="1">
      <c r="A524" s="131" t="s">
        <v>1177</v>
      </c>
      <c r="B524" s="129">
        <f t="shared" si="6"/>
        <v>70000</v>
      </c>
      <c r="C524" s="139">
        <f>+'[2]Table EE Vol'!K24</f>
        <v>0.90999999999999992</v>
      </c>
      <c r="D524" s="131" t="s">
        <v>634</v>
      </c>
      <c r="E524" s="131">
        <v>19</v>
      </c>
      <c r="F524" s="132">
        <v>1.8199999999999998</v>
      </c>
      <c r="HE524" s="86"/>
    </row>
    <row r="525" spans="1:217" s="131" customFormat="1">
      <c r="A525" s="131" t="s">
        <v>1178</v>
      </c>
      <c r="B525" s="129">
        <f t="shared" si="6"/>
        <v>70000</v>
      </c>
      <c r="C525" s="139">
        <f>+'[2]Table EE Vol'!K25</f>
        <v>1.33</v>
      </c>
      <c r="D525" s="131" t="s">
        <v>635</v>
      </c>
      <c r="E525" s="131">
        <v>20</v>
      </c>
      <c r="F525" s="132">
        <v>2.66</v>
      </c>
      <c r="HE525" s="86"/>
    </row>
    <row r="526" spans="1:217" s="131" customFormat="1">
      <c r="A526" s="131" t="s">
        <v>1179</v>
      </c>
      <c r="B526" s="129">
        <f t="shared" si="6"/>
        <v>70000</v>
      </c>
      <c r="C526" s="139">
        <f>+'[2]Table EE Vol'!K26</f>
        <v>1.33</v>
      </c>
      <c r="D526" s="131" t="s">
        <v>635</v>
      </c>
      <c r="E526" s="131">
        <v>21</v>
      </c>
      <c r="F526" s="132">
        <v>2.66</v>
      </c>
      <c r="HE526" s="86"/>
    </row>
    <row r="527" spans="1:217" s="131" customFormat="1">
      <c r="A527" s="131" t="s">
        <v>1180</v>
      </c>
      <c r="B527" s="129">
        <f t="shared" si="6"/>
        <v>70000</v>
      </c>
      <c r="C527" s="139">
        <f>+'[2]Table EE Vol'!K27</f>
        <v>1.33</v>
      </c>
      <c r="D527" s="131" t="s">
        <v>635</v>
      </c>
      <c r="E527" s="131">
        <v>22</v>
      </c>
      <c r="F527" s="132">
        <v>2.66</v>
      </c>
      <c r="HE527" s="86"/>
    </row>
    <row r="528" spans="1:217" s="131" customFormat="1">
      <c r="A528" s="131" t="s">
        <v>1181</v>
      </c>
      <c r="B528" s="129">
        <f t="shared" si="6"/>
        <v>70000</v>
      </c>
      <c r="C528" s="139">
        <f>+'[2]Table EE Vol'!K28</f>
        <v>1.33</v>
      </c>
      <c r="D528" s="131" t="s">
        <v>635</v>
      </c>
      <c r="E528" s="131">
        <v>23</v>
      </c>
      <c r="F528" s="132">
        <v>2.66</v>
      </c>
      <c r="HE528" s="86"/>
    </row>
    <row r="529" spans="1:213" s="131" customFormat="1">
      <c r="A529" s="131" t="s">
        <v>1182</v>
      </c>
      <c r="B529" s="129">
        <f t="shared" si="6"/>
        <v>70000</v>
      </c>
      <c r="C529" s="139">
        <f>+'[2]Table EE Vol'!K29</f>
        <v>1.33</v>
      </c>
      <c r="D529" s="131" t="s">
        <v>635</v>
      </c>
      <c r="E529" s="131">
        <v>24</v>
      </c>
      <c r="F529" s="132">
        <v>2.66</v>
      </c>
      <c r="HE529" s="86"/>
    </row>
    <row r="530" spans="1:213" s="131" customFormat="1">
      <c r="A530" s="131" t="s">
        <v>1183</v>
      </c>
      <c r="B530" s="129">
        <f t="shared" si="6"/>
        <v>70000</v>
      </c>
      <c r="C530" s="139">
        <f>+'[2]Table EE Vol'!K30</f>
        <v>1.575</v>
      </c>
      <c r="D530" s="131" t="s">
        <v>636</v>
      </c>
      <c r="E530" s="131">
        <v>25</v>
      </c>
      <c r="F530" s="132">
        <v>3.15</v>
      </c>
      <c r="HE530" s="86"/>
    </row>
    <row r="531" spans="1:213" s="131" customFormat="1">
      <c r="A531" s="131" t="s">
        <v>1184</v>
      </c>
      <c r="B531" s="129">
        <f t="shared" si="6"/>
        <v>70000</v>
      </c>
      <c r="C531" s="139">
        <f>+'[2]Table EE Vol'!K31</f>
        <v>1.575</v>
      </c>
      <c r="D531" s="131" t="s">
        <v>636</v>
      </c>
      <c r="E531" s="131">
        <v>26</v>
      </c>
      <c r="F531" s="132">
        <v>3.15</v>
      </c>
      <c r="HE531" s="86"/>
    </row>
    <row r="532" spans="1:213" s="131" customFormat="1">
      <c r="A532" s="131" t="s">
        <v>1185</v>
      </c>
      <c r="B532" s="129">
        <f t="shared" si="6"/>
        <v>70000</v>
      </c>
      <c r="C532" s="139">
        <f>+'[2]Table EE Vol'!K32</f>
        <v>1.575</v>
      </c>
      <c r="D532" s="131" t="s">
        <v>636</v>
      </c>
      <c r="E532" s="131">
        <v>27</v>
      </c>
      <c r="F532" s="132">
        <v>3.15</v>
      </c>
      <c r="HE532" s="86"/>
    </row>
    <row r="533" spans="1:213" s="131" customFormat="1">
      <c r="A533" s="131" t="s">
        <v>1186</v>
      </c>
      <c r="B533" s="129">
        <f t="shared" si="6"/>
        <v>70000</v>
      </c>
      <c r="C533" s="139">
        <f>+'[2]Table EE Vol'!K33</f>
        <v>1.575</v>
      </c>
      <c r="D533" s="131" t="s">
        <v>636</v>
      </c>
      <c r="E533" s="131">
        <v>28</v>
      </c>
      <c r="F533" s="132">
        <v>3.15</v>
      </c>
      <c r="HE533" s="86"/>
    </row>
    <row r="534" spans="1:213" s="131" customFormat="1">
      <c r="A534" s="131" t="s">
        <v>1187</v>
      </c>
      <c r="B534" s="129">
        <f t="shared" si="6"/>
        <v>70000</v>
      </c>
      <c r="C534" s="139">
        <f>+'[2]Table EE Vol'!K34</f>
        <v>1.575</v>
      </c>
      <c r="D534" s="131" t="s">
        <v>636</v>
      </c>
      <c r="E534" s="131">
        <v>29</v>
      </c>
      <c r="F534" s="132">
        <v>3.15</v>
      </c>
      <c r="HE534" s="86"/>
    </row>
    <row r="535" spans="1:213" s="131" customFormat="1">
      <c r="A535" s="131" t="s">
        <v>1188</v>
      </c>
      <c r="B535" s="129">
        <f t="shared" si="6"/>
        <v>70000</v>
      </c>
      <c r="C535" s="139">
        <f>+'[2]Table EE Vol'!K35</f>
        <v>2.17</v>
      </c>
      <c r="D535" s="131" t="s">
        <v>637</v>
      </c>
      <c r="E535" s="131">
        <v>30</v>
      </c>
      <c r="F535" s="132">
        <v>4.34</v>
      </c>
      <c r="HE535" s="86"/>
    </row>
    <row r="536" spans="1:213" s="131" customFormat="1">
      <c r="A536" s="131" t="s">
        <v>1189</v>
      </c>
      <c r="B536" s="129">
        <f t="shared" si="6"/>
        <v>70000</v>
      </c>
      <c r="C536" s="139">
        <f>+'[2]Table EE Vol'!K36</f>
        <v>2.17</v>
      </c>
      <c r="D536" s="131" t="s">
        <v>637</v>
      </c>
      <c r="E536" s="131">
        <v>31</v>
      </c>
      <c r="F536" s="132">
        <v>4.34</v>
      </c>
      <c r="HE536" s="86"/>
    </row>
    <row r="537" spans="1:213" s="131" customFormat="1">
      <c r="A537" s="131" t="s">
        <v>1190</v>
      </c>
      <c r="B537" s="129">
        <f t="shared" si="6"/>
        <v>70000</v>
      </c>
      <c r="C537" s="139">
        <f>+'[2]Table EE Vol'!K37</f>
        <v>2.17</v>
      </c>
      <c r="D537" s="131" t="s">
        <v>637</v>
      </c>
      <c r="E537" s="131">
        <v>32</v>
      </c>
      <c r="F537" s="132">
        <v>4.34</v>
      </c>
      <c r="HE537" s="86"/>
    </row>
    <row r="538" spans="1:213" s="131" customFormat="1">
      <c r="A538" s="131" t="s">
        <v>1191</v>
      </c>
      <c r="B538" s="129">
        <f t="shared" ref="B538:B601" si="7">+B452+10000</f>
        <v>70000</v>
      </c>
      <c r="C538" s="139">
        <f>+'[2]Table EE Vol'!K38</f>
        <v>2.17</v>
      </c>
      <c r="D538" s="131" t="s">
        <v>637</v>
      </c>
      <c r="E538" s="131">
        <v>33</v>
      </c>
      <c r="F538" s="132">
        <v>4.34</v>
      </c>
      <c r="HE538" s="86"/>
    </row>
    <row r="539" spans="1:213" s="131" customFormat="1">
      <c r="A539" s="131" t="s">
        <v>1192</v>
      </c>
      <c r="B539" s="129">
        <f t="shared" si="7"/>
        <v>70000</v>
      </c>
      <c r="C539" s="139">
        <f>+'[2]Table EE Vol'!K39</f>
        <v>2.17</v>
      </c>
      <c r="D539" s="131" t="s">
        <v>637</v>
      </c>
      <c r="E539" s="131">
        <v>34</v>
      </c>
      <c r="F539" s="132">
        <v>4.34</v>
      </c>
      <c r="HE539" s="86"/>
    </row>
    <row r="540" spans="1:213" s="131" customFormat="1">
      <c r="A540" s="131" t="s">
        <v>1193</v>
      </c>
      <c r="B540" s="129">
        <f t="shared" si="7"/>
        <v>70000</v>
      </c>
      <c r="C540" s="139">
        <f>+'[2]Table EE Vol'!K40</f>
        <v>2.9050000000000002</v>
      </c>
      <c r="D540" s="131" t="s">
        <v>638</v>
      </c>
      <c r="E540" s="131">
        <v>35</v>
      </c>
      <c r="F540" s="132">
        <v>5.8100000000000005</v>
      </c>
      <c r="HE540" s="86"/>
    </row>
    <row r="541" spans="1:213" s="131" customFormat="1">
      <c r="A541" s="131" t="s">
        <v>1194</v>
      </c>
      <c r="B541" s="129">
        <f t="shared" si="7"/>
        <v>70000</v>
      </c>
      <c r="C541" s="139">
        <f>+'[2]Table EE Vol'!K41</f>
        <v>2.9050000000000002</v>
      </c>
      <c r="D541" s="131" t="s">
        <v>638</v>
      </c>
      <c r="E541" s="131">
        <v>36</v>
      </c>
      <c r="F541" s="132">
        <v>5.8100000000000005</v>
      </c>
      <c r="HE541" s="86"/>
    </row>
    <row r="542" spans="1:213" s="131" customFormat="1">
      <c r="A542" s="131" t="s">
        <v>1195</v>
      </c>
      <c r="B542" s="129">
        <f t="shared" si="7"/>
        <v>70000</v>
      </c>
      <c r="C542" s="139">
        <f>+'[2]Table EE Vol'!K42</f>
        <v>2.9050000000000002</v>
      </c>
      <c r="D542" s="131" t="s">
        <v>638</v>
      </c>
      <c r="E542" s="131">
        <v>37</v>
      </c>
      <c r="F542" s="132">
        <v>5.8100000000000005</v>
      </c>
      <c r="HE542" s="86"/>
    </row>
    <row r="543" spans="1:213" s="131" customFormat="1">
      <c r="A543" s="131" t="s">
        <v>1196</v>
      </c>
      <c r="B543" s="129">
        <f t="shared" si="7"/>
        <v>70000</v>
      </c>
      <c r="C543" s="139">
        <f>+'[2]Table EE Vol'!K43</f>
        <v>2.9050000000000002</v>
      </c>
      <c r="D543" s="131" t="s">
        <v>638</v>
      </c>
      <c r="E543" s="131">
        <v>38</v>
      </c>
      <c r="F543" s="132">
        <v>5.8100000000000005</v>
      </c>
      <c r="HE543" s="86"/>
    </row>
    <row r="544" spans="1:213" s="131" customFormat="1">
      <c r="A544" s="131" t="s">
        <v>1197</v>
      </c>
      <c r="B544" s="129">
        <f t="shared" si="7"/>
        <v>70000</v>
      </c>
      <c r="C544" s="139">
        <f>+'[2]Table EE Vol'!K44</f>
        <v>2.9050000000000002</v>
      </c>
      <c r="D544" s="131" t="s">
        <v>638</v>
      </c>
      <c r="E544" s="131">
        <v>39</v>
      </c>
      <c r="F544" s="132">
        <v>5.8100000000000005</v>
      </c>
      <c r="HE544" s="86"/>
    </row>
    <row r="545" spans="1:213" s="131" customFormat="1">
      <c r="A545" s="131" t="s">
        <v>1198</v>
      </c>
      <c r="B545" s="129">
        <f t="shared" si="7"/>
        <v>70000</v>
      </c>
      <c r="C545" s="139">
        <f>+'[2]Table EE Vol'!K45</f>
        <v>4.8650000000000002</v>
      </c>
      <c r="D545" s="131" t="s">
        <v>639</v>
      </c>
      <c r="E545" s="131">
        <v>40</v>
      </c>
      <c r="F545" s="132">
        <v>9.73</v>
      </c>
      <c r="HE545" s="86"/>
    </row>
    <row r="546" spans="1:213" s="131" customFormat="1">
      <c r="A546" s="131" t="s">
        <v>1199</v>
      </c>
      <c r="B546" s="129">
        <f t="shared" si="7"/>
        <v>70000</v>
      </c>
      <c r="C546" s="139">
        <f>+'[2]Table EE Vol'!K46</f>
        <v>4.8650000000000002</v>
      </c>
      <c r="D546" s="131" t="s">
        <v>639</v>
      </c>
      <c r="E546" s="131">
        <v>41</v>
      </c>
      <c r="F546" s="132">
        <v>9.73</v>
      </c>
      <c r="HE546" s="86"/>
    </row>
    <row r="547" spans="1:213" s="131" customFormat="1">
      <c r="A547" s="131" t="s">
        <v>1200</v>
      </c>
      <c r="B547" s="129">
        <f t="shared" si="7"/>
        <v>70000</v>
      </c>
      <c r="C547" s="139">
        <f>+'[2]Table EE Vol'!K47</f>
        <v>4.8650000000000002</v>
      </c>
      <c r="D547" s="131" t="s">
        <v>639</v>
      </c>
      <c r="E547" s="131">
        <v>42</v>
      </c>
      <c r="F547" s="132">
        <v>9.73</v>
      </c>
      <c r="HE547" s="86"/>
    </row>
    <row r="548" spans="1:213" s="131" customFormat="1">
      <c r="A548" s="131" t="s">
        <v>1201</v>
      </c>
      <c r="B548" s="129">
        <f t="shared" si="7"/>
        <v>70000</v>
      </c>
      <c r="C548" s="139">
        <f>+'[2]Table EE Vol'!K48</f>
        <v>4.8650000000000002</v>
      </c>
      <c r="D548" s="131" t="s">
        <v>639</v>
      </c>
      <c r="E548" s="131">
        <v>43</v>
      </c>
      <c r="F548" s="132">
        <v>9.73</v>
      </c>
      <c r="HE548" s="86"/>
    </row>
    <row r="549" spans="1:213" s="131" customFormat="1">
      <c r="A549" s="131" t="s">
        <v>1202</v>
      </c>
      <c r="B549" s="129">
        <f t="shared" si="7"/>
        <v>70000</v>
      </c>
      <c r="C549" s="139">
        <f>+'[2]Table EE Vol'!K49</f>
        <v>4.8650000000000002</v>
      </c>
      <c r="D549" s="131" t="s">
        <v>639</v>
      </c>
      <c r="E549" s="131">
        <v>44</v>
      </c>
      <c r="F549" s="132">
        <v>9.73</v>
      </c>
      <c r="HE549" s="86"/>
    </row>
    <row r="550" spans="1:213" s="131" customFormat="1">
      <c r="A550" s="131" t="s">
        <v>1203</v>
      </c>
      <c r="B550" s="129">
        <f t="shared" si="7"/>
        <v>70000</v>
      </c>
      <c r="C550" s="139">
        <f>+'[2]Table EE Vol'!K50</f>
        <v>6.72</v>
      </c>
      <c r="D550" s="131" t="s">
        <v>640</v>
      </c>
      <c r="E550" s="131">
        <v>45</v>
      </c>
      <c r="F550" s="132">
        <v>13.44</v>
      </c>
      <c r="HE550" s="86"/>
    </row>
    <row r="551" spans="1:213" s="131" customFormat="1">
      <c r="A551" s="131" t="s">
        <v>1204</v>
      </c>
      <c r="B551" s="129">
        <f t="shared" si="7"/>
        <v>70000</v>
      </c>
      <c r="C551" s="139">
        <f>+'[2]Table EE Vol'!K51</f>
        <v>6.72</v>
      </c>
      <c r="D551" s="131" t="s">
        <v>640</v>
      </c>
      <c r="E551" s="131">
        <v>46</v>
      </c>
      <c r="F551" s="132">
        <v>13.44</v>
      </c>
      <c r="HE551" s="86"/>
    </row>
    <row r="552" spans="1:213" s="131" customFormat="1">
      <c r="A552" s="131" t="s">
        <v>1205</v>
      </c>
      <c r="B552" s="129">
        <f t="shared" si="7"/>
        <v>70000</v>
      </c>
      <c r="C552" s="139">
        <f>+'[2]Table EE Vol'!K52</f>
        <v>6.72</v>
      </c>
      <c r="D552" s="131" t="s">
        <v>640</v>
      </c>
      <c r="E552" s="131">
        <v>47</v>
      </c>
      <c r="F552" s="132">
        <v>13.44</v>
      </c>
      <c r="HE552" s="86"/>
    </row>
    <row r="553" spans="1:213" s="131" customFormat="1">
      <c r="A553" s="131" t="s">
        <v>1206</v>
      </c>
      <c r="B553" s="129">
        <f t="shared" si="7"/>
        <v>70000</v>
      </c>
      <c r="C553" s="139">
        <f>+'[2]Table EE Vol'!K53</f>
        <v>6.72</v>
      </c>
      <c r="D553" s="131" t="s">
        <v>640</v>
      </c>
      <c r="E553" s="131">
        <v>48</v>
      </c>
      <c r="F553" s="132">
        <v>13.44</v>
      </c>
      <c r="HE553" s="86"/>
    </row>
    <row r="554" spans="1:213" s="131" customFormat="1">
      <c r="A554" s="131" t="s">
        <v>1207</v>
      </c>
      <c r="B554" s="129">
        <f t="shared" si="7"/>
        <v>70000</v>
      </c>
      <c r="C554" s="139">
        <f>+'[2]Table EE Vol'!K54</f>
        <v>6.72</v>
      </c>
      <c r="D554" s="131" t="s">
        <v>640</v>
      </c>
      <c r="E554" s="131">
        <v>49</v>
      </c>
      <c r="F554" s="132">
        <v>13.44</v>
      </c>
      <c r="HE554" s="86"/>
    </row>
    <row r="555" spans="1:213" s="131" customFormat="1">
      <c r="A555" s="131" t="s">
        <v>1208</v>
      </c>
      <c r="B555" s="129">
        <f t="shared" si="7"/>
        <v>70000</v>
      </c>
      <c r="C555" s="139">
        <f>+'[2]Table EE Vol'!K55</f>
        <v>12.25</v>
      </c>
      <c r="D555" s="131" t="s">
        <v>641</v>
      </c>
      <c r="E555" s="131">
        <v>50</v>
      </c>
      <c r="F555" s="132">
        <v>24.5</v>
      </c>
      <c r="HE555" s="86"/>
    </row>
    <row r="556" spans="1:213" s="131" customFormat="1">
      <c r="A556" s="131" t="s">
        <v>1209</v>
      </c>
      <c r="B556" s="129">
        <f t="shared" si="7"/>
        <v>70000</v>
      </c>
      <c r="C556" s="139">
        <f>+'[2]Table EE Vol'!K56</f>
        <v>12.25</v>
      </c>
      <c r="D556" s="131" t="s">
        <v>641</v>
      </c>
      <c r="E556" s="131">
        <v>51</v>
      </c>
      <c r="F556" s="132">
        <v>24.5</v>
      </c>
      <c r="HE556" s="86"/>
    </row>
    <row r="557" spans="1:213" s="131" customFormat="1">
      <c r="A557" s="131" t="s">
        <v>1210</v>
      </c>
      <c r="B557" s="129">
        <f t="shared" si="7"/>
        <v>70000</v>
      </c>
      <c r="C557" s="139">
        <f>+'[2]Table EE Vol'!K57</f>
        <v>12.25</v>
      </c>
      <c r="D557" s="131" t="s">
        <v>641</v>
      </c>
      <c r="E557" s="131">
        <v>52</v>
      </c>
      <c r="F557" s="132">
        <v>24.5</v>
      </c>
      <c r="HE557" s="86"/>
    </row>
    <row r="558" spans="1:213" s="131" customFormat="1">
      <c r="A558" s="131" t="s">
        <v>1211</v>
      </c>
      <c r="B558" s="129">
        <f t="shared" si="7"/>
        <v>70000</v>
      </c>
      <c r="C558" s="139">
        <f>+'[2]Table EE Vol'!K58</f>
        <v>12.25</v>
      </c>
      <c r="D558" s="131" t="s">
        <v>641</v>
      </c>
      <c r="E558" s="131">
        <v>53</v>
      </c>
      <c r="F558" s="132">
        <v>24.5</v>
      </c>
      <c r="HE558" s="86"/>
    </row>
    <row r="559" spans="1:213" s="131" customFormat="1">
      <c r="A559" s="131" t="s">
        <v>1212</v>
      </c>
      <c r="B559" s="129">
        <f t="shared" si="7"/>
        <v>70000</v>
      </c>
      <c r="C559" s="139">
        <f>+'[2]Table EE Vol'!K59</f>
        <v>12.25</v>
      </c>
      <c r="D559" s="131" t="s">
        <v>641</v>
      </c>
      <c r="E559" s="131">
        <v>54</v>
      </c>
      <c r="F559" s="132">
        <v>24.5</v>
      </c>
      <c r="HE559" s="86"/>
    </row>
    <row r="560" spans="1:213" s="131" customFormat="1">
      <c r="A560" s="131" t="s">
        <v>1213</v>
      </c>
      <c r="B560" s="129">
        <f t="shared" si="7"/>
        <v>70000</v>
      </c>
      <c r="C560" s="139">
        <f>+'[2]Table EE Vol'!K60</f>
        <v>25.13</v>
      </c>
      <c r="D560" s="131" t="s">
        <v>642</v>
      </c>
      <c r="E560" s="131">
        <v>55</v>
      </c>
      <c r="F560" s="132">
        <v>50.26</v>
      </c>
      <c r="HE560" s="86"/>
    </row>
    <row r="561" spans="1:213" s="131" customFormat="1">
      <c r="A561" s="131" t="s">
        <v>1214</v>
      </c>
      <c r="B561" s="129">
        <f t="shared" si="7"/>
        <v>70000</v>
      </c>
      <c r="C561" s="139">
        <f>+'[2]Table EE Vol'!K61</f>
        <v>25.13</v>
      </c>
      <c r="D561" s="131" t="s">
        <v>642</v>
      </c>
      <c r="E561" s="131">
        <v>56</v>
      </c>
      <c r="F561" s="132">
        <v>50.26</v>
      </c>
      <c r="HE561" s="86"/>
    </row>
    <row r="562" spans="1:213" s="131" customFormat="1">
      <c r="A562" s="131" t="s">
        <v>1215</v>
      </c>
      <c r="B562" s="129">
        <f t="shared" si="7"/>
        <v>70000</v>
      </c>
      <c r="C562" s="139">
        <f>+'[2]Table EE Vol'!K62</f>
        <v>25.13</v>
      </c>
      <c r="D562" s="131" t="s">
        <v>642</v>
      </c>
      <c r="E562" s="131">
        <v>57</v>
      </c>
      <c r="F562" s="132">
        <v>50.26</v>
      </c>
      <c r="HE562" s="86"/>
    </row>
    <row r="563" spans="1:213" s="131" customFormat="1">
      <c r="A563" s="131" t="s">
        <v>1216</v>
      </c>
      <c r="B563" s="129">
        <f t="shared" si="7"/>
        <v>70000</v>
      </c>
      <c r="C563" s="139">
        <f>+'[2]Table EE Vol'!K63</f>
        <v>25.13</v>
      </c>
      <c r="D563" s="131" t="s">
        <v>642</v>
      </c>
      <c r="E563" s="131">
        <v>58</v>
      </c>
      <c r="F563" s="132">
        <v>50.26</v>
      </c>
      <c r="HE563" s="86"/>
    </row>
    <row r="564" spans="1:213" s="131" customFormat="1">
      <c r="A564" s="131" t="s">
        <v>1217</v>
      </c>
      <c r="B564" s="129">
        <f t="shared" si="7"/>
        <v>70000</v>
      </c>
      <c r="C564" s="139">
        <f>+'[2]Table EE Vol'!K64</f>
        <v>25.13</v>
      </c>
      <c r="D564" s="131" t="s">
        <v>642</v>
      </c>
      <c r="E564" s="131">
        <v>59</v>
      </c>
      <c r="F564" s="132">
        <v>50.26</v>
      </c>
      <c r="HE564" s="86"/>
    </row>
    <row r="565" spans="1:213" s="131" customFormat="1">
      <c r="A565" s="131" t="s">
        <v>1218</v>
      </c>
      <c r="B565" s="129">
        <f t="shared" si="7"/>
        <v>70000</v>
      </c>
      <c r="C565" s="139">
        <f>+'[2]Table EE Vol'!K65</f>
        <v>36.54</v>
      </c>
      <c r="D565" s="131" t="s">
        <v>643</v>
      </c>
      <c r="E565" s="131">
        <v>60</v>
      </c>
      <c r="F565" s="132">
        <v>73.08</v>
      </c>
      <c r="HE565" s="86"/>
    </row>
    <row r="566" spans="1:213" s="131" customFormat="1">
      <c r="A566" s="131" t="s">
        <v>1219</v>
      </c>
      <c r="B566" s="129">
        <f t="shared" si="7"/>
        <v>70000</v>
      </c>
      <c r="C566" s="139">
        <f>+'[2]Table EE Vol'!K66</f>
        <v>36.54</v>
      </c>
      <c r="D566" s="131" t="s">
        <v>643</v>
      </c>
      <c r="E566" s="131">
        <v>61</v>
      </c>
      <c r="F566" s="132">
        <v>73.08</v>
      </c>
      <c r="HE566" s="86"/>
    </row>
    <row r="567" spans="1:213" s="131" customFormat="1">
      <c r="A567" s="131" t="s">
        <v>1220</v>
      </c>
      <c r="B567" s="129">
        <f t="shared" si="7"/>
        <v>70000</v>
      </c>
      <c r="C567" s="139">
        <f>+'[2]Table EE Vol'!K67</f>
        <v>36.54</v>
      </c>
      <c r="D567" s="131" t="s">
        <v>643</v>
      </c>
      <c r="E567" s="131">
        <v>62</v>
      </c>
      <c r="F567" s="132">
        <v>73.08</v>
      </c>
      <c r="HE567" s="86"/>
    </row>
    <row r="568" spans="1:213" s="131" customFormat="1">
      <c r="A568" s="131" t="s">
        <v>1221</v>
      </c>
      <c r="B568" s="129">
        <f t="shared" si="7"/>
        <v>70000</v>
      </c>
      <c r="C568" s="139">
        <f>+'[2]Table EE Vol'!K68</f>
        <v>36.54</v>
      </c>
      <c r="D568" s="131" t="s">
        <v>643</v>
      </c>
      <c r="E568" s="131">
        <v>63</v>
      </c>
      <c r="F568" s="132">
        <v>73.08</v>
      </c>
      <c r="HE568" s="86"/>
    </row>
    <row r="569" spans="1:213" s="131" customFormat="1">
      <c r="A569" s="131" t="s">
        <v>1222</v>
      </c>
      <c r="B569" s="129">
        <f t="shared" si="7"/>
        <v>70000</v>
      </c>
      <c r="C569" s="139">
        <f>+'[2]Table EE Vol'!K69</f>
        <v>36.54</v>
      </c>
      <c r="D569" s="131" t="s">
        <v>643</v>
      </c>
      <c r="E569" s="131">
        <v>64</v>
      </c>
      <c r="F569" s="132">
        <v>73.08</v>
      </c>
      <c r="HE569" s="86"/>
    </row>
    <row r="570" spans="1:213" s="131" customFormat="1">
      <c r="A570" s="131" t="s">
        <v>1223</v>
      </c>
      <c r="B570" s="129">
        <f t="shared" si="7"/>
        <v>70000</v>
      </c>
      <c r="C570" s="139">
        <f>+'[2]Table EE Vol'!K70</f>
        <v>63</v>
      </c>
      <c r="D570" s="131" t="s">
        <v>644</v>
      </c>
      <c r="E570" s="131">
        <v>65</v>
      </c>
      <c r="F570" s="132">
        <v>126</v>
      </c>
      <c r="HE570" s="86"/>
    </row>
    <row r="571" spans="1:213" s="131" customFormat="1">
      <c r="A571" s="131" t="s">
        <v>1224</v>
      </c>
      <c r="B571" s="129">
        <f t="shared" si="7"/>
        <v>70000</v>
      </c>
      <c r="C571" s="139">
        <f>+'[2]Table EE Vol'!K71</f>
        <v>63</v>
      </c>
      <c r="D571" s="131" t="s">
        <v>644</v>
      </c>
      <c r="E571" s="131">
        <v>66</v>
      </c>
      <c r="F571" s="132">
        <v>126</v>
      </c>
      <c r="HE571" s="86"/>
    </row>
    <row r="572" spans="1:213" s="131" customFormat="1">
      <c r="A572" s="131" t="s">
        <v>1225</v>
      </c>
      <c r="B572" s="129">
        <f t="shared" si="7"/>
        <v>70000</v>
      </c>
      <c r="C572" s="139">
        <f>+'[2]Table EE Vol'!K72</f>
        <v>63</v>
      </c>
      <c r="D572" s="131" t="s">
        <v>644</v>
      </c>
      <c r="E572" s="131">
        <v>67</v>
      </c>
      <c r="F572" s="132">
        <v>126</v>
      </c>
      <c r="HE572" s="86"/>
    </row>
    <row r="573" spans="1:213" s="131" customFormat="1">
      <c r="A573" s="131" t="s">
        <v>1226</v>
      </c>
      <c r="B573" s="129">
        <f t="shared" si="7"/>
        <v>70000</v>
      </c>
      <c r="C573" s="139">
        <f>+'[2]Table EE Vol'!K73</f>
        <v>63</v>
      </c>
      <c r="D573" s="131" t="s">
        <v>644</v>
      </c>
      <c r="E573" s="131">
        <v>68</v>
      </c>
      <c r="F573" s="132">
        <v>126</v>
      </c>
      <c r="HE573" s="86"/>
    </row>
    <row r="574" spans="1:213" s="131" customFormat="1">
      <c r="A574" s="131" t="s">
        <v>1227</v>
      </c>
      <c r="B574" s="129">
        <f t="shared" si="7"/>
        <v>70000</v>
      </c>
      <c r="C574" s="139">
        <f>+'[2]Table EE Vol'!K74</f>
        <v>63</v>
      </c>
      <c r="D574" s="131" t="s">
        <v>644</v>
      </c>
      <c r="E574" s="131">
        <v>69</v>
      </c>
      <c r="F574" s="132">
        <v>126</v>
      </c>
      <c r="HE574" s="86"/>
    </row>
    <row r="575" spans="1:213" s="131" customFormat="1">
      <c r="A575" s="131" t="s">
        <v>1228</v>
      </c>
      <c r="B575" s="129">
        <f t="shared" si="7"/>
        <v>70000</v>
      </c>
      <c r="C575" s="139">
        <f>+'[2]Table EE Vol'!K75</f>
        <v>130.13</v>
      </c>
      <c r="D575" s="131" t="s">
        <v>645</v>
      </c>
      <c r="E575" s="131">
        <v>70</v>
      </c>
      <c r="F575" s="132">
        <v>260.26</v>
      </c>
      <c r="HE575" s="86"/>
    </row>
    <row r="576" spans="1:213" s="131" customFormat="1">
      <c r="A576" s="131" t="s">
        <v>1229</v>
      </c>
      <c r="B576" s="129">
        <f t="shared" si="7"/>
        <v>70000</v>
      </c>
      <c r="C576" s="139">
        <f>+'[2]Table EE Vol'!K76</f>
        <v>130.13</v>
      </c>
      <c r="D576" s="131" t="s">
        <v>645</v>
      </c>
      <c r="E576" s="131">
        <v>71</v>
      </c>
      <c r="F576" s="132">
        <v>260.26</v>
      </c>
      <c r="HE576" s="86"/>
    </row>
    <row r="577" spans="1:213" s="131" customFormat="1">
      <c r="A577" s="131" t="s">
        <v>1230</v>
      </c>
      <c r="B577" s="129">
        <f t="shared" si="7"/>
        <v>70000</v>
      </c>
      <c r="C577" s="139">
        <f>+'[2]Table EE Vol'!K77</f>
        <v>130.13</v>
      </c>
      <c r="D577" s="131" t="s">
        <v>645</v>
      </c>
      <c r="E577" s="131">
        <v>72</v>
      </c>
      <c r="F577" s="132">
        <v>260.26</v>
      </c>
      <c r="HE577" s="86"/>
    </row>
    <row r="578" spans="1:213" s="131" customFormat="1">
      <c r="A578" s="131" t="s">
        <v>1231</v>
      </c>
      <c r="B578" s="129">
        <f t="shared" si="7"/>
        <v>70000</v>
      </c>
      <c r="C578" s="139">
        <f>+'[2]Table EE Vol'!K78</f>
        <v>130.13</v>
      </c>
      <c r="D578" s="131" t="s">
        <v>645</v>
      </c>
      <c r="E578" s="131">
        <v>73</v>
      </c>
      <c r="F578" s="132">
        <v>260.26</v>
      </c>
      <c r="HE578" s="86"/>
    </row>
    <row r="579" spans="1:213" s="131" customFormat="1">
      <c r="A579" s="131" t="s">
        <v>1232</v>
      </c>
      <c r="B579" s="129">
        <f t="shared" si="7"/>
        <v>70000</v>
      </c>
      <c r="C579" s="139">
        <f>+'[2]Table EE Vol'!K79</f>
        <v>130.13</v>
      </c>
      <c r="D579" s="131" t="s">
        <v>645</v>
      </c>
      <c r="E579" s="131">
        <v>74</v>
      </c>
      <c r="F579" s="132">
        <v>260.26</v>
      </c>
      <c r="HE579" s="86"/>
    </row>
    <row r="580" spans="1:213" s="131" customFormat="1">
      <c r="A580" s="131" t="s">
        <v>1233</v>
      </c>
      <c r="B580" s="129">
        <f t="shared" si="7"/>
        <v>70000</v>
      </c>
      <c r="C580" s="139">
        <f>+'[2]Table EE Vol'!K80</f>
        <v>421.60999999999996</v>
      </c>
      <c r="D580" s="131" t="s">
        <v>646</v>
      </c>
      <c r="E580" s="131">
        <v>75</v>
      </c>
      <c r="F580" s="132">
        <v>843.21999999999991</v>
      </c>
      <c r="HE580" s="86"/>
    </row>
    <row r="581" spans="1:213" s="131" customFormat="1">
      <c r="A581" s="131" t="s">
        <v>1234</v>
      </c>
      <c r="B581" s="129">
        <f t="shared" si="7"/>
        <v>70000</v>
      </c>
      <c r="C581" s="139">
        <f>+'[2]Table EE Vol'!K81</f>
        <v>421.60999999999996</v>
      </c>
      <c r="D581" s="131" t="s">
        <v>646</v>
      </c>
      <c r="E581" s="131">
        <v>76</v>
      </c>
      <c r="F581" s="132">
        <v>843.21999999999991</v>
      </c>
      <c r="HE581" s="86"/>
    </row>
    <row r="582" spans="1:213" s="131" customFormat="1">
      <c r="A582" s="131" t="s">
        <v>1235</v>
      </c>
      <c r="B582" s="129">
        <f t="shared" si="7"/>
        <v>70000</v>
      </c>
      <c r="C582" s="139">
        <f>+'[2]Table EE Vol'!K82</f>
        <v>421.60999999999996</v>
      </c>
      <c r="D582" s="131" t="s">
        <v>646</v>
      </c>
      <c r="E582" s="131">
        <v>77</v>
      </c>
      <c r="F582" s="132">
        <v>843.21999999999991</v>
      </c>
      <c r="HE582" s="86"/>
    </row>
    <row r="583" spans="1:213" s="131" customFormat="1">
      <c r="A583" s="131" t="s">
        <v>1236</v>
      </c>
      <c r="B583" s="129">
        <f t="shared" si="7"/>
        <v>70000</v>
      </c>
      <c r="C583" s="139">
        <f>+'[2]Table EE Vol'!K83</f>
        <v>421.60999999999996</v>
      </c>
      <c r="D583" s="131" t="s">
        <v>646</v>
      </c>
      <c r="E583" s="131">
        <v>78</v>
      </c>
      <c r="F583" s="132">
        <v>843.21999999999991</v>
      </c>
      <c r="HE583" s="86"/>
    </row>
    <row r="584" spans="1:213" s="131" customFormat="1">
      <c r="A584" s="131" t="s">
        <v>1237</v>
      </c>
      <c r="B584" s="129">
        <f t="shared" si="7"/>
        <v>70000</v>
      </c>
      <c r="C584" s="139">
        <f>+'[2]Table EE Vol'!K84</f>
        <v>421.60999999999996</v>
      </c>
      <c r="D584" s="131" t="s">
        <v>646</v>
      </c>
      <c r="E584" s="131">
        <v>79</v>
      </c>
      <c r="F584" s="132">
        <v>843.21999999999991</v>
      </c>
      <c r="HE584" s="86"/>
    </row>
    <row r="585" spans="1:213" s="131" customFormat="1">
      <c r="A585" s="131" t="s">
        <v>1238</v>
      </c>
      <c r="B585" s="129">
        <f t="shared" si="7"/>
        <v>70000</v>
      </c>
      <c r="C585" s="139">
        <f>+'[2]Table EE Vol'!K85</f>
        <v>421.60999999999996</v>
      </c>
      <c r="D585" s="131" t="s">
        <v>646</v>
      </c>
      <c r="E585" s="131">
        <v>80</v>
      </c>
      <c r="F585" s="132">
        <v>843.21999999999991</v>
      </c>
      <c r="HE585" s="86"/>
    </row>
    <row r="586" spans="1:213" s="131" customFormat="1">
      <c r="A586" s="131" t="s">
        <v>1239</v>
      </c>
      <c r="B586" s="129">
        <f t="shared" si="7"/>
        <v>70000</v>
      </c>
      <c r="C586" s="139">
        <f>+'[2]Table EE Vol'!K86</f>
        <v>421.60999999999996</v>
      </c>
      <c r="D586" s="131" t="s">
        <v>646</v>
      </c>
      <c r="E586" s="131">
        <v>81</v>
      </c>
      <c r="F586" s="132">
        <v>843.21999999999991</v>
      </c>
      <c r="HE586" s="86"/>
    </row>
    <row r="587" spans="1:213" s="131" customFormat="1">
      <c r="A587" s="131" t="s">
        <v>1240</v>
      </c>
      <c r="B587" s="129">
        <f t="shared" si="7"/>
        <v>70000</v>
      </c>
      <c r="C587" s="139">
        <f>+'[2]Table EE Vol'!K87</f>
        <v>421.60999999999996</v>
      </c>
      <c r="D587" s="131" t="s">
        <v>646</v>
      </c>
      <c r="E587" s="131">
        <v>82</v>
      </c>
      <c r="F587" s="132">
        <v>843.21999999999991</v>
      </c>
      <c r="HE587" s="86"/>
    </row>
    <row r="588" spans="1:213" s="131" customFormat="1">
      <c r="A588" s="131" t="s">
        <v>1241</v>
      </c>
      <c r="B588" s="129">
        <f t="shared" si="7"/>
        <v>70000</v>
      </c>
      <c r="C588" s="139">
        <f>+'[2]Table EE Vol'!K88</f>
        <v>421.60999999999996</v>
      </c>
      <c r="D588" s="131" t="s">
        <v>646</v>
      </c>
      <c r="E588" s="131">
        <v>83</v>
      </c>
      <c r="F588" s="132">
        <v>843.21999999999991</v>
      </c>
      <c r="HE588" s="86"/>
    </row>
    <row r="589" spans="1:213" s="131" customFormat="1">
      <c r="A589" s="131" t="s">
        <v>1242</v>
      </c>
      <c r="B589" s="129">
        <f t="shared" si="7"/>
        <v>70000</v>
      </c>
      <c r="C589" s="139">
        <f>+'[2]Table EE Vol'!K89</f>
        <v>421.60999999999996</v>
      </c>
      <c r="D589" s="131" t="s">
        <v>646</v>
      </c>
      <c r="E589" s="131">
        <v>84</v>
      </c>
      <c r="F589" s="132">
        <v>843.21999999999991</v>
      </c>
      <c r="HE589" s="86"/>
    </row>
    <row r="590" spans="1:213" s="131" customFormat="1">
      <c r="A590" s="131" t="s">
        <v>1243</v>
      </c>
      <c r="B590" s="129">
        <f t="shared" si="7"/>
        <v>70000</v>
      </c>
      <c r="C590" s="139">
        <f>+'[2]Table EE Vol'!K90</f>
        <v>421.60999999999996</v>
      </c>
      <c r="D590" s="131" t="s">
        <v>646</v>
      </c>
      <c r="E590" s="131">
        <v>85</v>
      </c>
      <c r="F590" s="132">
        <v>843.21999999999991</v>
      </c>
      <c r="HE590" s="86"/>
    </row>
    <row r="591" spans="1:213" s="131" customFormat="1">
      <c r="A591" s="131" t="s">
        <v>1244</v>
      </c>
      <c r="B591" s="129">
        <f t="shared" si="7"/>
        <v>70000</v>
      </c>
      <c r="C591" s="139">
        <f>+'[2]Table EE Vol'!K91</f>
        <v>421.60999999999996</v>
      </c>
      <c r="D591" s="131" t="s">
        <v>646</v>
      </c>
      <c r="E591" s="131">
        <v>86</v>
      </c>
      <c r="F591" s="132">
        <v>843.21999999999991</v>
      </c>
      <c r="HE591" s="86"/>
    </row>
    <row r="592" spans="1:213" s="131" customFormat="1">
      <c r="A592" s="131" t="s">
        <v>1245</v>
      </c>
      <c r="B592" s="129">
        <f t="shared" si="7"/>
        <v>70000</v>
      </c>
      <c r="C592" s="139">
        <f>+'[2]Table EE Vol'!K92</f>
        <v>421.60999999999996</v>
      </c>
      <c r="D592" s="131" t="s">
        <v>646</v>
      </c>
      <c r="E592" s="131">
        <v>87</v>
      </c>
      <c r="F592" s="132">
        <v>843.21999999999991</v>
      </c>
      <c r="HE592" s="86"/>
    </row>
    <row r="593" spans="1:213" s="131" customFormat="1">
      <c r="A593" s="131" t="s">
        <v>1246</v>
      </c>
      <c r="B593" s="129">
        <f t="shared" si="7"/>
        <v>70000</v>
      </c>
      <c r="C593" s="139">
        <f>+'[2]Table EE Vol'!K93</f>
        <v>421.60999999999996</v>
      </c>
      <c r="D593" s="131" t="s">
        <v>646</v>
      </c>
      <c r="E593" s="131">
        <v>88</v>
      </c>
      <c r="F593" s="132">
        <v>843.21999999999991</v>
      </c>
      <c r="HE593" s="86"/>
    </row>
    <row r="594" spans="1:213" s="131" customFormat="1">
      <c r="A594" s="131" t="s">
        <v>1247</v>
      </c>
      <c r="B594" s="129">
        <f t="shared" si="7"/>
        <v>70000</v>
      </c>
      <c r="C594" s="139">
        <f>+'[2]Table EE Vol'!K94</f>
        <v>421.60999999999996</v>
      </c>
      <c r="D594" s="131" t="s">
        <v>646</v>
      </c>
      <c r="E594" s="131">
        <v>89</v>
      </c>
      <c r="F594" s="132">
        <v>843.21999999999991</v>
      </c>
      <c r="HE594" s="86"/>
    </row>
    <row r="595" spans="1:213" s="131" customFormat="1">
      <c r="A595" s="131" t="s">
        <v>1248</v>
      </c>
      <c r="B595" s="129">
        <f t="shared" si="7"/>
        <v>70000</v>
      </c>
      <c r="C595" s="139">
        <f>+'[2]Table EE Vol'!K95</f>
        <v>421.60999999999996</v>
      </c>
      <c r="D595" s="131" t="s">
        <v>646</v>
      </c>
      <c r="E595" s="131">
        <v>90</v>
      </c>
      <c r="F595" s="132">
        <v>843.21999999999991</v>
      </c>
      <c r="HE595" s="86"/>
    </row>
    <row r="596" spans="1:213" s="131" customFormat="1">
      <c r="A596" s="131" t="s">
        <v>1249</v>
      </c>
      <c r="B596" s="129">
        <f t="shared" si="7"/>
        <v>70000</v>
      </c>
      <c r="C596" s="139">
        <f>+'[2]Table EE Vol'!K96</f>
        <v>421.60999999999996</v>
      </c>
      <c r="D596" s="131" t="s">
        <v>646</v>
      </c>
      <c r="E596" s="131">
        <v>91</v>
      </c>
      <c r="F596" s="132">
        <v>843.21999999999991</v>
      </c>
      <c r="HE596" s="86"/>
    </row>
    <row r="597" spans="1:213" s="131" customFormat="1">
      <c r="A597" s="131" t="s">
        <v>1250</v>
      </c>
      <c r="B597" s="129">
        <f t="shared" si="7"/>
        <v>70000</v>
      </c>
      <c r="C597" s="139">
        <f>+'[2]Table EE Vol'!K97</f>
        <v>421.60999999999996</v>
      </c>
      <c r="D597" s="131" t="s">
        <v>646</v>
      </c>
      <c r="E597" s="131">
        <v>92</v>
      </c>
      <c r="F597" s="132">
        <v>843.21999999999991</v>
      </c>
      <c r="HE597" s="86"/>
    </row>
    <row r="598" spans="1:213" s="131" customFormat="1">
      <c r="A598" s="131" t="s">
        <v>1251</v>
      </c>
      <c r="B598" s="129">
        <f t="shared" si="7"/>
        <v>70000</v>
      </c>
      <c r="C598" s="139">
        <f>+'[2]Table EE Vol'!K98</f>
        <v>421.60999999999996</v>
      </c>
      <c r="D598" s="131" t="s">
        <v>646</v>
      </c>
      <c r="E598" s="131">
        <v>93</v>
      </c>
      <c r="F598" s="132">
        <v>843.21999999999991</v>
      </c>
      <c r="HE598" s="86"/>
    </row>
    <row r="599" spans="1:213" s="131" customFormat="1">
      <c r="A599" s="131" t="s">
        <v>1252</v>
      </c>
      <c r="B599" s="129">
        <f t="shared" si="7"/>
        <v>70000</v>
      </c>
      <c r="C599" s="139">
        <f>+'[2]Table EE Vol'!K99</f>
        <v>421.60999999999996</v>
      </c>
      <c r="D599" s="131" t="s">
        <v>646</v>
      </c>
      <c r="E599" s="131">
        <v>94</v>
      </c>
      <c r="F599" s="132">
        <v>843.21999999999991</v>
      </c>
      <c r="HE599" s="86"/>
    </row>
    <row r="600" spans="1:213" s="131" customFormat="1">
      <c r="A600" s="131" t="s">
        <v>1253</v>
      </c>
      <c r="B600" s="129">
        <f t="shared" si="7"/>
        <v>70000</v>
      </c>
      <c r="C600" s="139">
        <f>+'[2]Table EE Vol'!K100</f>
        <v>421.60999999999996</v>
      </c>
      <c r="D600" s="131" t="s">
        <v>646</v>
      </c>
      <c r="E600" s="131">
        <v>95</v>
      </c>
      <c r="F600" s="132">
        <v>843.21999999999991</v>
      </c>
      <c r="HE600" s="86"/>
    </row>
    <row r="601" spans="1:213" s="131" customFormat="1">
      <c r="A601" s="131" t="s">
        <v>1254</v>
      </c>
      <c r="B601" s="129">
        <f t="shared" si="7"/>
        <v>70000</v>
      </c>
      <c r="C601" s="139">
        <f>+'[2]Table EE Vol'!K101</f>
        <v>421.60999999999996</v>
      </c>
      <c r="D601" s="131" t="s">
        <v>646</v>
      </c>
      <c r="E601" s="131">
        <v>96</v>
      </c>
      <c r="F601" s="132">
        <v>843.21999999999991</v>
      </c>
      <c r="HE601" s="86"/>
    </row>
    <row r="602" spans="1:213" s="131" customFormat="1">
      <c r="A602" s="131" t="s">
        <v>1255</v>
      </c>
      <c r="B602" s="129">
        <f t="shared" ref="B602:B665" si="8">+B516+10000</f>
        <v>70000</v>
      </c>
      <c r="C602" s="139">
        <f>+'[2]Table EE Vol'!K102</f>
        <v>421.60999999999996</v>
      </c>
      <c r="D602" s="131" t="s">
        <v>646</v>
      </c>
      <c r="E602" s="131">
        <v>97</v>
      </c>
      <c r="F602" s="132">
        <v>843.21999999999991</v>
      </c>
      <c r="HE602" s="86"/>
    </row>
    <row r="603" spans="1:213" s="131" customFormat="1">
      <c r="A603" s="131" t="s">
        <v>1256</v>
      </c>
      <c r="B603" s="129">
        <f t="shared" si="8"/>
        <v>70000</v>
      </c>
      <c r="C603" s="139">
        <f>+'[2]Table EE Vol'!K103</f>
        <v>421.60999999999996</v>
      </c>
      <c r="D603" s="131" t="s">
        <v>646</v>
      </c>
      <c r="E603" s="131">
        <v>98</v>
      </c>
      <c r="F603" s="132">
        <v>843.21999999999991</v>
      </c>
      <c r="HE603" s="86"/>
    </row>
    <row r="604" spans="1:213" s="131" customFormat="1">
      <c r="A604" s="131" t="s">
        <v>1257</v>
      </c>
      <c r="B604" s="129">
        <f t="shared" si="8"/>
        <v>70000</v>
      </c>
      <c r="C604" s="139">
        <f>+'[2]Table EE Vol'!K104</f>
        <v>421.60999999999996</v>
      </c>
      <c r="D604" s="131" t="s">
        <v>646</v>
      </c>
      <c r="E604" s="131">
        <v>99</v>
      </c>
      <c r="F604" s="132">
        <v>843.21999999999991</v>
      </c>
      <c r="HE604" s="86"/>
    </row>
    <row r="605" spans="1:213" s="131" customFormat="1">
      <c r="A605" s="131" t="s">
        <v>1258</v>
      </c>
      <c r="B605" s="129">
        <f t="shared" si="8"/>
        <v>70000</v>
      </c>
      <c r="C605" s="139">
        <f>+'[2]Table EE Vol'!K105</f>
        <v>0</v>
      </c>
      <c r="D605" s="131" t="s">
        <v>634</v>
      </c>
      <c r="E605" s="131">
        <v>0</v>
      </c>
      <c r="F605" s="132">
        <v>0</v>
      </c>
      <c r="HE605" s="86"/>
    </row>
    <row r="606" spans="1:213" s="131" customFormat="1">
      <c r="A606" s="131" t="s">
        <v>1259</v>
      </c>
      <c r="B606" s="129">
        <f t="shared" si="8"/>
        <v>80000</v>
      </c>
      <c r="C606" s="139">
        <f>+'[2]Table EE Vol'!L20</f>
        <v>1.04</v>
      </c>
      <c r="D606" s="131" t="s">
        <v>634</v>
      </c>
      <c r="E606" s="131">
        <v>15</v>
      </c>
      <c r="F606" s="132">
        <v>2.08</v>
      </c>
      <c r="HA606" s="86"/>
    </row>
    <row r="607" spans="1:213" s="131" customFormat="1">
      <c r="A607" s="131" t="s">
        <v>1260</v>
      </c>
      <c r="B607" s="129">
        <f t="shared" si="8"/>
        <v>80000</v>
      </c>
      <c r="C607" s="139">
        <f>+'[2]Table EE Vol'!L21</f>
        <v>1.04</v>
      </c>
      <c r="D607" s="131" t="s">
        <v>634</v>
      </c>
      <c r="E607" s="131">
        <v>16</v>
      </c>
      <c r="F607" s="132">
        <v>2.08</v>
      </c>
      <c r="HA607" s="86"/>
    </row>
    <row r="608" spans="1:213" s="131" customFormat="1">
      <c r="A608" s="131" t="s">
        <v>1261</v>
      </c>
      <c r="B608" s="129">
        <f t="shared" si="8"/>
        <v>80000</v>
      </c>
      <c r="C608" s="139">
        <f>+'[2]Table EE Vol'!L22</f>
        <v>1.04</v>
      </c>
      <c r="D608" s="131" t="s">
        <v>634</v>
      </c>
      <c r="E608" s="131">
        <v>17</v>
      </c>
      <c r="F608" s="132">
        <v>2.08</v>
      </c>
      <c r="HA608" s="86"/>
    </row>
    <row r="609" spans="1:209" s="131" customFormat="1">
      <c r="A609" s="131" t="s">
        <v>1262</v>
      </c>
      <c r="B609" s="129">
        <f t="shared" si="8"/>
        <v>80000</v>
      </c>
      <c r="C609" s="139">
        <f>+'[2]Table EE Vol'!L23</f>
        <v>1.04</v>
      </c>
      <c r="D609" s="131" t="s">
        <v>634</v>
      </c>
      <c r="E609" s="131">
        <v>18</v>
      </c>
      <c r="F609" s="132">
        <v>2.08</v>
      </c>
      <c r="HA609" s="86"/>
    </row>
    <row r="610" spans="1:209" s="131" customFormat="1">
      <c r="A610" s="131" t="s">
        <v>1263</v>
      </c>
      <c r="B610" s="129">
        <f t="shared" si="8"/>
        <v>80000</v>
      </c>
      <c r="C610" s="139">
        <f>+'[2]Table EE Vol'!L24</f>
        <v>1.04</v>
      </c>
      <c r="D610" s="131" t="s">
        <v>634</v>
      </c>
      <c r="E610" s="131">
        <v>19</v>
      </c>
      <c r="F610" s="132">
        <v>2.08</v>
      </c>
      <c r="HA610" s="86"/>
    </row>
    <row r="611" spans="1:209" s="131" customFormat="1">
      <c r="A611" s="131" t="s">
        <v>1264</v>
      </c>
      <c r="B611" s="129">
        <f t="shared" si="8"/>
        <v>80000</v>
      </c>
      <c r="C611" s="139">
        <f>+'[2]Table EE Vol'!L25</f>
        <v>1.52</v>
      </c>
      <c r="D611" s="131" t="s">
        <v>635</v>
      </c>
      <c r="E611" s="131">
        <v>20</v>
      </c>
      <c r="F611" s="132">
        <v>3.04</v>
      </c>
      <c r="HA611" s="86"/>
    </row>
    <row r="612" spans="1:209" s="131" customFormat="1">
      <c r="A612" s="131" t="s">
        <v>1265</v>
      </c>
      <c r="B612" s="129">
        <f t="shared" si="8"/>
        <v>80000</v>
      </c>
      <c r="C612" s="139">
        <f>+'[2]Table EE Vol'!L26</f>
        <v>1.52</v>
      </c>
      <c r="D612" s="131" t="s">
        <v>635</v>
      </c>
      <c r="E612" s="131">
        <v>21</v>
      </c>
      <c r="F612" s="132">
        <v>3.04</v>
      </c>
      <c r="HA612" s="86"/>
    </row>
    <row r="613" spans="1:209" s="131" customFormat="1">
      <c r="A613" s="131" t="s">
        <v>1266</v>
      </c>
      <c r="B613" s="129">
        <f t="shared" si="8"/>
        <v>80000</v>
      </c>
      <c r="C613" s="139">
        <f>+'[2]Table EE Vol'!L27</f>
        <v>1.52</v>
      </c>
      <c r="D613" s="131" t="s">
        <v>635</v>
      </c>
      <c r="E613" s="131">
        <v>22</v>
      </c>
      <c r="F613" s="132">
        <v>3.04</v>
      </c>
      <c r="HA613" s="86"/>
    </row>
    <row r="614" spans="1:209" s="131" customFormat="1">
      <c r="A614" s="131" t="s">
        <v>1267</v>
      </c>
      <c r="B614" s="129">
        <f t="shared" si="8"/>
        <v>80000</v>
      </c>
      <c r="C614" s="139">
        <f>+'[2]Table EE Vol'!L28</f>
        <v>1.52</v>
      </c>
      <c r="D614" s="131" t="s">
        <v>635</v>
      </c>
      <c r="E614" s="131">
        <v>23</v>
      </c>
      <c r="F614" s="132">
        <v>3.04</v>
      </c>
      <c r="HA614" s="86"/>
    </row>
    <row r="615" spans="1:209" s="131" customFormat="1">
      <c r="A615" s="131" t="s">
        <v>1268</v>
      </c>
      <c r="B615" s="129">
        <f t="shared" si="8"/>
        <v>80000</v>
      </c>
      <c r="C615" s="139">
        <f>+'[2]Table EE Vol'!L29</f>
        <v>1.52</v>
      </c>
      <c r="D615" s="131" t="s">
        <v>635</v>
      </c>
      <c r="E615" s="131">
        <v>24</v>
      </c>
      <c r="F615" s="132">
        <v>3.04</v>
      </c>
      <c r="HA615" s="86"/>
    </row>
    <row r="616" spans="1:209" s="131" customFormat="1">
      <c r="A616" s="131" t="s">
        <v>1269</v>
      </c>
      <c r="B616" s="129">
        <f t="shared" si="8"/>
        <v>80000</v>
      </c>
      <c r="C616" s="139">
        <f>+'[2]Table EE Vol'!L30</f>
        <v>1.7999999999999998</v>
      </c>
      <c r="D616" s="131" t="s">
        <v>636</v>
      </c>
      <c r="E616" s="131">
        <v>25</v>
      </c>
      <c r="F616" s="132">
        <v>3.5999999999999996</v>
      </c>
      <c r="HA616" s="86"/>
    </row>
    <row r="617" spans="1:209" s="131" customFormat="1">
      <c r="A617" s="131" t="s">
        <v>1270</v>
      </c>
      <c r="B617" s="129">
        <f t="shared" si="8"/>
        <v>80000</v>
      </c>
      <c r="C617" s="139">
        <f>+'[2]Table EE Vol'!L31</f>
        <v>1.7999999999999998</v>
      </c>
      <c r="D617" s="131" t="s">
        <v>636</v>
      </c>
      <c r="E617" s="131">
        <v>26</v>
      </c>
      <c r="F617" s="132">
        <v>3.5999999999999996</v>
      </c>
      <c r="HA617" s="86"/>
    </row>
    <row r="618" spans="1:209" s="131" customFormat="1">
      <c r="A618" s="131" t="s">
        <v>1271</v>
      </c>
      <c r="B618" s="129">
        <f t="shared" si="8"/>
        <v>80000</v>
      </c>
      <c r="C618" s="139">
        <f>+'[2]Table EE Vol'!L32</f>
        <v>1.7999999999999998</v>
      </c>
      <c r="D618" s="131" t="s">
        <v>636</v>
      </c>
      <c r="E618" s="131">
        <v>27</v>
      </c>
      <c r="F618" s="132">
        <v>3.5999999999999996</v>
      </c>
      <c r="HA618" s="86"/>
    </row>
    <row r="619" spans="1:209" s="131" customFormat="1">
      <c r="A619" s="131" t="s">
        <v>1272</v>
      </c>
      <c r="B619" s="129">
        <f t="shared" si="8"/>
        <v>80000</v>
      </c>
      <c r="C619" s="139">
        <f>+'[2]Table EE Vol'!L33</f>
        <v>1.7999999999999998</v>
      </c>
      <c r="D619" s="131" t="s">
        <v>636</v>
      </c>
      <c r="E619" s="131">
        <v>28</v>
      </c>
      <c r="F619" s="132">
        <v>3.5999999999999996</v>
      </c>
      <c r="HA619" s="86"/>
    </row>
    <row r="620" spans="1:209" s="131" customFormat="1">
      <c r="A620" s="131" t="s">
        <v>1273</v>
      </c>
      <c r="B620" s="129">
        <f t="shared" si="8"/>
        <v>80000</v>
      </c>
      <c r="C620" s="139">
        <f>+'[2]Table EE Vol'!L34</f>
        <v>1.7999999999999998</v>
      </c>
      <c r="D620" s="131" t="s">
        <v>636</v>
      </c>
      <c r="E620" s="131">
        <v>29</v>
      </c>
      <c r="F620" s="132">
        <v>3.5999999999999996</v>
      </c>
      <c r="HA620" s="86"/>
    </row>
    <row r="621" spans="1:209" s="131" customFormat="1">
      <c r="A621" s="131" t="s">
        <v>1274</v>
      </c>
      <c r="B621" s="129">
        <f t="shared" si="8"/>
        <v>80000</v>
      </c>
      <c r="C621" s="139">
        <f>+'[2]Table EE Vol'!L35</f>
        <v>2.48</v>
      </c>
      <c r="D621" s="131" t="s">
        <v>637</v>
      </c>
      <c r="E621" s="131">
        <v>30</v>
      </c>
      <c r="F621" s="132">
        <v>4.96</v>
      </c>
      <c r="HA621" s="86"/>
    </row>
    <row r="622" spans="1:209" s="131" customFormat="1">
      <c r="A622" s="131" t="s">
        <v>1275</v>
      </c>
      <c r="B622" s="129">
        <f t="shared" si="8"/>
        <v>80000</v>
      </c>
      <c r="C622" s="139">
        <f>+'[2]Table EE Vol'!L36</f>
        <v>2.48</v>
      </c>
      <c r="D622" s="131" t="s">
        <v>637</v>
      </c>
      <c r="E622" s="131">
        <v>31</v>
      </c>
      <c r="F622" s="132">
        <v>4.96</v>
      </c>
      <c r="HA622" s="86"/>
    </row>
    <row r="623" spans="1:209" s="131" customFormat="1">
      <c r="A623" s="131" t="s">
        <v>1276</v>
      </c>
      <c r="B623" s="129">
        <f t="shared" si="8"/>
        <v>80000</v>
      </c>
      <c r="C623" s="139">
        <f>+'[2]Table EE Vol'!L37</f>
        <v>2.48</v>
      </c>
      <c r="D623" s="131" t="s">
        <v>637</v>
      </c>
      <c r="E623" s="131">
        <v>32</v>
      </c>
      <c r="F623" s="132">
        <v>4.96</v>
      </c>
      <c r="HA623" s="86"/>
    </row>
    <row r="624" spans="1:209" s="131" customFormat="1">
      <c r="A624" s="131" t="s">
        <v>1277</v>
      </c>
      <c r="B624" s="129">
        <f t="shared" si="8"/>
        <v>80000</v>
      </c>
      <c r="C624" s="139">
        <f>+'[2]Table EE Vol'!L38</f>
        <v>2.48</v>
      </c>
      <c r="D624" s="131" t="s">
        <v>637</v>
      </c>
      <c r="E624" s="131">
        <v>33</v>
      </c>
      <c r="F624" s="132">
        <v>4.96</v>
      </c>
      <c r="HA624" s="86"/>
    </row>
    <row r="625" spans="1:209" s="131" customFormat="1">
      <c r="A625" s="131" t="s">
        <v>1278</v>
      </c>
      <c r="B625" s="129">
        <f t="shared" si="8"/>
        <v>80000</v>
      </c>
      <c r="C625" s="139">
        <f>+'[2]Table EE Vol'!L39</f>
        <v>2.48</v>
      </c>
      <c r="D625" s="131" t="s">
        <v>637</v>
      </c>
      <c r="E625" s="131">
        <v>34</v>
      </c>
      <c r="F625" s="132">
        <v>4.96</v>
      </c>
      <c r="HA625" s="86"/>
    </row>
    <row r="626" spans="1:209" s="131" customFormat="1">
      <c r="A626" s="131" t="s">
        <v>1279</v>
      </c>
      <c r="B626" s="129">
        <f t="shared" si="8"/>
        <v>80000</v>
      </c>
      <c r="C626" s="139">
        <f>+'[2]Table EE Vol'!L40</f>
        <v>3.3200000000000003</v>
      </c>
      <c r="D626" s="131" t="s">
        <v>638</v>
      </c>
      <c r="E626" s="131">
        <v>35</v>
      </c>
      <c r="F626" s="132">
        <v>6.6400000000000006</v>
      </c>
      <c r="HA626" s="86"/>
    </row>
    <row r="627" spans="1:209" s="131" customFormat="1">
      <c r="A627" s="131" t="s">
        <v>1280</v>
      </c>
      <c r="B627" s="129">
        <f t="shared" si="8"/>
        <v>80000</v>
      </c>
      <c r="C627" s="139">
        <f>+'[2]Table EE Vol'!L41</f>
        <v>3.3200000000000003</v>
      </c>
      <c r="D627" s="131" t="s">
        <v>638</v>
      </c>
      <c r="E627" s="131">
        <v>36</v>
      </c>
      <c r="F627" s="132">
        <v>6.6400000000000006</v>
      </c>
      <c r="HA627" s="86"/>
    </row>
    <row r="628" spans="1:209" s="131" customFormat="1">
      <c r="A628" s="131" t="s">
        <v>1281</v>
      </c>
      <c r="B628" s="129">
        <f t="shared" si="8"/>
        <v>80000</v>
      </c>
      <c r="C628" s="139">
        <f>+'[2]Table EE Vol'!L42</f>
        <v>3.3200000000000003</v>
      </c>
      <c r="D628" s="131" t="s">
        <v>638</v>
      </c>
      <c r="E628" s="131">
        <v>37</v>
      </c>
      <c r="F628" s="132">
        <v>6.6400000000000006</v>
      </c>
      <c r="HA628" s="86"/>
    </row>
    <row r="629" spans="1:209" s="131" customFormat="1">
      <c r="A629" s="131" t="s">
        <v>1282</v>
      </c>
      <c r="B629" s="129">
        <f t="shared" si="8"/>
        <v>80000</v>
      </c>
      <c r="C629" s="139">
        <f>+'[2]Table EE Vol'!L43</f>
        <v>3.3200000000000003</v>
      </c>
      <c r="D629" s="131" t="s">
        <v>638</v>
      </c>
      <c r="E629" s="131">
        <v>38</v>
      </c>
      <c r="F629" s="132">
        <v>6.6400000000000006</v>
      </c>
      <c r="HA629" s="86"/>
    </row>
    <row r="630" spans="1:209" s="131" customFormat="1">
      <c r="A630" s="131" t="s">
        <v>1283</v>
      </c>
      <c r="B630" s="129">
        <f t="shared" si="8"/>
        <v>80000</v>
      </c>
      <c r="C630" s="139">
        <f>+'[2]Table EE Vol'!L44</f>
        <v>3.3200000000000003</v>
      </c>
      <c r="D630" s="131" t="s">
        <v>638</v>
      </c>
      <c r="E630" s="131">
        <v>39</v>
      </c>
      <c r="F630" s="132">
        <v>6.6400000000000006</v>
      </c>
      <c r="HA630" s="86"/>
    </row>
    <row r="631" spans="1:209" s="131" customFormat="1">
      <c r="A631" s="131" t="s">
        <v>1284</v>
      </c>
      <c r="B631" s="129">
        <f t="shared" si="8"/>
        <v>80000</v>
      </c>
      <c r="C631" s="139">
        <f>+'[2]Table EE Vol'!L45</f>
        <v>5.5600000000000005</v>
      </c>
      <c r="D631" s="131" t="s">
        <v>639</v>
      </c>
      <c r="E631" s="131">
        <v>40</v>
      </c>
      <c r="F631" s="132">
        <v>11.120000000000001</v>
      </c>
      <c r="HA631" s="86"/>
    </row>
    <row r="632" spans="1:209" s="131" customFormat="1">
      <c r="A632" s="131" t="s">
        <v>1285</v>
      </c>
      <c r="B632" s="129">
        <f t="shared" si="8"/>
        <v>80000</v>
      </c>
      <c r="C632" s="139">
        <f>+'[2]Table EE Vol'!L46</f>
        <v>5.5600000000000005</v>
      </c>
      <c r="D632" s="131" t="s">
        <v>639</v>
      </c>
      <c r="E632" s="131">
        <v>41</v>
      </c>
      <c r="F632" s="132">
        <v>11.120000000000001</v>
      </c>
      <c r="HA632" s="86"/>
    </row>
    <row r="633" spans="1:209" s="131" customFormat="1">
      <c r="A633" s="131" t="s">
        <v>1286</v>
      </c>
      <c r="B633" s="129">
        <f t="shared" si="8"/>
        <v>80000</v>
      </c>
      <c r="C633" s="139">
        <f>+'[2]Table EE Vol'!L47</f>
        <v>5.5600000000000005</v>
      </c>
      <c r="D633" s="131" t="s">
        <v>639</v>
      </c>
      <c r="E633" s="131">
        <v>42</v>
      </c>
      <c r="F633" s="132">
        <v>11.120000000000001</v>
      </c>
      <c r="HA633" s="86"/>
    </row>
    <row r="634" spans="1:209" s="131" customFormat="1">
      <c r="A634" s="131" t="s">
        <v>1287</v>
      </c>
      <c r="B634" s="129">
        <f t="shared" si="8"/>
        <v>80000</v>
      </c>
      <c r="C634" s="139">
        <f>+'[2]Table EE Vol'!L48</f>
        <v>5.5600000000000005</v>
      </c>
      <c r="D634" s="131" t="s">
        <v>639</v>
      </c>
      <c r="E634" s="131">
        <v>43</v>
      </c>
      <c r="F634" s="132">
        <v>11.120000000000001</v>
      </c>
      <c r="HA634" s="86"/>
    </row>
    <row r="635" spans="1:209" s="131" customFormat="1">
      <c r="A635" s="131" t="s">
        <v>1288</v>
      </c>
      <c r="B635" s="129">
        <f t="shared" si="8"/>
        <v>80000</v>
      </c>
      <c r="C635" s="139">
        <f>+'[2]Table EE Vol'!L49</f>
        <v>5.5600000000000005</v>
      </c>
      <c r="D635" s="131" t="s">
        <v>639</v>
      </c>
      <c r="E635" s="131">
        <v>44</v>
      </c>
      <c r="F635" s="132">
        <v>11.120000000000001</v>
      </c>
      <c r="HA635" s="86"/>
    </row>
    <row r="636" spans="1:209" s="131" customFormat="1">
      <c r="A636" s="131" t="s">
        <v>1289</v>
      </c>
      <c r="B636" s="129">
        <f t="shared" si="8"/>
        <v>80000</v>
      </c>
      <c r="C636" s="139">
        <f>+'[2]Table EE Vol'!L50</f>
        <v>7.68</v>
      </c>
      <c r="D636" s="131" t="s">
        <v>640</v>
      </c>
      <c r="E636" s="131">
        <v>45</v>
      </c>
      <c r="F636" s="132">
        <v>15.36</v>
      </c>
      <c r="HA636" s="86"/>
    </row>
    <row r="637" spans="1:209" s="131" customFormat="1">
      <c r="A637" s="131" t="s">
        <v>1290</v>
      </c>
      <c r="B637" s="129">
        <f t="shared" si="8"/>
        <v>80000</v>
      </c>
      <c r="C637" s="139">
        <f>+'[2]Table EE Vol'!L51</f>
        <v>7.68</v>
      </c>
      <c r="D637" s="131" t="s">
        <v>640</v>
      </c>
      <c r="E637" s="131">
        <v>46</v>
      </c>
      <c r="F637" s="132">
        <v>15.36</v>
      </c>
      <c r="HA637" s="86"/>
    </row>
    <row r="638" spans="1:209" s="131" customFormat="1">
      <c r="A638" s="131" t="s">
        <v>1291</v>
      </c>
      <c r="B638" s="129">
        <f t="shared" si="8"/>
        <v>80000</v>
      </c>
      <c r="C638" s="139">
        <f>+'[2]Table EE Vol'!L52</f>
        <v>7.68</v>
      </c>
      <c r="D638" s="131" t="s">
        <v>640</v>
      </c>
      <c r="E638" s="131">
        <v>47</v>
      </c>
      <c r="F638" s="132">
        <v>15.36</v>
      </c>
      <c r="HA638" s="86"/>
    </row>
    <row r="639" spans="1:209" s="131" customFormat="1">
      <c r="A639" s="131" t="s">
        <v>1292</v>
      </c>
      <c r="B639" s="129">
        <f t="shared" si="8"/>
        <v>80000</v>
      </c>
      <c r="C639" s="139">
        <f>+'[2]Table EE Vol'!L53</f>
        <v>7.68</v>
      </c>
      <c r="D639" s="131" t="s">
        <v>640</v>
      </c>
      <c r="E639" s="131">
        <v>48</v>
      </c>
      <c r="F639" s="132">
        <v>15.36</v>
      </c>
      <c r="HA639" s="86"/>
    </row>
    <row r="640" spans="1:209" s="131" customFormat="1">
      <c r="A640" s="131" t="s">
        <v>1293</v>
      </c>
      <c r="B640" s="129">
        <f t="shared" si="8"/>
        <v>80000</v>
      </c>
      <c r="C640" s="139">
        <f>+'[2]Table EE Vol'!L54</f>
        <v>7.68</v>
      </c>
      <c r="D640" s="131" t="s">
        <v>640</v>
      </c>
      <c r="E640" s="131">
        <v>49</v>
      </c>
      <c r="F640" s="132">
        <v>15.36</v>
      </c>
      <c r="HA640" s="86"/>
    </row>
    <row r="641" spans="1:209" s="131" customFormat="1">
      <c r="A641" s="131" t="s">
        <v>1294</v>
      </c>
      <c r="B641" s="129">
        <f t="shared" si="8"/>
        <v>80000</v>
      </c>
      <c r="C641" s="139">
        <f>+'[2]Table EE Vol'!L55</f>
        <v>14</v>
      </c>
      <c r="D641" s="131" t="s">
        <v>641</v>
      </c>
      <c r="E641" s="131">
        <v>50</v>
      </c>
      <c r="F641" s="132">
        <v>28</v>
      </c>
      <c r="HA641" s="86"/>
    </row>
    <row r="642" spans="1:209" s="131" customFormat="1">
      <c r="A642" s="131" t="s">
        <v>1295</v>
      </c>
      <c r="B642" s="129">
        <f t="shared" si="8"/>
        <v>80000</v>
      </c>
      <c r="C642" s="139">
        <f>+'[2]Table EE Vol'!L56</f>
        <v>14</v>
      </c>
      <c r="D642" s="131" t="s">
        <v>641</v>
      </c>
      <c r="E642" s="131">
        <v>51</v>
      </c>
      <c r="F642" s="132">
        <v>28</v>
      </c>
      <c r="HA642" s="86"/>
    </row>
    <row r="643" spans="1:209" s="131" customFormat="1">
      <c r="A643" s="131" t="s">
        <v>1296</v>
      </c>
      <c r="B643" s="129">
        <f t="shared" si="8"/>
        <v>80000</v>
      </c>
      <c r="C643" s="139">
        <f>+'[2]Table EE Vol'!L57</f>
        <v>14</v>
      </c>
      <c r="D643" s="131" t="s">
        <v>641</v>
      </c>
      <c r="E643" s="131">
        <v>52</v>
      </c>
      <c r="F643" s="132">
        <v>28</v>
      </c>
      <c r="HA643" s="86"/>
    </row>
    <row r="644" spans="1:209" s="131" customFormat="1">
      <c r="A644" s="131" t="s">
        <v>1297</v>
      </c>
      <c r="B644" s="129">
        <f t="shared" si="8"/>
        <v>80000</v>
      </c>
      <c r="C644" s="139">
        <f>+'[2]Table EE Vol'!L58</f>
        <v>14</v>
      </c>
      <c r="D644" s="131" t="s">
        <v>641</v>
      </c>
      <c r="E644" s="131">
        <v>53</v>
      </c>
      <c r="F644" s="132">
        <v>28</v>
      </c>
      <c r="HA644" s="86"/>
    </row>
    <row r="645" spans="1:209" s="131" customFormat="1">
      <c r="A645" s="131" t="s">
        <v>1298</v>
      </c>
      <c r="B645" s="129">
        <f t="shared" si="8"/>
        <v>80000</v>
      </c>
      <c r="C645" s="139">
        <f>+'[2]Table EE Vol'!L59</f>
        <v>14</v>
      </c>
      <c r="D645" s="131" t="s">
        <v>641</v>
      </c>
      <c r="E645" s="131">
        <v>54</v>
      </c>
      <c r="F645" s="132">
        <v>28</v>
      </c>
      <c r="HA645" s="86"/>
    </row>
    <row r="646" spans="1:209" s="131" customFormat="1">
      <c r="A646" s="131" t="s">
        <v>1299</v>
      </c>
      <c r="B646" s="129">
        <f t="shared" si="8"/>
        <v>80000</v>
      </c>
      <c r="C646" s="139">
        <f>+'[2]Table EE Vol'!L60</f>
        <v>28.72</v>
      </c>
      <c r="D646" s="131" t="s">
        <v>642</v>
      </c>
      <c r="E646" s="131">
        <v>55</v>
      </c>
      <c r="F646" s="132">
        <v>57.44</v>
      </c>
      <c r="HA646" s="86"/>
    </row>
    <row r="647" spans="1:209" s="131" customFormat="1">
      <c r="A647" s="131" t="s">
        <v>1300</v>
      </c>
      <c r="B647" s="129">
        <f t="shared" si="8"/>
        <v>80000</v>
      </c>
      <c r="C647" s="139">
        <f>+'[2]Table EE Vol'!L61</f>
        <v>28.72</v>
      </c>
      <c r="D647" s="131" t="s">
        <v>642</v>
      </c>
      <c r="E647" s="131">
        <v>56</v>
      </c>
      <c r="F647" s="132">
        <v>57.44</v>
      </c>
      <c r="HA647" s="86"/>
    </row>
    <row r="648" spans="1:209" s="131" customFormat="1">
      <c r="A648" s="131" t="s">
        <v>1301</v>
      </c>
      <c r="B648" s="129">
        <f t="shared" si="8"/>
        <v>80000</v>
      </c>
      <c r="C648" s="139">
        <f>+'[2]Table EE Vol'!L62</f>
        <v>28.72</v>
      </c>
      <c r="D648" s="131" t="s">
        <v>642</v>
      </c>
      <c r="E648" s="131">
        <v>57</v>
      </c>
      <c r="F648" s="132">
        <v>57.44</v>
      </c>
      <c r="HA648" s="86"/>
    </row>
    <row r="649" spans="1:209" s="131" customFormat="1">
      <c r="A649" s="131" t="s">
        <v>1302</v>
      </c>
      <c r="B649" s="129">
        <f t="shared" si="8"/>
        <v>80000</v>
      </c>
      <c r="C649" s="139">
        <f>+'[2]Table EE Vol'!L63</f>
        <v>28.72</v>
      </c>
      <c r="D649" s="131" t="s">
        <v>642</v>
      </c>
      <c r="E649" s="131">
        <v>58</v>
      </c>
      <c r="F649" s="132">
        <v>57.44</v>
      </c>
      <c r="HA649" s="86"/>
    </row>
    <row r="650" spans="1:209" s="131" customFormat="1">
      <c r="A650" s="131" t="s">
        <v>1303</v>
      </c>
      <c r="B650" s="129">
        <f t="shared" si="8"/>
        <v>80000</v>
      </c>
      <c r="C650" s="139">
        <f>+'[2]Table EE Vol'!L64</f>
        <v>28.72</v>
      </c>
      <c r="D650" s="131" t="s">
        <v>642</v>
      </c>
      <c r="E650" s="131">
        <v>59</v>
      </c>
      <c r="F650" s="132">
        <v>57.44</v>
      </c>
      <c r="HA650" s="86"/>
    </row>
    <row r="651" spans="1:209" s="131" customFormat="1">
      <c r="A651" s="131" t="s">
        <v>1304</v>
      </c>
      <c r="B651" s="129">
        <f t="shared" si="8"/>
        <v>80000</v>
      </c>
      <c r="C651" s="139">
        <f>+'[2]Table EE Vol'!L65</f>
        <v>41.760000000000005</v>
      </c>
      <c r="D651" s="131" t="s">
        <v>643</v>
      </c>
      <c r="E651" s="131">
        <v>60</v>
      </c>
      <c r="F651" s="132">
        <v>83.52000000000001</v>
      </c>
      <c r="HA651" s="86"/>
    </row>
    <row r="652" spans="1:209" s="131" customFormat="1">
      <c r="A652" s="131" t="s">
        <v>1305</v>
      </c>
      <c r="B652" s="129">
        <f t="shared" si="8"/>
        <v>80000</v>
      </c>
      <c r="C652" s="139">
        <f>+'[2]Table EE Vol'!L66</f>
        <v>41.760000000000005</v>
      </c>
      <c r="D652" s="131" t="s">
        <v>643</v>
      </c>
      <c r="E652" s="131">
        <v>61</v>
      </c>
      <c r="F652" s="132">
        <v>83.52000000000001</v>
      </c>
      <c r="HA652" s="86"/>
    </row>
    <row r="653" spans="1:209" s="131" customFormat="1">
      <c r="A653" s="131" t="s">
        <v>1306</v>
      </c>
      <c r="B653" s="129">
        <f t="shared" si="8"/>
        <v>80000</v>
      </c>
      <c r="C653" s="139">
        <f>+'[2]Table EE Vol'!L67</f>
        <v>41.760000000000005</v>
      </c>
      <c r="D653" s="131" t="s">
        <v>643</v>
      </c>
      <c r="E653" s="131">
        <v>62</v>
      </c>
      <c r="F653" s="132">
        <v>83.52000000000001</v>
      </c>
      <c r="HA653" s="86"/>
    </row>
    <row r="654" spans="1:209" s="131" customFormat="1">
      <c r="A654" s="131" t="s">
        <v>1307</v>
      </c>
      <c r="B654" s="129">
        <f t="shared" si="8"/>
        <v>80000</v>
      </c>
      <c r="C654" s="139">
        <f>+'[2]Table EE Vol'!L68</f>
        <v>41.760000000000005</v>
      </c>
      <c r="D654" s="131" t="s">
        <v>643</v>
      </c>
      <c r="E654" s="131">
        <v>63</v>
      </c>
      <c r="F654" s="132">
        <v>83.52000000000001</v>
      </c>
      <c r="HA654" s="86"/>
    </row>
    <row r="655" spans="1:209" s="131" customFormat="1">
      <c r="A655" s="131" t="s">
        <v>1308</v>
      </c>
      <c r="B655" s="129">
        <f t="shared" si="8"/>
        <v>80000</v>
      </c>
      <c r="C655" s="139">
        <f>+'[2]Table EE Vol'!L69</f>
        <v>41.760000000000005</v>
      </c>
      <c r="D655" s="131" t="s">
        <v>643</v>
      </c>
      <c r="E655" s="131">
        <v>64</v>
      </c>
      <c r="F655" s="132">
        <v>83.52000000000001</v>
      </c>
      <c r="HA655" s="86"/>
    </row>
    <row r="656" spans="1:209" s="131" customFormat="1">
      <c r="A656" s="131" t="s">
        <v>1309</v>
      </c>
      <c r="B656" s="129">
        <f t="shared" si="8"/>
        <v>80000</v>
      </c>
      <c r="C656" s="139">
        <f>+'[2]Table EE Vol'!L70</f>
        <v>72</v>
      </c>
      <c r="D656" s="131" t="s">
        <v>644</v>
      </c>
      <c r="E656" s="131">
        <v>65</v>
      </c>
      <c r="F656" s="132">
        <v>144</v>
      </c>
      <c r="HA656" s="86"/>
    </row>
    <row r="657" spans="1:209" s="131" customFormat="1">
      <c r="A657" s="131" t="s">
        <v>1310</v>
      </c>
      <c r="B657" s="129">
        <f t="shared" si="8"/>
        <v>80000</v>
      </c>
      <c r="C657" s="139">
        <f>+'[2]Table EE Vol'!L71</f>
        <v>72</v>
      </c>
      <c r="D657" s="131" t="s">
        <v>644</v>
      </c>
      <c r="E657" s="131">
        <v>66</v>
      </c>
      <c r="F657" s="132">
        <v>144</v>
      </c>
      <c r="HA657" s="86"/>
    </row>
    <row r="658" spans="1:209" s="131" customFormat="1">
      <c r="A658" s="131" t="s">
        <v>1311</v>
      </c>
      <c r="B658" s="129">
        <f t="shared" si="8"/>
        <v>80000</v>
      </c>
      <c r="C658" s="139">
        <f>+'[2]Table EE Vol'!L72</f>
        <v>72</v>
      </c>
      <c r="D658" s="131" t="s">
        <v>644</v>
      </c>
      <c r="E658" s="131">
        <v>67</v>
      </c>
      <c r="F658" s="132">
        <v>144</v>
      </c>
      <c r="HA658" s="86"/>
    </row>
    <row r="659" spans="1:209" s="131" customFormat="1">
      <c r="A659" s="131" t="s">
        <v>1312</v>
      </c>
      <c r="B659" s="129">
        <f t="shared" si="8"/>
        <v>80000</v>
      </c>
      <c r="C659" s="139">
        <f>+'[2]Table EE Vol'!L73</f>
        <v>72</v>
      </c>
      <c r="D659" s="131" t="s">
        <v>644</v>
      </c>
      <c r="E659" s="131">
        <v>68</v>
      </c>
      <c r="F659" s="132">
        <v>144</v>
      </c>
      <c r="HA659" s="86"/>
    </row>
    <row r="660" spans="1:209" s="131" customFormat="1">
      <c r="A660" s="131" t="s">
        <v>1313</v>
      </c>
      <c r="B660" s="129">
        <f t="shared" si="8"/>
        <v>80000</v>
      </c>
      <c r="C660" s="139">
        <f>+'[2]Table EE Vol'!L74</f>
        <v>72</v>
      </c>
      <c r="D660" s="131" t="s">
        <v>644</v>
      </c>
      <c r="E660" s="131">
        <v>69</v>
      </c>
      <c r="F660" s="132">
        <v>144</v>
      </c>
      <c r="HA660" s="86"/>
    </row>
    <row r="661" spans="1:209" s="131" customFormat="1">
      <c r="A661" s="131" t="s">
        <v>1314</v>
      </c>
      <c r="B661" s="129">
        <f t="shared" si="8"/>
        <v>80000</v>
      </c>
      <c r="C661" s="139">
        <f>+'[2]Table EE Vol'!L75</f>
        <v>148.72</v>
      </c>
      <c r="D661" s="131" t="s">
        <v>645</v>
      </c>
      <c r="E661" s="131">
        <v>70</v>
      </c>
      <c r="F661" s="132">
        <v>297.44</v>
      </c>
      <c r="HA661" s="86"/>
    </row>
    <row r="662" spans="1:209" s="131" customFormat="1">
      <c r="A662" s="131" t="s">
        <v>1315</v>
      </c>
      <c r="B662" s="129">
        <f t="shared" si="8"/>
        <v>80000</v>
      </c>
      <c r="C662" s="139">
        <f>+'[2]Table EE Vol'!L76</f>
        <v>148.72</v>
      </c>
      <c r="D662" s="131" t="s">
        <v>645</v>
      </c>
      <c r="E662" s="131">
        <v>71</v>
      </c>
      <c r="F662" s="132">
        <v>297.44</v>
      </c>
      <c r="HA662" s="86"/>
    </row>
    <row r="663" spans="1:209" s="131" customFormat="1">
      <c r="A663" s="131" t="s">
        <v>1316</v>
      </c>
      <c r="B663" s="129">
        <f t="shared" si="8"/>
        <v>80000</v>
      </c>
      <c r="C663" s="139">
        <f>+'[2]Table EE Vol'!L77</f>
        <v>148.72</v>
      </c>
      <c r="D663" s="131" t="s">
        <v>645</v>
      </c>
      <c r="E663" s="131">
        <v>72</v>
      </c>
      <c r="F663" s="132">
        <v>297.44</v>
      </c>
      <c r="HA663" s="86"/>
    </row>
    <row r="664" spans="1:209" s="131" customFormat="1">
      <c r="A664" s="131" t="s">
        <v>1317</v>
      </c>
      <c r="B664" s="129">
        <f t="shared" si="8"/>
        <v>80000</v>
      </c>
      <c r="C664" s="139">
        <f>+'[2]Table EE Vol'!L78</f>
        <v>148.72</v>
      </c>
      <c r="D664" s="131" t="s">
        <v>645</v>
      </c>
      <c r="E664" s="131">
        <v>73</v>
      </c>
      <c r="F664" s="132">
        <v>297.44</v>
      </c>
      <c r="HA664" s="86"/>
    </row>
    <row r="665" spans="1:209" s="131" customFormat="1">
      <c r="A665" s="131" t="s">
        <v>1318</v>
      </c>
      <c r="B665" s="129">
        <f t="shared" si="8"/>
        <v>80000</v>
      </c>
      <c r="C665" s="139">
        <f>+'[2]Table EE Vol'!L79</f>
        <v>148.72</v>
      </c>
      <c r="D665" s="131" t="s">
        <v>645</v>
      </c>
      <c r="E665" s="131">
        <v>74</v>
      </c>
      <c r="F665" s="132">
        <v>297.44</v>
      </c>
      <c r="HA665" s="86"/>
    </row>
    <row r="666" spans="1:209" s="131" customFormat="1">
      <c r="A666" s="131" t="s">
        <v>1319</v>
      </c>
      <c r="B666" s="129">
        <f t="shared" ref="B666:B729" si="9">+B580+10000</f>
        <v>80000</v>
      </c>
      <c r="C666" s="139">
        <f>+'[2]Table EE Vol'!L80</f>
        <v>481.84</v>
      </c>
      <c r="D666" s="131" t="s">
        <v>646</v>
      </c>
      <c r="E666" s="131">
        <v>75</v>
      </c>
      <c r="F666" s="132">
        <v>963.68</v>
      </c>
      <c r="HA666" s="86"/>
    </row>
    <row r="667" spans="1:209" s="131" customFormat="1">
      <c r="A667" s="131" t="s">
        <v>1320</v>
      </c>
      <c r="B667" s="129">
        <f t="shared" si="9"/>
        <v>80000</v>
      </c>
      <c r="C667" s="139">
        <f>+'[2]Table EE Vol'!L81</f>
        <v>481.84</v>
      </c>
      <c r="D667" s="131" t="s">
        <v>646</v>
      </c>
      <c r="E667" s="131">
        <v>76</v>
      </c>
      <c r="F667" s="132">
        <v>963.68</v>
      </c>
      <c r="HA667" s="86"/>
    </row>
    <row r="668" spans="1:209" s="131" customFormat="1">
      <c r="A668" s="131" t="s">
        <v>1321</v>
      </c>
      <c r="B668" s="129">
        <f t="shared" si="9"/>
        <v>80000</v>
      </c>
      <c r="C668" s="139">
        <f>+'[2]Table EE Vol'!L82</f>
        <v>481.84</v>
      </c>
      <c r="D668" s="131" t="s">
        <v>646</v>
      </c>
      <c r="E668" s="131">
        <v>77</v>
      </c>
      <c r="F668" s="132">
        <v>963.68</v>
      </c>
      <c r="HA668" s="86"/>
    </row>
    <row r="669" spans="1:209" s="131" customFormat="1">
      <c r="A669" s="131" t="s">
        <v>1322</v>
      </c>
      <c r="B669" s="129">
        <f t="shared" si="9"/>
        <v>80000</v>
      </c>
      <c r="C669" s="139">
        <f>+'[2]Table EE Vol'!L83</f>
        <v>481.84</v>
      </c>
      <c r="D669" s="131" t="s">
        <v>646</v>
      </c>
      <c r="E669" s="131">
        <v>78</v>
      </c>
      <c r="F669" s="132">
        <v>963.68</v>
      </c>
      <c r="HA669" s="86"/>
    </row>
    <row r="670" spans="1:209" s="131" customFormat="1">
      <c r="A670" s="131" t="s">
        <v>1323</v>
      </c>
      <c r="B670" s="129">
        <f t="shared" si="9"/>
        <v>80000</v>
      </c>
      <c r="C670" s="139">
        <f>+'[2]Table EE Vol'!L84</f>
        <v>481.84</v>
      </c>
      <c r="D670" s="131" t="s">
        <v>646</v>
      </c>
      <c r="E670" s="131">
        <v>79</v>
      </c>
      <c r="F670" s="132">
        <v>963.68</v>
      </c>
      <c r="HA670" s="86"/>
    </row>
    <row r="671" spans="1:209" s="131" customFormat="1">
      <c r="A671" s="131" t="s">
        <v>1324</v>
      </c>
      <c r="B671" s="129">
        <f t="shared" si="9"/>
        <v>80000</v>
      </c>
      <c r="C671" s="139">
        <f>+'[2]Table EE Vol'!L85</f>
        <v>481.84</v>
      </c>
      <c r="D671" s="131" t="s">
        <v>646</v>
      </c>
      <c r="E671" s="131">
        <v>80</v>
      </c>
      <c r="F671" s="132">
        <v>963.68</v>
      </c>
      <c r="HA671" s="86"/>
    </row>
    <row r="672" spans="1:209" s="131" customFormat="1">
      <c r="A672" s="131" t="s">
        <v>1325</v>
      </c>
      <c r="B672" s="129">
        <f t="shared" si="9"/>
        <v>80000</v>
      </c>
      <c r="C672" s="139">
        <f>+'[2]Table EE Vol'!L86</f>
        <v>481.84</v>
      </c>
      <c r="D672" s="131" t="s">
        <v>646</v>
      </c>
      <c r="E672" s="131">
        <v>81</v>
      </c>
      <c r="F672" s="132">
        <v>963.68</v>
      </c>
      <c r="HA672" s="86"/>
    </row>
    <row r="673" spans="1:209" s="131" customFormat="1">
      <c r="A673" s="131" t="s">
        <v>1326</v>
      </c>
      <c r="B673" s="129">
        <f t="shared" si="9"/>
        <v>80000</v>
      </c>
      <c r="C673" s="139">
        <f>+'[2]Table EE Vol'!L87</f>
        <v>481.84</v>
      </c>
      <c r="D673" s="131" t="s">
        <v>646</v>
      </c>
      <c r="E673" s="131">
        <v>82</v>
      </c>
      <c r="F673" s="132">
        <v>963.68</v>
      </c>
      <c r="HA673" s="86"/>
    </row>
    <row r="674" spans="1:209" s="131" customFormat="1">
      <c r="A674" s="131" t="s">
        <v>1327</v>
      </c>
      <c r="B674" s="129">
        <f t="shared" si="9"/>
        <v>80000</v>
      </c>
      <c r="C674" s="139">
        <f>+'[2]Table EE Vol'!L88</f>
        <v>481.84</v>
      </c>
      <c r="D674" s="131" t="s">
        <v>646</v>
      </c>
      <c r="E674" s="131">
        <v>83</v>
      </c>
      <c r="F674" s="132">
        <v>963.68</v>
      </c>
      <c r="HA674" s="86"/>
    </row>
    <row r="675" spans="1:209" s="131" customFormat="1">
      <c r="A675" s="131" t="s">
        <v>1328</v>
      </c>
      <c r="B675" s="129">
        <f t="shared" si="9"/>
        <v>80000</v>
      </c>
      <c r="C675" s="139">
        <f>+'[2]Table EE Vol'!L89</f>
        <v>481.84</v>
      </c>
      <c r="D675" s="131" t="s">
        <v>646</v>
      </c>
      <c r="E675" s="131">
        <v>84</v>
      </c>
      <c r="F675" s="132">
        <v>963.68</v>
      </c>
      <c r="HA675" s="86"/>
    </row>
    <row r="676" spans="1:209" s="131" customFormat="1">
      <c r="A676" s="131" t="s">
        <v>1329</v>
      </c>
      <c r="B676" s="129">
        <f t="shared" si="9"/>
        <v>80000</v>
      </c>
      <c r="C676" s="139">
        <f>+'[2]Table EE Vol'!L90</f>
        <v>481.84</v>
      </c>
      <c r="D676" s="131" t="s">
        <v>646</v>
      </c>
      <c r="E676" s="131">
        <v>85</v>
      </c>
      <c r="F676" s="132">
        <v>963.68</v>
      </c>
      <c r="HA676" s="86"/>
    </row>
    <row r="677" spans="1:209" s="131" customFormat="1">
      <c r="A677" s="131" t="s">
        <v>1330</v>
      </c>
      <c r="B677" s="129">
        <f t="shared" si="9"/>
        <v>80000</v>
      </c>
      <c r="C677" s="139">
        <f>+'[2]Table EE Vol'!L91</f>
        <v>481.84</v>
      </c>
      <c r="D677" s="131" t="s">
        <v>646</v>
      </c>
      <c r="E677" s="131">
        <v>86</v>
      </c>
      <c r="F677" s="132">
        <v>963.68</v>
      </c>
      <c r="HA677" s="86"/>
    </row>
    <row r="678" spans="1:209" s="131" customFormat="1">
      <c r="A678" s="131" t="s">
        <v>1331</v>
      </c>
      <c r="B678" s="129">
        <f t="shared" si="9"/>
        <v>80000</v>
      </c>
      <c r="C678" s="139">
        <f>+'[2]Table EE Vol'!L92</f>
        <v>481.84</v>
      </c>
      <c r="D678" s="131" t="s">
        <v>646</v>
      </c>
      <c r="E678" s="131">
        <v>87</v>
      </c>
      <c r="F678" s="132">
        <v>963.68</v>
      </c>
      <c r="HA678" s="86"/>
    </row>
    <row r="679" spans="1:209" s="131" customFormat="1">
      <c r="A679" s="131" t="s">
        <v>1332</v>
      </c>
      <c r="B679" s="129">
        <f t="shared" si="9"/>
        <v>80000</v>
      </c>
      <c r="C679" s="139">
        <f>+'[2]Table EE Vol'!L93</f>
        <v>481.84</v>
      </c>
      <c r="D679" s="131" t="s">
        <v>646</v>
      </c>
      <c r="E679" s="131">
        <v>88</v>
      </c>
      <c r="F679" s="132">
        <v>963.68</v>
      </c>
      <c r="HA679" s="86"/>
    </row>
    <row r="680" spans="1:209" s="131" customFormat="1">
      <c r="A680" s="131" t="s">
        <v>1333</v>
      </c>
      <c r="B680" s="129">
        <f t="shared" si="9"/>
        <v>80000</v>
      </c>
      <c r="C680" s="139">
        <f>+'[2]Table EE Vol'!L94</f>
        <v>481.84</v>
      </c>
      <c r="D680" s="131" t="s">
        <v>646</v>
      </c>
      <c r="E680" s="131">
        <v>89</v>
      </c>
      <c r="F680" s="132">
        <v>963.68</v>
      </c>
      <c r="HA680" s="86"/>
    </row>
    <row r="681" spans="1:209" s="131" customFormat="1">
      <c r="A681" s="131" t="s">
        <v>1334</v>
      </c>
      <c r="B681" s="129">
        <f t="shared" si="9"/>
        <v>80000</v>
      </c>
      <c r="C681" s="139">
        <f>+'[2]Table EE Vol'!L95</f>
        <v>481.84</v>
      </c>
      <c r="D681" s="131" t="s">
        <v>646</v>
      </c>
      <c r="E681" s="131">
        <v>90</v>
      </c>
      <c r="F681" s="132">
        <v>963.68</v>
      </c>
      <c r="HA681" s="86"/>
    </row>
    <row r="682" spans="1:209" s="131" customFormat="1">
      <c r="A682" s="131" t="s">
        <v>1335</v>
      </c>
      <c r="B682" s="129">
        <f t="shared" si="9"/>
        <v>80000</v>
      </c>
      <c r="C682" s="139">
        <f>+'[2]Table EE Vol'!L96</f>
        <v>481.84</v>
      </c>
      <c r="D682" s="131" t="s">
        <v>646</v>
      </c>
      <c r="E682" s="131">
        <v>91</v>
      </c>
      <c r="F682" s="132">
        <v>963.68</v>
      </c>
      <c r="HA682" s="86"/>
    </row>
    <row r="683" spans="1:209" s="131" customFormat="1">
      <c r="A683" s="131" t="s">
        <v>1336</v>
      </c>
      <c r="B683" s="129">
        <f t="shared" si="9"/>
        <v>80000</v>
      </c>
      <c r="C683" s="139">
        <f>+'[2]Table EE Vol'!L97</f>
        <v>481.84</v>
      </c>
      <c r="D683" s="131" t="s">
        <v>646</v>
      </c>
      <c r="E683" s="131">
        <v>92</v>
      </c>
      <c r="F683" s="132">
        <v>963.68</v>
      </c>
      <c r="HA683" s="86"/>
    </row>
    <row r="684" spans="1:209" s="131" customFormat="1">
      <c r="A684" s="131" t="s">
        <v>1337</v>
      </c>
      <c r="B684" s="129">
        <f t="shared" si="9"/>
        <v>80000</v>
      </c>
      <c r="C684" s="139">
        <f>+'[2]Table EE Vol'!L98</f>
        <v>481.84</v>
      </c>
      <c r="D684" s="131" t="s">
        <v>646</v>
      </c>
      <c r="E684" s="131">
        <v>93</v>
      </c>
      <c r="F684" s="132">
        <v>963.68</v>
      </c>
      <c r="HA684" s="86"/>
    </row>
    <row r="685" spans="1:209" s="131" customFormat="1">
      <c r="A685" s="131" t="s">
        <v>1338</v>
      </c>
      <c r="B685" s="129">
        <f t="shared" si="9"/>
        <v>80000</v>
      </c>
      <c r="C685" s="139">
        <f>+'[2]Table EE Vol'!L99</f>
        <v>481.84</v>
      </c>
      <c r="D685" s="131" t="s">
        <v>646</v>
      </c>
      <c r="E685" s="131">
        <v>94</v>
      </c>
      <c r="F685" s="132">
        <v>963.68</v>
      </c>
      <c r="HA685" s="86"/>
    </row>
    <row r="686" spans="1:209" s="131" customFormat="1">
      <c r="A686" s="131" t="s">
        <v>1339</v>
      </c>
      <c r="B686" s="129">
        <f t="shared" si="9"/>
        <v>80000</v>
      </c>
      <c r="C686" s="139">
        <f>+'[2]Table EE Vol'!L100</f>
        <v>481.84</v>
      </c>
      <c r="D686" s="131" t="s">
        <v>646</v>
      </c>
      <c r="E686" s="131">
        <v>95</v>
      </c>
      <c r="F686" s="132">
        <v>963.68</v>
      </c>
      <c r="HA686" s="86"/>
    </row>
    <row r="687" spans="1:209" s="131" customFormat="1">
      <c r="A687" s="131" t="s">
        <v>1340</v>
      </c>
      <c r="B687" s="129">
        <f t="shared" si="9"/>
        <v>80000</v>
      </c>
      <c r="C687" s="139">
        <f>+'[2]Table EE Vol'!L101</f>
        <v>481.84</v>
      </c>
      <c r="D687" s="131" t="s">
        <v>646</v>
      </c>
      <c r="E687" s="131">
        <v>96</v>
      </c>
      <c r="F687" s="132">
        <v>963.68</v>
      </c>
      <c r="HA687" s="86"/>
    </row>
    <row r="688" spans="1:209" s="131" customFormat="1">
      <c r="A688" s="131" t="s">
        <v>1341</v>
      </c>
      <c r="B688" s="129">
        <f t="shared" si="9"/>
        <v>80000</v>
      </c>
      <c r="C688" s="139">
        <f>+'[2]Table EE Vol'!L102</f>
        <v>481.84</v>
      </c>
      <c r="D688" s="131" t="s">
        <v>646</v>
      </c>
      <c r="E688" s="131">
        <v>97</v>
      </c>
      <c r="F688" s="132">
        <v>963.68</v>
      </c>
      <c r="HA688" s="86"/>
    </row>
    <row r="689" spans="1:209" s="131" customFormat="1">
      <c r="A689" s="131" t="s">
        <v>1342</v>
      </c>
      <c r="B689" s="129">
        <f t="shared" si="9"/>
        <v>80000</v>
      </c>
      <c r="C689" s="139">
        <f>+'[2]Table EE Vol'!L103</f>
        <v>481.84</v>
      </c>
      <c r="D689" s="131" t="s">
        <v>646</v>
      </c>
      <c r="E689" s="131">
        <v>98</v>
      </c>
      <c r="F689" s="132">
        <v>963.68</v>
      </c>
      <c r="HA689" s="86"/>
    </row>
    <row r="690" spans="1:209" s="131" customFormat="1">
      <c r="A690" s="131" t="s">
        <v>1343</v>
      </c>
      <c r="B690" s="129">
        <f t="shared" si="9"/>
        <v>80000</v>
      </c>
      <c r="C690" s="139">
        <f>+'[2]Table EE Vol'!L104</f>
        <v>481.84</v>
      </c>
      <c r="D690" s="131" t="s">
        <v>646</v>
      </c>
      <c r="E690" s="131">
        <v>99</v>
      </c>
      <c r="F690" s="132">
        <v>963.68</v>
      </c>
      <c r="HA690" s="86"/>
    </row>
    <row r="691" spans="1:209" s="131" customFormat="1">
      <c r="A691" s="131" t="s">
        <v>1344</v>
      </c>
      <c r="B691" s="129">
        <f t="shared" si="9"/>
        <v>80000</v>
      </c>
      <c r="C691" s="139">
        <f>+'[2]Table EE Vol'!L105</f>
        <v>0</v>
      </c>
      <c r="D691" s="131" t="s">
        <v>634</v>
      </c>
      <c r="E691" s="131">
        <v>0</v>
      </c>
      <c r="F691" s="132">
        <v>0</v>
      </c>
      <c r="HA691" s="86"/>
    </row>
    <row r="692" spans="1:209" s="131" customFormat="1">
      <c r="A692" s="131" t="s">
        <v>1345</v>
      </c>
      <c r="B692" s="129">
        <f t="shared" si="9"/>
        <v>90000</v>
      </c>
      <c r="C692" s="139">
        <f>+'[2]Table EE Vol'!M20</f>
        <v>1.17</v>
      </c>
      <c r="D692" s="131" t="s">
        <v>634</v>
      </c>
      <c r="E692" s="131">
        <v>15</v>
      </c>
      <c r="F692" s="132">
        <v>2.34</v>
      </c>
      <c r="GW692" s="86"/>
    </row>
    <row r="693" spans="1:209" s="131" customFormat="1">
      <c r="A693" s="131" t="s">
        <v>1346</v>
      </c>
      <c r="B693" s="129">
        <f t="shared" si="9"/>
        <v>90000</v>
      </c>
      <c r="C693" s="139">
        <f>+'[2]Table EE Vol'!M21</f>
        <v>1.17</v>
      </c>
      <c r="D693" s="131" t="s">
        <v>634</v>
      </c>
      <c r="E693" s="131">
        <v>16</v>
      </c>
      <c r="F693" s="132">
        <v>2.34</v>
      </c>
      <c r="GW693" s="86"/>
    </row>
    <row r="694" spans="1:209" s="131" customFormat="1">
      <c r="A694" s="131" t="s">
        <v>1347</v>
      </c>
      <c r="B694" s="129">
        <f t="shared" si="9"/>
        <v>90000</v>
      </c>
      <c r="C694" s="139">
        <f>+'[2]Table EE Vol'!M22</f>
        <v>1.17</v>
      </c>
      <c r="D694" s="131" t="s">
        <v>634</v>
      </c>
      <c r="E694" s="131">
        <v>17</v>
      </c>
      <c r="F694" s="132">
        <v>2.34</v>
      </c>
      <c r="GW694" s="86"/>
    </row>
    <row r="695" spans="1:209" s="131" customFormat="1">
      <c r="A695" s="131" t="s">
        <v>1348</v>
      </c>
      <c r="B695" s="129">
        <f t="shared" si="9"/>
        <v>90000</v>
      </c>
      <c r="C695" s="139">
        <f>+'[2]Table EE Vol'!M23</f>
        <v>1.17</v>
      </c>
      <c r="D695" s="131" t="s">
        <v>634</v>
      </c>
      <c r="E695" s="131">
        <v>18</v>
      </c>
      <c r="F695" s="132">
        <v>2.34</v>
      </c>
      <c r="GW695" s="86"/>
    </row>
    <row r="696" spans="1:209" s="131" customFormat="1">
      <c r="A696" s="131" t="s">
        <v>1349</v>
      </c>
      <c r="B696" s="129">
        <f t="shared" si="9"/>
        <v>90000</v>
      </c>
      <c r="C696" s="139">
        <f>+'[2]Table EE Vol'!M24</f>
        <v>1.17</v>
      </c>
      <c r="D696" s="131" t="s">
        <v>634</v>
      </c>
      <c r="E696" s="131">
        <v>19</v>
      </c>
      <c r="F696" s="132">
        <v>2.34</v>
      </c>
      <c r="GW696" s="86"/>
    </row>
    <row r="697" spans="1:209" s="131" customFormat="1">
      <c r="A697" s="131" t="s">
        <v>1350</v>
      </c>
      <c r="B697" s="129">
        <f t="shared" si="9"/>
        <v>90000</v>
      </c>
      <c r="C697" s="139">
        <f>+'[2]Table EE Vol'!M25</f>
        <v>1.71</v>
      </c>
      <c r="D697" s="131" t="s">
        <v>635</v>
      </c>
      <c r="E697" s="131">
        <v>20</v>
      </c>
      <c r="F697" s="132">
        <v>3.42</v>
      </c>
      <c r="GW697" s="86"/>
    </row>
    <row r="698" spans="1:209" s="131" customFormat="1">
      <c r="A698" s="131" t="s">
        <v>1351</v>
      </c>
      <c r="B698" s="129">
        <f t="shared" si="9"/>
        <v>90000</v>
      </c>
      <c r="C698" s="139">
        <f>+'[2]Table EE Vol'!M26</f>
        <v>1.71</v>
      </c>
      <c r="D698" s="131" t="s">
        <v>635</v>
      </c>
      <c r="E698" s="131">
        <v>21</v>
      </c>
      <c r="F698" s="132">
        <v>3.42</v>
      </c>
      <c r="GW698" s="86"/>
    </row>
    <row r="699" spans="1:209" s="131" customFormat="1">
      <c r="A699" s="131" t="s">
        <v>1352</v>
      </c>
      <c r="B699" s="129">
        <f t="shared" si="9"/>
        <v>90000</v>
      </c>
      <c r="C699" s="139">
        <f>+'[2]Table EE Vol'!M27</f>
        <v>1.71</v>
      </c>
      <c r="D699" s="131" t="s">
        <v>635</v>
      </c>
      <c r="E699" s="131">
        <v>22</v>
      </c>
      <c r="F699" s="132">
        <v>3.42</v>
      </c>
      <c r="GW699" s="86"/>
    </row>
    <row r="700" spans="1:209" s="131" customFormat="1">
      <c r="A700" s="131" t="s">
        <v>1353</v>
      </c>
      <c r="B700" s="129">
        <f t="shared" si="9"/>
        <v>90000</v>
      </c>
      <c r="C700" s="139">
        <f>+'[2]Table EE Vol'!M28</f>
        <v>1.71</v>
      </c>
      <c r="D700" s="131" t="s">
        <v>635</v>
      </c>
      <c r="E700" s="131">
        <v>23</v>
      </c>
      <c r="F700" s="132">
        <v>3.42</v>
      </c>
      <c r="GW700" s="86"/>
    </row>
    <row r="701" spans="1:209" s="131" customFormat="1">
      <c r="A701" s="131" t="s">
        <v>1354</v>
      </c>
      <c r="B701" s="129">
        <f t="shared" si="9"/>
        <v>90000</v>
      </c>
      <c r="C701" s="139">
        <f>+'[2]Table EE Vol'!M29</f>
        <v>1.71</v>
      </c>
      <c r="D701" s="131" t="s">
        <v>635</v>
      </c>
      <c r="E701" s="131">
        <v>24</v>
      </c>
      <c r="F701" s="132">
        <v>3.42</v>
      </c>
      <c r="GW701" s="86"/>
    </row>
    <row r="702" spans="1:209" s="131" customFormat="1">
      <c r="A702" s="131" t="s">
        <v>1355</v>
      </c>
      <c r="B702" s="129">
        <f t="shared" si="9"/>
        <v>90000</v>
      </c>
      <c r="C702" s="139">
        <f>+'[2]Table EE Vol'!M30</f>
        <v>2.0249999999999999</v>
      </c>
      <c r="D702" s="131" t="s">
        <v>636</v>
      </c>
      <c r="E702" s="131">
        <v>25</v>
      </c>
      <c r="F702" s="132">
        <v>4.05</v>
      </c>
      <c r="GW702" s="86"/>
    </row>
    <row r="703" spans="1:209" s="131" customFormat="1">
      <c r="A703" s="131" t="s">
        <v>1356</v>
      </c>
      <c r="B703" s="129">
        <f t="shared" si="9"/>
        <v>90000</v>
      </c>
      <c r="C703" s="139">
        <f>+'[2]Table EE Vol'!M31</f>
        <v>2.0249999999999999</v>
      </c>
      <c r="D703" s="131" t="s">
        <v>636</v>
      </c>
      <c r="E703" s="131">
        <v>26</v>
      </c>
      <c r="F703" s="132">
        <v>4.05</v>
      </c>
      <c r="GW703" s="86"/>
    </row>
    <row r="704" spans="1:209" s="131" customFormat="1">
      <c r="A704" s="131" t="s">
        <v>1357</v>
      </c>
      <c r="B704" s="129">
        <f t="shared" si="9"/>
        <v>90000</v>
      </c>
      <c r="C704" s="139">
        <f>+'[2]Table EE Vol'!M32</f>
        <v>2.0249999999999999</v>
      </c>
      <c r="D704" s="131" t="s">
        <v>636</v>
      </c>
      <c r="E704" s="131">
        <v>27</v>
      </c>
      <c r="F704" s="132">
        <v>4.05</v>
      </c>
      <c r="GW704" s="86"/>
    </row>
    <row r="705" spans="1:205" s="131" customFormat="1">
      <c r="A705" s="131" t="s">
        <v>1358</v>
      </c>
      <c r="B705" s="129">
        <f t="shared" si="9"/>
        <v>90000</v>
      </c>
      <c r="C705" s="139">
        <f>+'[2]Table EE Vol'!M33</f>
        <v>2.0249999999999999</v>
      </c>
      <c r="D705" s="131" t="s">
        <v>636</v>
      </c>
      <c r="E705" s="131">
        <v>28</v>
      </c>
      <c r="F705" s="132">
        <v>4.05</v>
      </c>
      <c r="GW705" s="86"/>
    </row>
    <row r="706" spans="1:205" s="131" customFormat="1">
      <c r="A706" s="131" t="s">
        <v>1359</v>
      </c>
      <c r="B706" s="129">
        <f t="shared" si="9"/>
        <v>90000</v>
      </c>
      <c r="C706" s="139">
        <f>+'[2]Table EE Vol'!M34</f>
        <v>2.0249999999999999</v>
      </c>
      <c r="D706" s="131" t="s">
        <v>636</v>
      </c>
      <c r="E706" s="131">
        <v>29</v>
      </c>
      <c r="F706" s="132">
        <v>4.05</v>
      </c>
      <c r="GW706" s="86"/>
    </row>
    <row r="707" spans="1:205" s="131" customFormat="1">
      <c r="A707" s="131" t="s">
        <v>1360</v>
      </c>
      <c r="B707" s="129">
        <f t="shared" si="9"/>
        <v>90000</v>
      </c>
      <c r="C707" s="139">
        <f>+'[2]Table EE Vol'!M35</f>
        <v>2.79</v>
      </c>
      <c r="D707" s="131" t="s">
        <v>637</v>
      </c>
      <c r="E707" s="131">
        <v>30</v>
      </c>
      <c r="F707" s="132">
        <v>5.58</v>
      </c>
      <c r="GW707" s="86"/>
    </row>
    <row r="708" spans="1:205" s="131" customFormat="1">
      <c r="A708" s="131" t="s">
        <v>1361</v>
      </c>
      <c r="B708" s="129">
        <f t="shared" si="9"/>
        <v>90000</v>
      </c>
      <c r="C708" s="139">
        <f>+'[2]Table EE Vol'!M36</f>
        <v>2.79</v>
      </c>
      <c r="D708" s="131" t="s">
        <v>637</v>
      </c>
      <c r="E708" s="131">
        <v>31</v>
      </c>
      <c r="F708" s="132">
        <v>5.58</v>
      </c>
      <c r="GW708" s="86"/>
    </row>
    <row r="709" spans="1:205" s="131" customFormat="1">
      <c r="A709" s="131" t="s">
        <v>1362</v>
      </c>
      <c r="B709" s="129">
        <f t="shared" si="9"/>
        <v>90000</v>
      </c>
      <c r="C709" s="139">
        <f>+'[2]Table EE Vol'!M37</f>
        <v>2.79</v>
      </c>
      <c r="D709" s="131" t="s">
        <v>637</v>
      </c>
      <c r="E709" s="131">
        <v>32</v>
      </c>
      <c r="F709" s="132">
        <v>5.58</v>
      </c>
      <c r="GW709" s="86"/>
    </row>
    <row r="710" spans="1:205" s="131" customFormat="1">
      <c r="A710" s="131" t="s">
        <v>1363</v>
      </c>
      <c r="B710" s="129">
        <f t="shared" si="9"/>
        <v>90000</v>
      </c>
      <c r="C710" s="139">
        <f>+'[2]Table EE Vol'!M38</f>
        <v>2.79</v>
      </c>
      <c r="D710" s="131" t="s">
        <v>637</v>
      </c>
      <c r="E710" s="131">
        <v>33</v>
      </c>
      <c r="F710" s="132">
        <v>5.58</v>
      </c>
      <c r="GW710" s="86"/>
    </row>
    <row r="711" spans="1:205" s="131" customFormat="1">
      <c r="A711" s="131" t="s">
        <v>1364</v>
      </c>
      <c r="B711" s="129">
        <f t="shared" si="9"/>
        <v>90000</v>
      </c>
      <c r="C711" s="139">
        <f>+'[2]Table EE Vol'!M39</f>
        <v>2.79</v>
      </c>
      <c r="D711" s="131" t="s">
        <v>637</v>
      </c>
      <c r="E711" s="131">
        <v>34</v>
      </c>
      <c r="F711" s="132">
        <v>5.58</v>
      </c>
      <c r="GW711" s="86"/>
    </row>
    <row r="712" spans="1:205" s="131" customFormat="1">
      <c r="A712" s="131" t="s">
        <v>1365</v>
      </c>
      <c r="B712" s="129">
        <f t="shared" si="9"/>
        <v>90000</v>
      </c>
      <c r="C712" s="139">
        <f>+'[2]Table EE Vol'!M40</f>
        <v>3.7350000000000003</v>
      </c>
      <c r="D712" s="131" t="s">
        <v>638</v>
      </c>
      <c r="E712" s="131">
        <v>35</v>
      </c>
      <c r="F712" s="132">
        <v>7.4700000000000006</v>
      </c>
      <c r="GW712" s="86"/>
    </row>
    <row r="713" spans="1:205" s="131" customFormat="1">
      <c r="A713" s="131" t="s">
        <v>1366</v>
      </c>
      <c r="B713" s="129">
        <f t="shared" si="9"/>
        <v>90000</v>
      </c>
      <c r="C713" s="139">
        <f>+'[2]Table EE Vol'!M41</f>
        <v>3.7350000000000003</v>
      </c>
      <c r="D713" s="131" t="s">
        <v>638</v>
      </c>
      <c r="E713" s="131">
        <v>36</v>
      </c>
      <c r="F713" s="132">
        <v>7.4700000000000006</v>
      </c>
      <c r="GW713" s="86"/>
    </row>
    <row r="714" spans="1:205" s="131" customFormat="1">
      <c r="A714" s="131" t="s">
        <v>1367</v>
      </c>
      <c r="B714" s="129">
        <f t="shared" si="9"/>
        <v>90000</v>
      </c>
      <c r="C714" s="139">
        <f>+'[2]Table EE Vol'!M42</f>
        <v>3.7350000000000003</v>
      </c>
      <c r="D714" s="131" t="s">
        <v>638</v>
      </c>
      <c r="E714" s="131">
        <v>37</v>
      </c>
      <c r="F714" s="132">
        <v>7.4700000000000006</v>
      </c>
      <c r="GW714" s="86"/>
    </row>
    <row r="715" spans="1:205" s="131" customFormat="1">
      <c r="A715" s="131" t="s">
        <v>1368</v>
      </c>
      <c r="B715" s="129">
        <f t="shared" si="9"/>
        <v>90000</v>
      </c>
      <c r="C715" s="139">
        <f>+'[2]Table EE Vol'!M43</f>
        <v>3.7350000000000003</v>
      </c>
      <c r="D715" s="131" t="s">
        <v>638</v>
      </c>
      <c r="E715" s="131">
        <v>38</v>
      </c>
      <c r="F715" s="132">
        <v>7.4700000000000006</v>
      </c>
      <c r="GW715" s="86"/>
    </row>
    <row r="716" spans="1:205" s="131" customFormat="1">
      <c r="A716" s="131" t="s">
        <v>1369</v>
      </c>
      <c r="B716" s="129">
        <f t="shared" si="9"/>
        <v>90000</v>
      </c>
      <c r="C716" s="139">
        <f>+'[2]Table EE Vol'!M44</f>
        <v>3.7350000000000003</v>
      </c>
      <c r="D716" s="131" t="s">
        <v>638</v>
      </c>
      <c r="E716" s="131">
        <v>39</v>
      </c>
      <c r="F716" s="132">
        <v>7.4700000000000006</v>
      </c>
      <c r="GW716" s="86"/>
    </row>
    <row r="717" spans="1:205" s="131" customFormat="1">
      <c r="A717" s="131" t="s">
        <v>1370</v>
      </c>
      <c r="B717" s="129">
        <f t="shared" si="9"/>
        <v>90000</v>
      </c>
      <c r="C717" s="139">
        <f>+'[2]Table EE Vol'!M45</f>
        <v>6.2550000000000008</v>
      </c>
      <c r="D717" s="131" t="s">
        <v>639</v>
      </c>
      <c r="E717" s="131">
        <v>40</v>
      </c>
      <c r="F717" s="132">
        <v>12.510000000000002</v>
      </c>
      <c r="GW717" s="86"/>
    </row>
    <row r="718" spans="1:205" s="131" customFormat="1">
      <c r="A718" s="131" t="s">
        <v>1371</v>
      </c>
      <c r="B718" s="129">
        <f t="shared" si="9"/>
        <v>90000</v>
      </c>
      <c r="C718" s="139">
        <f>+'[2]Table EE Vol'!M46</f>
        <v>6.2550000000000008</v>
      </c>
      <c r="D718" s="131" t="s">
        <v>639</v>
      </c>
      <c r="E718" s="131">
        <v>41</v>
      </c>
      <c r="F718" s="132">
        <v>12.510000000000002</v>
      </c>
      <c r="GW718" s="86"/>
    </row>
    <row r="719" spans="1:205" s="131" customFormat="1">
      <c r="A719" s="131" t="s">
        <v>1372</v>
      </c>
      <c r="B719" s="129">
        <f t="shared" si="9"/>
        <v>90000</v>
      </c>
      <c r="C719" s="139">
        <f>+'[2]Table EE Vol'!M47</f>
        <v>6.2550000000000008</v>
      </c>
      <c r="D719" s="131" t="s">
        <v>639</v>
      </c>
      <c r="E719" s="131">
        <v>42</v>
      </c>
      <c r="F719" s="132">
        <v>12.510000000000002</v>
      </c>
      <c r="GW719" s="86"/>
    </row>
    <row r="720" spans="1:205" s="131" customFormat="1">
      <c r="A720" s="131" t="s">
        <v>1373</v>
      </c>
      <c r="B720" s="129">
        <f t="shared" si="9"/>
        <v>90000</v>
      </c>
      <c r="C720" s="139">
        <f>+'[2]Table EE Vol'!M48</f>
        <v>6.2550000000000008</v>
      </c>
      <c r="D720" s="131" t="s">
        <v>639</v>
      </c>
      <c r="E720" s="131">
        <v>43</v>
      </c>
      <c r="F720" s="132">
        <v>12.510000000000002</v>
      </c>
      <c r="GW720" s="86"/>
    </row>
    <row r="721" spans="1:205" s="131" customFormat="1">
      <c r="A721" s="131" t="s">
        <v>1374</v>
      </c>
      <c r="B721" s="129">
        <f t="shared" si="9"/>
        <v>90000</v>
      </c>
      <c r="C721" s="139">
        <f>+'[2]Table EE Vol'!M49</f>
        <v>6.2550000000000008</v>
      </c>
      <c r="D721" s="131" t="s">
        <v>639</v>
      </c>
      <c r="E721" s="131">
        <v>44</v>
      </c>
      <c r="F721" s="132">
        <v>12.510000000000002</v>
      </c>
      <c r="GW721" s="86"/>
    </row>
    <row r="722" spans="1:205" s="131" customFormat="1">
      <c r="A722" s="131" t="s">
        <v>1375</v>
      </c>
      <c r="B722" s="129">
        <f t="shared" si="9"/>
        <v>90000</v>
      </c>
      <c r="C722" s="139">
        <f>+'[2]Table EE Vol'!M50</f>
        <v>8.64</v>
      </c>
      <c r="D722" s="131" t="s">
        <v>640</v>
      </c>
      <c r="E722" s="131">
        <v>45</v>
      </c>
      <c r="F722" s="132">
        <v>17.28</v>
      </c>
      <c r="GW722" s="86"/>
    </row>
    <row r="723" spans="1:205" s="131" customFormat="1">
      <c r="A723" s="131" t="s">
        <v>1376</v>
      </c>
      <c r="B723" s="129">
        <f t="shared" si="9"/>
        <v>90000</v>
      </c>
      <c r="C723" s="139">
        <f>+'[2]Table EE Vol'!M51</f>
        <v>8.64</v>
      </c>
      <c r="D723" s="131" t="s">
        <v>640</v>
      </c>
      <c r="E723" s="131">
        <v>46</v>
      </c>
      <c r="F723" s="132">
        <v>17.28</v>
      </c>
      <c r="GW723" s="86"/>
    </row>
    <row r="724" spans="1:205" s="131" customFormat="1">
      <c r="A724" s="131" t="s">
        <v>1377</v>
      </c>
      <c r="B724" s="129">
        <f t="shared" si="9"/>
        <v>90000</v>
      </c>
      <c r="C724" s="139">
        <f>+'[2]Table EE Vol'!M52</f>
        <v>8.64</v>
      </c>
      <c r="D724" s="131" t="s">
        <v>640</v>
      </c>
      <c r="E724" s="131">
        <v>47</v>
      </c>
      <c r="F724" s="132">
        <v>17.28</v>
      </c>
      <c r="GW724" s="86"/>
    </row>
    <row r="725" spans="1:205" s="131" customFormat="1">
      <c r="A725" s="131" t="s">
        <v>1378</v>
      </c>
      <c r="B725" s="129">
        <f t="shared" si="9"/>
        <v>90000</v>
      </c>
      <c r="C725" s="139">
        <f>+'[2]Table EE Vol'!M53</f>
        <v>8.64</v>
      </c>
      <c r="D725" s="131" t="s">
        <v>640</v>
      </c>
      <c r="E725" s="131">
        <v>48</v>
      </c>
      <c r="F725" s="132">
        <v>17.28</v>
      </c>
      <c r="GW725" s="86"/>
    </row>
    <row r="726" spans="1:205" s="131" customFormat="1">
      <c r="A726" s="131" t="s">
        <v>1379</v>
      </c>
      <c r="B726" s="129">
        <f t="shared" si="9"/>
        <v>90000</v>
      </c>
      <c r="C726" s="139">
        <f>+'[2]Table EE Vol'!M54</f>
        <v>8.64</v>
      </c>
      <c r="D726" s="131" t="s">
        <v>640</v>
      </c>
      <c r="E726" s="131">
        <v>49</v>
      </c>
      <c r="F726" s="132">
        <v>17.28</v>
      </c>
      <c r="GW726" s="86"/>
    </row>
    <row r="727" spans="1:205" s="131" customFormat="1">
      <c r="A727" s="131" t="s">
        <v>1380</v>
      </c>
      <c r="B727" s="129">
        <f t="shared" si="9"/>
        <v>90000</v>
      </c>
      <c r="C727" s="139">
        <f>+'[2]Table EE Vol'!M55</f>
        <v>15.749999999999998</v>
      </c>
      <c r="D727" s="131" t="s">
        <v>641</v>
      </c>
      <c r="E727" s="131">
        <v>50</v>
      </c>
      <c r="F727" s="132">
        <v>31.499999999999996</v>
      </c>
      <c r="GW727" s="86"/>
    </row>
    <row r="728" spans="1:205" s="131" customFormat="1">
      <c r="A728" s="131" t="s">
        <v>1381</v>
      </c>
      <c r="B728" s="129">
        <f t="shared" si="9"/>
        <v>90000</v>
      </c>
      <c r="C728" s="139">
        <f>+'[2]Table EE Vol'!M56</f>
        <v>15.749999999999998</v>
      </c>
      <c r="D728" s="131" t="s">
        <v>641</v>
      </c>
      <c r="E728" s="131">
        <v>51</v>
      </c>
      <c r="F728" s="132">
        <v>31.499999999999996</v>
      </c>
      <c r="GW728" s="86"/>
    </row>
    <row r="729" spans="1:205" s="131" customFormat="1">
      <c r="A729" s="131" t="s">
        <v>1382</v>
      </c>
      <c r="B729" s="129">
        <f t="shared" si="9"/>
        <v>90000</v>
      </c>
      <c r="C729" s="139">
        <f>+'[2]Table EE Vol'!M57</f>
        <v>15.749999999999998</v>
      </c>
      <c r="D729" s="131" t="s">
        <v>641</v>
      </c>
      <c r="E729" s="131">
        <v>52</v>
      </c>
      <c r="F729" s="132">
        <v>31.499999999999996</v>
      </c>
      <c r="GW729" s="86"/>
    </row>
    <row r="730" spans="1:205" s="131" customFormat="1">
      <c r="A730" s="131" t="s">
        <v>1383</v>
      </c>
      <c r="B730" s="129">
        <f t="shared" ref="B730:B793" si="10">+B644+10000</f>
        <v>90000</v>
      </c>
      <c r="C730" s="139">
        <f>+'[2]Table EE Vol'!M58</f>
        <v>15.749999999999998</v>
      </c>
      <c r="D730" s="131" t="s">
        <v>641</v>
      </c>
      <c r="E730" s="131">
        <v>53</v>
      </c>
      <c r="F730" s="132">
        <v>31.499999999999996</v>
      </c>
      <c r="GW730" s="86"/>
    </row>
    <row r="731" spans="1:205" s="131" customFormat="1">
      <c r="A731" s="131" t="s">
        <v>1384</v>
      </c>
      <c r="B731" s="129">
        <f t="shared" si="10"/>
        <v>90000</v>
      </c>
      <c r="C731" s="139">
        <f>+'[2]Table EE Vol'!M59</f>
        <v>15.749999999999998</v>
      </c>
      <c r="D731" s="131" t="s">
        <v>641</v>
      </c>
      <c r="E731" s="131">
        <v>54</v>
      </c>
      <c r="F731" s="132">
        <v>31.499999999999996</v>
      </c>
      <c r="GW731" s="86"/>
    </row>
    <row r="732" spans="1:205" s="131" customFormat="1">
      <c r="A732" s="131" t="s">
        <v>1385</v>
      </c>
      <c r="B732" s="129">
        <f t="shared" si="10"/>
        <v>90000</v>
      </c>
      <c r="C732" s="139">
        <f>+'[2]Table EE Vol'!M60</f>
        <v>32.31</v>
      </c>
      <c r="D732" s="131" t="s">
        <v>642</v>
      </c>
      <c r="E732" s="131">
        <v>55</v>
      </c>
      <c r="F732" s="132">
        <v>64.62</v>
      </c>
      <c r="GW732" s="86"/>
    </row>
    <row r="733" spans="1:205" s="131" customFormat="1">
      <c r="A733" s="131" t="s">
        <v>1386</v>
      </c>
      <c r="B733" s="129">
        <f t="shared" si="10"/>
        <v>90000</v>
      </c>
      <c r="C733" s="139">
        <f>+'[2]Table EE Vol'!M61</f>
        <v>32.31</v>
      </c>
      <c r="D733" s="131" t="s">
        <v>642</v>
      </c>
      <c r="E733" s="131">
        <v>56</v>
      </c>
      <c r="F733" s="132">
        <v>64.62</v>
      </c>
      <c r="GW733" s="86"/>
    </row>
    <row r="734" spans="1:205" s="131" customFormat="1">
      <c r="A734" s="131" t="s">
        <v>1387</v>
      </c>
      <c r="B734" s="129">
        <f t="shared" si="10"/>
        <v>90000</v>
      </c>
      <c r="C734" s="139">
        <f>+'[2]Table EE Vol'!M62</f>
        <v>32.31</v>
      </c>
      <c r="D734" s="131" t="s">
        <v>642</v>
      </c>
      <c r="E734" s="131">
        <v>57</v>
      </c>
      <c r="F734" s="132">
        <v>64.62</v>
      </c>
      <c r="GW734" s="86"/>
    </row>
    <row r="735" spans="1:205" s="131" customFormat="1">
      <c r="A735" s="131" t="s">
        <v>1388</v>
      </c>
      <c r="B735" s="129">
        <f t="shared" si="10"/>
        <v>90000</v>
      </c>
      <c r="C735" s="139">
        <f>+'[2]Table EE Vol'!M63</f>
        <v>32.31</v>
      </c>
      <c r="D735" s="131" t="s">
        <v>642</v>
      </c>
      <c r="E735" s="131">
        <v>58</v>
      </c>
      <c r="F735" s="132">
        <v>64.62</v>
      </c>
      <c r="GW735" s="86"/>
    </row>
    <row r="736" spans="1:205" s="131" customFormat="1">
      <c r="A736" s="131" t="s">
        <v>1389</v>
      </c>
      <c r="B736" s="129">
        <f t="shared" si="10"/>
        <v>90000</v>
      </c>
      <c r="C736" s="139">
        <f>+'[2]Table EE Vol'!M64</f>
        <v>32.31</v>
      </c>
      <c r="D736" s="131" t="s">
        <v>642</v>
      </c>
      <c r="E736" s="131">
        <v>59</v>
      </c>
      <c r="F736" s="132">
        <v>64.62</v>
      </c>
      <c r="GW736" s="86"/>
    </row>
    <row r="737" spans="1:205" s="131" customFormat="1">
      <c r="A737" s="131" t="s">
        <v>1390</v>
      </c>
      <c r="B737" s="129">
        <f t="shared" si="10"/>
        <v>90000</v>
      </c>
      <c r="C737" s="139">
        <f>+'[2]Table EE Vol'!M65</f>
        <v>46.980000000000004</v>
      </c>
      <c r="D737" s="131" t="s">
        <v>643</v>
      </c>
      <c r="E737" s="131">
        <v>60</v>
      </c>
      <c r="F737" s="132">
        <v>93.960000000000008</v>
      </c>
      <c r="GW737" s="86"/>
    </row>
    <row r="738" spans="1:205" s="131" customFormat="1">
      <c r="A738" s="131" t="s">
        <v>1391</v>
      </c>
      <c r="B738" s="129">
        <f t="shared" si="10"/>
        <v>90000</v>
      </c>
      <c r="C738" s="139">
        <f>+'[2]Table EE Vol'!M66</f>
        <v>46.980000000000004</v>
      </c>
      <c r="D738" s="131" t="s">
        <v>643</v>
      </c>
      <c r="E738" s="131">
        <v>61</v>
      </c>
      <c r="F738" s="132">
        <v>93.960000000000008</v>
      </c>
      <c r="GW738" s="86"/>
    </row>
    <row r="739" spans="1:205" s="131" customFormat="1">
      <c r="A739" s="131" t="s">
        <v>1392</v>
      </c>
      <c r="B739" s="129">
        <f t="shared" si="10"/>
        <v>90000</v>
      </c>
      <c r="C739" s="139">
        <f>+'[2]Table EE Vol'!M67</f>
        <v>46.980000000000004</v>
      </c>
      <c r="D739" s="131" t="s">
        <v>643</v>
      </c>
      <c r="E739" s="131">
        <v>62</v>
      </c>
      <c r="F739" s="132">
        <v>93.960000000000008</v>
      </c>
      <c r="GW739" s="86"/>
    </row>
    <row r="740" spans="1:205" s="131" customFormat="1">
      <c r="A740" s="131" t="s">
        <v>1393</v>
      </c>
      <c r="B740" s="129">
        <f t="shared" si="10"/>
        <v>90000</v>
      </c>
      <c r="C740" s="139">
        <f>+'[2]Table EE Vol'!M68</f>
        <v>46.980000000000004</v>
      </c>
      <c r="D740" s="131" t="s">
        <v>643</v>
      </c>
      <c r="E740" s="131">
        <v>63</v>
      </c>
      <c r="F740" s="132">
        <v>93.960000000000008</v>
      </c>
      <c r="GW740" s="86"/>
    </row>
    <row r="741" spans="1:205" s="131" customFormat="1">
      <c r="A741" s="131" t="s">
        <v>1394</v>
      </c>
      <c r="B741" s="129">
        <f t="shared" si="10"/>
        <v>90000</v>
      </c>
      <c r="C741" s="139">
        <f>+'[2]Table EE Vol'!M69</f>
        <v>46.980000000000004</v>
      </c>
      <c r="D741" s="131" t="s">
        <v>643</v>
      </c>
      <c r="E741" s="131">
        <v>64</v>
      </c>
      <c r="F741" s="132">
        <v>93.960000000000008</v>
      </c>
      <c r="GW741" s="86"/>
    </row>
    <row r="742" spans="1:205" s="131" customFormat="1">
      <c r="A742" s="131" t="s">
        <v>1395</v>
      </c>
      <c r="B742" s="129">
        <f t="shared" si="10"/>
        <v>90000</v>
      </c>
      <c r="C742" s="139">
        <f>+'[2]Table EE Vol'!M70</f>
        <v>81</v>
      </c>
      <c r="D742" s="131" t="s">
        <v>644</v>
      </c>
      <c r="E742" s="131">
        <v>65</v>
      </c>
      <c r="F742" s="132">
        <v>162</v>
      </c>
      <c r="GW742" s="86"/>
    </row>
    <row r="743" spans="1:205" s="131" customFormat="1">
      <c r="A743" s="131" t="s">
        <v>1396</v>
      </c>
      <c r="B743" s="129">
        <f t="shared" si="10"/>
        <v>90000</v>
      </c>
      <c r="C743" s="139">
        <f>+'[2]Table EE Vol'!M71</f>
        <v>81</v>
      </c>
      <c r="D743" s="131" t="s">
        <v>644</v>
      </c>
      <c r="E743" s="131">
        <v>66</v>
      </c>
      <c r="F743" s="132">
        <v>162</v>
      </c>
      <c r="GW743" s="86"/>
    </row>
    <row r="744" spans="1:205" s="131" customFormat="1">
      <c r="A744" s="131" t="s">
        <v>1397</v>
      </c>
      <c r="B744" s="129">
        <f t="shared" si="10"/>
        <v>90000</v>
      </c>
      <c r="C744" s="139">
        <f>+'[2]Table EE Vol'!M72</f>
        <v>81</v>
      </c>
      <c r="D744" s="131" t="s">
        <v>644</v>
      </c>
      <c r="E744" s="131">
        <v>67</v>
      </c>
      <c r="F744" s="132">
        <v>162</v>
      </c>
      <c r="GW744" s="86"/>
    </row>
    <row r="745" spans="1:205" s="131" customFormat="1">
      <c r="A745" s="131" t="s">
        <v>1398</v>
      </c>
      <c r="B745" s="129">
        <f t="shared" si="10"/>
        <v>90000</v>
      </c>
      <c r="C745" s="139">
        <f>+'[2]Table EE Vol'!M73</f>
        <v>81</v>
      </c>
      <c r="D745" s="131" t="s">
        <v>644</v>
      </c>
      <c r="E745" s="131">
        <v>68</v>
      </c>
      <c r="F745" s="132">
        <v>162</v>
      </c>
      <c r="GW745" s="86"/>
    </row>
    <row r="746" spans="1:205" s="131" customFormat="1">
      <c r="A746" s="131" t="s">
        <v>1399</v>
      </c>
      <c r="B746" s="129">
        <f t="shared" si="10"/>
        <v>90000</v>
      </c>
      <c r="C746" s="139">
        <f>+'[2]Table EE Vol'!M74</f>
        <v>81</v>
      </c>
      <c r="D746" s="131" t="s">
        <v>644</v>
      </c>
      <c r="E746" s="131">
        <v>69</v>
      </c>
      <c r="F746" s="132">
        <v>162</v>
      </c>
      <c r="GW746" s="86"/>
    </row>
    <row r="747" spans="1:205" s="131" customFormat="1">
      <c r="A747" s="131" t="s">
        <v>1400</v>
      </c>
      <c r="B747" s="129">
        <f t="shared" si="10"/>
        <v>90000</v>
      </c>
      <c r="C747" s="139">
        <f>+'[2]Table EE Vol'!M75</f>
        <v>167.31</v>
      </c>
      <c r="D747" s="131" t="s">
        <v>645</v>
      </c>
      <c r="E747" s="131">
        <v>70</v>
      </c>
      <c r="F747" s="132">
        <v>334.62</v>
      </c>
      <c r="GW747" s="86"/>
    </row>
    <row r="748" spans="1:205" s="131" customFormat="1">
      <c r="A748" s="131" t="s">
        <v>1401</v>
      </c>
      <c r="B748" s="129">
        <f t="shared" si="10"/>
        <v>90000</v>
      </c>
      <c r="C748" s="139">
        <f>+'[2]Table EE Vol'!M76</f>
        <v>167.31</v>
      </c>
      <c r="D748" s="131" t="s">
        <v>645</v>
      </c>
      <c r="E748" s="131">
        <v>71</v>
      </c>
      <c r="F748" s="132">
        <v>334.62</v>
      </c>
      <c r="GW748" s="86"/>
    </row>
    <row r="749" spans="1:205" s="131" customFormat="1">
      <c r="A749" s="131" t="s">
        <v>1402</v>
      </c>
      <c r="B749" s="129">
        <f t="shared" si="10"/>
        <v>90000</v>
      </c>
      <c r="C749" s="139">
        <f>+'[2]Table EE Vol'!M77</f>
        <v>167.31</v>
      </c>
      <c r="D749" s="131" t="s">
        <v>645</v>
      </c>
      <c r="E749" s="131">
        <v>72</v>
      </c>
      <c r="F749" s="132">
        <v>334.62</v>
      </c>
      <c r="GW749" s="86"/>
    </row>
    <row r="750" spans="1:205" s="131" customFormat="1">
      <c r="A750" s="131" t="s">
        <v>1403</v>
      </c>
      <c r="B750" s="129">
        <f t="shared" si="10"/>
        <v>90000</v>
      </c>
      <c r="C750" s="139">
        <f>+'[2]Table EE Vol'!M78</f>
        <v>167.31</v>
      </c>
      <c r="D750" s="131" t="s">
        <v>645</v>
      </c>
      <c r="E750" s="131">
        <v>73</v>
      </c>
      <c r="F750" s="132">
        <v>334.62</v>
      </c>
      <c r="GW750" s="86"/>
    </row>
    <row r="751" spans="1:205" s="131" customFormat="1">
      <c r="A751" s="131" t="s">
        <v>1404</v>
      </c>
      <c r="B751" s="129">
        <f t="shared" si="10"/>
        <v>90000</v>
      </c>
      <c r="C751" s="139">
        <f>+'[2]Table EE Vol'!M79</f>
        <v>167.31</v>
      </c>
      <c r="D751" s="131" t="s">
        <v>645</v>
      </c>
      <c r="E751" s="131">
        <v>74</v>
      </c>
      <c r="F751" s="132">
        <v>334.62</v>
      </c>
      <c r="GW751" s="86"/>
    </row>
    <row r="752" spans="1:205" s="131" customFormat="1">
      <c r="A752" s="131" t="s">
        <v>1405</v>
      </c>
      <c r="B752" s="129">
        <f t="shared" si="10"/>
        <v>90000</v>
      </c>
      <c r="C752" s="139">
        <f>+'[2]Table EE Vol'!M80</f>
        <v>542.06999999999994</v>
      </c>
      <c r="D752" s="131" t="s">
        <v>646</v>
      </c>
      <c r="E752" s="131">
        <v>75</v>
      </c>
      <c r="F752" s="132">
        <v>1084.1399999999999</v>
      </c>
      <c r="GW752" s="86"/>
    </row>
    <row r="753" spans="1:205" s="131" customFormat="1">
      <c r="A753" s="131" t="s">
        <v>1406</v>
      </c>
      <c r="B753" s="129">
        <f t="shared" si="10"/>
        <v>90000</v>
      </c>
      <c r="C753" s="139">
        <f>+'[2]Table EE Vol'!M81</f>
        <v>542.06999999999994</v>
      </c>
      <c r="D753" s="131" t="s">
        <v>646</v>
      </c>
      <c r="E753" s="131">
        <v>76</v>
      </c>
      <c r="F753" s="132">
        <v>1084.1399999999999</v>
      </c>
      <c r="GW753" s="86"/>
    </row>
    <row r="754" spans="1:205" s="131" customFormat="1">
      <c r="A754" s="131" t="s">
        <v>1407</v>
      </c>
      <c r="B754" s="129">
        <f t="shared" si="10"/>
        <v>90000</v>
      </c>
      <c r="C754" s="139">
        <f>+'[2]Table EE Vol'!M82</f>
        <v>542.06999999999994</v>
      </c>
      <c r="D754" s="131" t="s">
        <v>646</v>
      </c>
      <c r="E754" s="131">
        <v>77</v>
      </c>
      <c r="F754" s="132">
        <v>1084.1399999999999</v>
      </c>
      <c r="GW754" s="86"/>
    </row>
    <row r="755" spans="1:205" s="131" customFormat="1">
      <c r="A755" s="131" t="s">
        <v>1408</v>
      </c>
      <c r="B755" s="129">
        <f t="shared" si="10"/>
        <v>90000</v>
      </c>
      <c r="C755" s="139">
        <f>+'[2]Table EE Vol'!M83</f>
        <v>542.06999999999994</v>
      </c>
      <c r="D755" s="131" t="s">
        <v>646</v>
      </c>
      <c r="E755" s="131">
        <v>78</v>
      </c>
      <c r="F755" s="132">
        <v>1084.1399999999999</v>
      </c>
      <c r="GW755" s="86"/>
    </row>
    <row r="756" spans="1:205" s="131" customFormat="1">
      <c r="A756" s="131" t="s">
        <v>1409</v>
      </c>
      <c r="B756" s="129">
        <f t="shared" si="10"/>
        <v>90000</v>
      </c>
      <c r="C756" s="139">
        <f>+'[2]Table EE Vol'!M84</f>
        <v>542.06999999999994</v>
      </c>
      <c r="D756" s="131" t="s">
        <v>646</v>
      </c>
      <c r="E756" s="131">
        <v>79</v>
      </c>
      <c r="F756" s="132">
        <v>1084.1399999999999</v>
      </c>
      <c r="GW756" s="86"/>
    </row>
    <row r="757" spans="1:205" s="131" customFormat="1">
      <c r="A757" s="131" t="s">
        <v>1410</v>
      </c>
      <c r="B757" s="129">
        <f t="shared" si="10"/>
        <v>90000</v>
      </c>
      <c r="C757" s="139">
        <f>+'[2]Table EE Vol'!M85</f>
        <v>542.06999999999994</v>
      </c>
      <c r="D757" s="131" t="s">
        <v>646</v>
      </c>
      <c r="E757" s="131">
        <v>80</v>
      </c>
      <c r="F757" s="132">
        <v>1084.1399999999999</v>
      </c>
      <c r="GW757" s="86"/>
    </row>
    <row r="758" spans="1:205" s="131" customFormat="1">
      <c r="A758" s="131" t="s">
        <v>1411</v>
      </c>
      <c r="B758" s="129">
        <f t="shared" si="10"/>
        <v>90000</v>
      </c>
      <c r="C758" s="139">
        <f>+'[2]Table EE Vol'!M86</f>
        <v>542.06999999999994</v>
      </c>
      <c r="D758" s="131" t="s">
        <v>646</v>
      </c>
      <c r="E758" s="131">
        <v>81</v>
      </c>
      <c r="F758" s="132">
        <v>1084.1399999999999</v>
      </c>
      <c r="GW758" s="86"/>
    </row>
    <row r="759" spans="1:205" s="131" customFormat="1">
      <c r="A759" s="131" t="s">
        <v>1412</v>
      </c>
      <c r="B759" s="129">
        <f t="shared" si="10"/>
        <v>90000</v>
      </c>
      <c r="C759" s="139">
        <f>+'[2]Table EE Vol'!M87</f>
        <v>542.06999999999994</v>
      </c>
      <c r="D759" s="131" t="s">
        <v>646</v>
      </c>
      <c r="E759" s="131">
        <v>82</v>
      </c>
      <c r="F759" s="132">
        <v>1084.1399999999999</v>
      </c>
      <c r="GW759" s="86"/>
    </row>
    <row r="760" spans="1:205" s="131" customFormat="1">
      <c r="A760" s="131" t="s">
        <v>1413</v>
      </c>
      <c r="B760" s="129">
        <f t="shared" si="10"/>
        <v>90000</v>
      </c>
      <c r="C760" s="139">
        <f>+'[2]Table EE Vol'!M88</f>
        <v>542.06999999999994</v>
      </c>
      <c r="D760" s="131" t="s">
        <v>646</v>
      </c>
      <c r="E760" s="131">
        <v>83</v>
      </c>
      <c r="F760" s="132">
        <v>1084.1399999999999</v>
      </c>
      <c r="GW760" s="86"/>
    </row>
    <row r="761" spans="1:205" s="131" customFormat="1">
      <c r="A761" s="131" t="s">
        <v>1414</v>
      </c>
      <c r="B761" s="129">
        <f t="shared" si="10"/>
        <v>90000</v>
      </c>
      <c r="C761" s="139">
        <f>+'[2]Table EE Vol'!M89</f>
        <v>542.06999999999994</v>
      </c>
      <c r="D761" s="131" t="s">
        <v>646</v>
      </c>
      <c r="E761" s="131">
        <v>84</v>
      </c>
      <c r="F761" s="132">
        <v>1084.1399999999999</v>
      </c>
      <c r="GW761" s="86"/>
    </row>
    <row r="762" spans="1:205" s="131" customFormat="1">
      <c r="A762" s="131" t="s">
        <v>1415</v>
      </c>
      <c r="B762" s="129">
        <f t="shared" si="10"/>
        <v>90000</v>
      </c>
      <c r="C762" s="139">
        <f>+'[2]Table EE Vol'!M90</f>
        <v>542.06999999999994</v>
      </c>
      <c r="D762" s="131" t="s">
        <v>646</v>
      </c>
      <c r="E762" s="131">
        <v>85</v>
      </c>
      <c r="F762" s="132">
        <v>1084.1399999999999</v>
      </c>
      <c r="GW762" s="86"/>
    </row>
    <row r="763" spans="1:205" s="131" customFormat="1">
      <c r="A763" s="131" t="s">
        <v>1416</v>
      </c>
      <c r="B763" s="129">
        <f t="shared" si="10"/>
        <v>90000</v>
      </c>
      <c r="C763" s="139">
        <f>+'[2]Table EE Vol'!M91</f>
        <v>542.06999999999994</v>
      </c>
      <c r="D763" s="131" t="s">
        <v>646</v>
      </c>
      <c r="E763" s="131">
        <v>86</v>
      </c>
      <c r="F763" s="132">
        <v>1084.1399999999999</v>
      </c>
      <c r="GW763" s="86"/>
    </row>
    <row r="764" spans="1:205" s="131" customFormat="1">
      <c r="A764" s="131" t="s">
        <v>1417</v>
      </c>
      <c r="B764" s="129">
        <f t="shared" si="10"/>
        <v>90000</v>
      </c>
      <c r="C764" s="139">
        <f>+'[2]Table EE Vol'!M92</f>
        <v>542.06999999999994</v>
      </c>
      <c r="D764" s="131" t="s">
        <v>646</v>
      </c>
      <c r="E764" s="131">
        <v>87</v>
      </c>
      <c r="F764" s="132">
        <v>1084.1399999999999</v>
      </c>
      <c r="GW764" s="86"/>
    </row>
    <row r="765" spans="1:205" s="131" customFormat="1">
      <c r="A765" s="131" t="s">
        <v>1418</v>
      </c>
      <c r="B765" s="129">
        <f t="shared" si="10"/>
        <v>90000</v>
      </c>
      <c r="C765" s="139">
        <f>+'[2]Table EE Vol'!M93</f>
        <v>542.06999999999994</v>
      </c>
      <c r="D765" s="131" t="s">
        <v>646</v>
      </c>
      <c r="E765" s="131">
        <v>88</v>
      </c>
      <c r="F765" s="132">
        <v>1084.1399999999999</v>
      </c>
      <c r="GW765" s="86"/>
    </row>
    <row r="766" spans="1:205" s="131" customFormat="1">
      <c r="A766" s="131" t="s">
        <v>1419</v>
      </c>
      <c r="B766" s="129">
        <f t="shared" si="10"/>
        <v>90000</v>
      </c>
      <c r="C766" s="139">
        <f>+'[2]Table EE Vol'!M94</f>
        <v>542.06999999999994</v>
      </c>
      <c r="D766" s="131" t="s">
        <v>646</v>
      </c>
      <c r="E766" s="131">
        <v>89</v>
      </c>
      <c r="F766" s="132">
        <v>1084.1399999999999</v>
      </c>
      <c r="GW766" s="86"/>
    </row>
    <row r="767" spans="1:205" s="131" customFormat="1">
      <c r="A767" s="131" t="s">
        <v>1420</v>
      </c>
      <c r="B767" s="129">
        <f t="shared" si="10"/>
        <v>90000</v>
      </c>
      <c r="C767" s="139">
        <f>+'[2]Table EE Vol'!M95</f>
        <v>542.06999999999994</v>
      </c>
      <c r="D767" s="131" t="s">
        <v>646</v>
      </c>
      <c r="E767" s="131">
        <v>90</v>
      </c>
      <c r="F767" s="132">
        <v>1084.1399999999999</v>
      </c>
      <c r="GW767" s="86"/>
    </row>
    <row r="768" spans="1:205" s="131" customFormat="1">
      <c r="A768" s="131" t="s">
        <v>1421</v>
      </c>
      <c r="B768" s="129">
        <f t="shared" si="10"/>
        <v>90000</v>
      </c>
      <c r="C768" s="139">
        <f>+'[2]Table EE Vol'!M96</f>
        <v>542.06999999999994</v>
      </c>
      <c r="D768" s="131" t="s">
        <v>646</v>
      </c>
      <c r="E768" s="131">
        <v>91</v>
      </c>
      <c r="F768" s="132">
        <v>1084.1399999999999</v>
      </c>
      <c r="GW768" s="86"/>
    </row>
    <row r="769" spans="1:205" s="131" customFormat="1">
      <c r="A769" s="131" t="s">
        <v>1422</v>
      </c>
      <c r="B769" s="129">
        <f t="shared" si="10"/>
        <v>90000</v>
      </c>
      <c r="C769" s="139">
        <f>+'[2]Table EE Vol'!M97</f>
        <v>542.06999999999994</v>
      </c>
      <c r="D769" s="131" t="s">
        <v>646</v>
      </c>
      <c r="E769" s="131">
        <v>92</v>
      </c>
      <c r="F769" s="132">
        <v>1084.1399999999999</v>
      </c>
      <c r="GW769" s="86"/>
    </row>
    <row r="770" spans="1:205" s="131" customFormat="1">
      <c r="A770" s="131" t="s">
        <v>1423</v>
      </c>
      <c r="B770" s="129">
        <f t="shared" si="10"/>
        <v>90000</v>
      </c>
      <c r="C770" s="139">
        <f>+'[2]Table EE Vol'!M98</f>
        <v>542.06999999999994</v>
      </c>
      <c r="D770" s="131" t="s">
        <v>646</v>
      </c>
      <c r="E770" s="131">
        <v>93</v>
      </c>
      <c r="F770" s="132">
        <v>1084.1399999999999</v>
      </c>
      <c r="GW770" s="86"/>
    </row>
    <row r="771" spans="1:205" s="131" customFormat="1">
      <c r="A771" s="131" t="s">
        <v>1424</v>
      </c>
      <c r="B771" s="129">
        <f t="shared" si="10"/>
        <v>90000</v>
      </c>
      <c r="C771" s="139">
        <f>+'[2]Table EE Vol'!M99</f>
        <v>542.06999999999994</v>
      </c>
      <c r="D771" s="131" t="s">
        <v>646</v>
      </c>
      <c r="E771" s="131">
        <v>94</v>
      </c>
      <c r="F771" s="132">
        <v>1084.1399999999999</v>
      </c>
      <c r="GW771" s="86"/>
    </row>
    <row r="772" spans="1:205" s="131" customFormat="1">
      <c r="A772" s="131" t="s">
        <v>1425</v>
      </c>
      <c r="B772" s="129">
        <f t="shared" si="10"/>
        <v>90000</v>
      </c>
      <c r="C772" s="139">
        <f>+'[2]Table EE Vol'!M100</f>
        <v>542.06999999999994</v>
      </c>
      <c r="D772" s="131" t="s">
        <v>646</v>
      </c>
      <c r="E772" s="131">
        <v>95</v>
      </c>
      <c r="F772" s="132">
        <v>1084.1399999999999</v>
      </c>
      <c r="GW772" s="86"/>
    </row>
    <row r="773" spans="1:205" s="131" customFormat="1">
      <c r="A773" s="131" t="s">
        <v>1426</v>
      </c>
      <c r="B773" s="129">
        <f t="shared" si="10"/>
        <v>90000</v>
      </c>
      <c r="C773" s="139">
        <f>+'[2]Table EE Vol'!M101</f>
        <v>542.06999999999994</v>
      </c>
      <c r="D773" s="131" t="s">
        <v>646</v>
      </c>
      <c r="E773" s="131">
        <v>96</v>
      </c>
      <c r="F773" s="132">
        <v>1084.1399999999999</v>
      </c>
      <c r="GW773" s="86"/>
    </row>
    <row r="774" spans="1:205" s="131" customFormat="1">
      <c r="A774" s="131" t="s">
        <v>1427</v>
      </c>
      <c r="B774" s="129">
        <f t="shared" si="10"/>
        <v>90000</v>
      </c>
      <c r="C774" s="139">
        <f>+'[2]Table EE Vol'!M102</f>
        <v>542.06999999999994</v>
      </c>
      <c r="D774" s="131" t="s">
        <v>646</v>
      </c>
      <c r="E774" s="131">
        <v>97</v>
      </c>
      <c r="F774" s="132">
        <v>1084.1399999999999</v>
      </c>
      <c r="GW774" s="86"/>
    </row>
    <row r="775" spans="1:205" s="131" customFormat="1">
      <c r="A775" s="131" t="s">
        <v>1428</v>
      </c>
      <c r="B775" s="129">
        <f t="shared" si="10"/>
        <v>90000</v>
      </c>
      <c r="C775" s="139">
        <f>+'[2]Table EE Vol'!M103</f>
        <v>542.06999999999994</v>
      </c>
      <c r="D775" s="131" t="s">
        <v>646</v>
      </c>
      <c r="E775" s="131">
        <v>98</v>
      </c>
      <c r="F775" s="132">
        <v>1084.1399999999999</v>
      </c>
      <c r="GW775" s="86"/>
    </row>
    <row r="776" spans="1:205" s="131" customFormat="1">
      <c r="A776" s="131" t="s">
        <v>1429</v>
      </c>
      <c r="B776" s="129">
        <f t="shared" si="10"/>
        <v>90000</v>
      </c>
      <c r="C776" s="139">
        <f>+'[2]Table EE Vol'!M104</f>
        <v>542.06999999999994</v>
      </c>
      <c r="D776" s="131" t="s">
        <v>646</v>
      </c>
      <c r="E776" s="131">
        <v>99</v>
      </c>
      <c r="F776" s="132">
        <v>1084.1399999999999</v>
      </c>
      <c r="GW776" s="86"/>
    </row>
    <row r="777" spans="1:205" s="131" customFormat="1">
      <c r="A777" s="131" t="s">
        <v>1430</v>
      </c>
      <c r="B777" s="129">
        <f t="shared" si="10"/>
        <v>90000</v>
      </c>
      <c r="C777" s="139">
        <f>+'[2]Table EE Vol'!M105</f>
        <v>0</v>
      </c>
      <c r="D777" s="131" t="s">
        <v>634</v>
      </c>
      <c r="E777" s="131">
        <v>0</v>
      </c>
      <c r="F777" s="132">
        <v>0</v>
      </c>
      <c r="GW777" s="86"/>
    </row>
    <row r="778" spans="1:205" s="131" customFormat="1">
      <c r="A778" s="131" t="s">
        <v>1431</v>
      </c>
      <c r="B778" s="129">
        <f t="shared" si="10"/>
        <v>100000</v>
      </c>
      <c r="C778" s="139">
        <f>+'[2]Table EE Vol'!N20</f>
        <v>1.3</v>
      </c>
      <c r="D778" s="131" t="s">
        <v>634</v>
      </c>
      <c r="E778" s="131">
        <v>15</v>
      </c>
      <c r="F778" s="132">
        <v>2.6</v>
      </c>
      <c r="GS778" s="86"/>
    </row>
    <row r="779" spans="1:205" s="131" customFormat="1">
      <c r="A779" s="131" t="s">
        <v>1432</v>
      </c>
      <c r="B779" s="129">
        <f t="shared" si="10"/>
        <v>100000</v>
      </c>
      <c r="C779" s="139">
        <f>+'[2]Table EE Vol'!N21</f>
        <v>1.3</v>
      </c>
      <c r="D779" s="131" t="s">
        <v>634</v>
      </c>
      <c r="E779" s="131">
        <v>16</v>
      </c>
      <c r="F779" s="132">
        <v>2.6</v>
      </c>
      <c r="GS779" s="86"/>
    </row>
    <row r="780" spans="1:205" s="131" customFormat="1">
      <c r="A780" s="131" t="s">
        <v>1433</v>
      </c>
      <c r="B780" s="129">
        <f t="shared" si="10"/>
        <v>100000</v>
      </c>
      <c r="C780" s="139">
        <f>+'[2]Table EE Vol'!N22</f>
        <v>1.3</v>
      </c>
      <c r="D780" s="131" t="s">
        <v>634</v>
      </c>
      <c r="E780" s="131">
        <v>17</v>
      </c>
      <c r="F780" s="132">
        <v>2.6</v>
      </c>
      <c r="GS780" s="86"/>
    </row>
    <row r="781" spans="1:205" s="131" customFormat="1">
      <c r="A781" s="131" t="s">
        <v>1434</v>
      </c>
      <c r="B781" s="129">
        <f t="shared" si="10"/>
        <v>100000</v>
      </c>
      <c r="C781" s="139">
        <f>+'[2]Table EE Vol'!N23</f>
        <v>1.3</v>
      </c>
      <c r="D781" s="131" t="s">
        <v>634</v>
      </c>
      <c r="E781" s="131">
        <v>18</v>
      </c>
      <c r="F781" s="132">
        <v>2.6</v>
      </c>
      <c r="GS781" s="86"/>
    </row>
    <row r="782" spans="1:205" s="131" customFormat="1">
      <c r="A782" s="131" t="s">
        <v>1435</v>
      </c>
      <c r="B782" s="129">
        <f t="shared" si="10"/>
        <v>100000</v>
      </c>
      <c r="C782" s="139">
        <f>+'[2]Table EE Vol'!N24</f>
        <v>1.3</v>
      </c>
      <c r="D782" s="131" t="s">
        <v>634</v>
      </c>
      <c r="E782" s="131">
        <v>19</v>
      </c>
      <c r="F782" s="132">
        <v>2.6</v>
      </c>
      <c r="GS782" s="86"/>
    </row>
    <row r="783" spans="1:205" s="131" customFormat="1">
      <c r="A783" s="131" t="s">
        <v>1436</v>
      </c>
      <c r="B783" s="129">
        <f t="shared" si="10"/>
        <v>100000</v>
      </c>
      <c r="C783" s="139">
        <f>+'[2]Table EE Vol'!N25</f>
        <v>1.9</v>
      </c>
      <c r="D783" s="131" t="s">
        <v>635</v>
      </c>
      <c r="E783" s="131">
        <v>20</v>
      </c>
      <c r="F783" s="132">
        <v>3.8</v>
      </c>
      <c r="GS783" s="86"/>
    </row>
    <row r="784" spans="1:205" s="131" customFormat="1">
      <c r="A784" s="131" t="s">
        <v>1437</v>
      </c>
      <c r="B784" s="129">
        <f t="shared" si="10"/>
        <v>100000</v>
      </c>
      <c r="C784" s="139">
        <f>+'[2]Table EE Vol'!N26</f>
        <v>1.9</v>
      </c>
      <c r="D784" s="131" t="s">
        <v>635</v>
      </c>
      <c r="E784" s="131">
        <v>21</v>
      </c>
      <c r="F784" s="132">
        <v>3.8</v>
      </c>
      <c r="GS784" s="86"/>
    </row>
    <row r="785" spans="1:201" s="131" customFormat="1">
      <c r="A785" s="131" t="s">
        <v>1438</v>
      </c>
      <c r="B785" s="129">
        <f t="shared" si="10"/>
        <v>100000</v>
      </c>
      <c r="C785" s="139">
        <f>+'[2]Table EE Vol'!N27</f>
        <v>1.9</v>
      </c>
      <c r="D785" s="131" t="s">
        <v>635</v>
      </c>
      <c r="E785" s="131">
        <v>22</v>
      </c>
      <c r="F785" s="132">
        <v>3.8</v>
      </c>
      <c r="GS785" s="86"/>
    </row>
    <row r="786" spans="1:201" s="131" customFormat="1">
      <c r="A786" s="131" t="s">
        <v>1439</v>
      </c>
      <c r="B786" s="129">
        <f t="shared" si="10"/>
        <v>100000</v>
      </c>
      <c r="C786" s="139">
        <f>+'[2]Table EE Vol'!N28</f>
        <v>1.9</v>
      </c>
      <c r="D786" s="131" t="s">
        <v>635</v>
      </c>
      <c r="E786" s="131">
        <v>23</v>
      </c>
      <c r="F786" s="132">
        <v>3.8</v>
      </c>
      <c r="GS786" s="86"/>
    </row>
    <row r="787" spans="1:201" s="131" customFormat="1">
      <c r="A787" s="131" t="s">
        <v>1440</v>
      </c>
      <c r="B787" s="129">
        <f t="shared" si="10"/>
        <v>100000</v>
      </c>
      <c r="C787" s="139">
        <f>+'[2]Table EE Vol'!N29</f>
        <v>1.9</v>
      </c>
      <c r="D787" s="131" t="s">
        <v>635</v>
      </c>
      <c r="E787" s="131">
        <v>24</v>
      </c>
      <c r="F787" s="132">
        <v>3.8</v>
      </c>
      <c r="GS787" s="86"/>
    </row>
    <row r="788" spans="1:201" s="131" customFormat="1">
      <c r="A788" s="131" t="s">
        <v>1441</v>
      </c>
      <c r="B788" s="129">
        <f t="shared" si="10"/>
        <v>100000</v>
      </c>
      <c r="C788" s="139">
        <f>+'[2]Table EE Vol'!N30</f>
        <v>2.25</v>
      </c>
      <c r="D788" s="131" t="s">
        <v>636</v>
      </c>
      <c r="E788" s="131">
        <v>25</v>
      </c>
      <c r="F788" s="132">
        <v>4.5</v>
      </c>
      <c r="GS788" s="86"/>
    </row>
    <row r="789" spans="1:201" s="131" customFormat="1">
      <c r="A789" s="131" t="s">
        <v>1442</v>
      </c>
      <c r="B789" s="129">
        <f t="shared" si="10"/>
        <v>100000</v>
      </c>
      <c r="C789" s="139">
        <f>+'[2]Table EE Vol'!N31</f>
        <v>2.25</v>
      </c>
      <c r="D789" s="131" t="s">
        <v>636</v>
      </c>
      <c r="E789" s="131">
        <v>26</v>
      </c>
      <c r="F789" s="132">
        <v>4.5</v>
      </c>
      <c r="GS789" s="86"/>
    </row>
    <row r="790" spans="1:201" s="131" customFormat="1">
      <c r="A790" s="131" t="s">
        <v>1443</v>
      </c>
      <c r="B790" s="129">
        <f t="shared" si="10"/>
        <v>100000</v>
      </c>
      <c r="C790" s="139">
        <f>+'[2]Table EE Vol'!N32</f>
        <v>2.25</v>
      </c>
      <c r="D790" s="131" t="s">
        <v>636</v>
      </c>
      <c r="E790" s="131">
        <v>27</v>
      </c>
      <c r="F790" s="132">
        <v>4.5</v>
      </c>
      <c r="GS790" s="86"/>
    </row>
    <row r="791" spans="1:201" s="131" customFormat="1">
      <c r="A791" s="131" t="s">
        <v>1444</v>
      </c>
      <c r="B791" s="129">
        <f t="shared" si="10"/>
        <v>100000</v>
      </c>
      <c r="C791" s="139">
        <f>+'[2]Table EE Vol'!N33</f>
        <v>2.25</v>
      </c>
      <c r="D791" s="131" t="s">
        <v>636</v>
      </c>
      <c r="E791" s="131">
        <v>28</v>
      </c>
      <c r="F791" s="132">
        <v>4.5</v>
      </c>
      <c r="GS791" s="86"/>
    </row>
    <row r="792" spans="1:201" s="131" customFormat="1">
      <c r="A792" s="131" t="s">
        <v>1445</v>
      </c>
      <c r="B792" s="129">
        <f t="shared" si="10"/>
        <v>100000</v>
      </c>
      <c r="C792" s="139">
        <f>+'[2]Table EE Vol'!N34</f>
        <v>2.25</v>
      </c>
      <c r="D792" s="131" t="s">
        <v>636</v>
      </c>
      <c r="E792" s="131">
        <v>29</v>
      </c>
      <c r="F792" s="132">
        <v>4.5</v>
      </c>
      <c r="GS792" s="86"/>
    </row>
    <row r="793" spans="1:201" s="131" customFormat="1">
      <c r="A793" s="131" t="s">
        <v>1446</v>
      </c>
      <c r="B793" s="129">
        <f t="shared" si="10"/>
        <v>100000</v>
      </c>
      <c r="C793" s="139">
        <f>+'[2]Table EE Vol'!N35</f>
        <v>3.1</v>
      </c>
      <c r="D793" s="131" t="s">
        <v>637</v>
      </c>
      <c r="E793" s="131">
        <v>30</v>
      </c>
      <c r="F793" s="132">
        <v>6.2</v>
      </c>
      <c r="GS793" s="86"/>
    </row>
    <row r="794" spans="1:201" s="131" customFormat="1">
      <c r="A794" s="131" t="s">
        <v>1447</v>
      </c>
      <c r="B794" s="129">
        <f t="shared" ref="B794:B857" si="11">+B708+10000</f>
        <v>100000</v>
      </c>
      <c r="C794" s="139">
        <f>+'[2]Table EE Vol'!N36</f>
        <v>3.1</v>
      </c>
      <c r="D794" s="131" t="s">
        <v>637</v>
      </c>
      <c r="E794" s="131">
        <v>31</v>
      </c>
      <c r="F794" s="132">
        <v>6.2</v>
      </c>
      <c r="GS794" s="86"/>
    </row>
    <row r="795" spans="1:201" s="131" customFormat="1">
      <c r="A795" s="131" t="s">
        <v>1448</v>
      </c>
      <c r="B795" s="129">
        <f t="shared" si="11"/>
        <v>100000</v>
      </c>
      <c r="C795" s="139">
        <f>+'[2]Table EE Vol'!N37</f>
        <v>3.1</v>
      </c>
      <c r="D795" s="131" t="s">
        <v>637</v>
      </c>
      <c r="E795" s="131">
        <v>32</v>
      </c>
      <c r="F795" s="132">
        <v>6.2</v>
      </c>
      <c r="GS795" s="86"/>
    </row>
    <row r="796" spans="1:201" s="131" customFormat="1">
      <c r="A796" s="131" t="s">
        <v>1449</v>
      </c>
      <c r="B796" s="129">
        <f t="shared" si="11"/>
        <v>100000</v>
      </c>
      <c r="C796" s="139">
        <f>+'[2]Table EE Vol'!N38</f>
        <v>3.1</v>
      </c>
      <c r="D796" s="131" t="s">
        <v>637</v>
      </c>
      <c r="E796" s="131">
        <v>33</v>
      </c>
      <c r="F796" s="132">
        <v>6.2</v>
      </c>
      <c r="GS796" s="86"/>
    </row>
    <row r="797" spans="1:201" s="131" customFormat="1">
      <c r="A797" s="131" t="s">
        <v>1450</v>
      </c>
      <c r="B797" s="129">
        <f t="shared" si="11"/>
        <v>100000</v>
      </c>
      <c r="C797" s="139">
        <f>+'[2]Table EE Vol'!N39</f>
        <v>3.1</v>
      </c>
      <c r="D797" s="131" t="s">
        <v>637</v>
      </c>
      <c r="E797" s="131">
        <v>34</v>
      </c>
      <c r="F797" s="132">
        <v>6.2</v>
      </c>
      <c r="GS797" s="86"/>
    </row>
    <row r="798" spans="1:201" s="131" customFormat="1">
      <c r="A798" s="131" t="s">
        <v>1451</v>
      </c>
      <c r="B798" s="129">
        <f t="shared" si="11"/>
        <v>100000</v>
      </c>
      <c r="C798" s="139">
        <f>+'[2]Table EE Vol'!N40</f>
        <v>4.1500000000000004</v>
      </c>
      <c r="D798" s="131" t="s">
        <v>638</v>
      </c>
      <c r="E798" s="131">
        <v>35</v>
      </c>
      <c r="F798" s="132">
        <v>8.3000000000000007</v>
      </c>
      <c r="GS798" s="86"/>
    </row>
    <row r="799" spans="1:201" s="131" customFormat="1">
      <c r="A799" s="131" t="s">
        <v>1452</v>
      </c>
      <c r="B799" s="129">
        <f t="shared" si="11"/>
        <v>100000</v>
      </c>
      <c r="C799" s="139">
        <f>+'[2]Table EE Vol'!N41</f>
        <v>4.1500000000000004</v>
      </c>
      <c r="D799" s="131" t="s">
        <v>638</v>
      </c>
      <c r="E799" s="131">
        <v>36</v>
      </c>
      <c r="F799" s="132">
        <v>8.3000000000000007</v>
      </c>
      <c r="GS799" s="86"/>
    </row>
    <row r="800" spans="1:201" s="131" customFormat="1">
      <c r="A800" s="131" t="s">
        <v>1453</v>
      </c>
      <c r="B800" s="129">
        <f t="shared" si="11"/>
        <v>100000</v>
      </c>
      <c r="C800" s="139">
        <f>+'[2]Table EE Vol'!N42</f>
        <v>4.1500000000000004</v>
      </c>
      <c r="D800" s="131" t="s">
        <v>638</v>
      </c>
      <c r="E800" s="131">
        <v>37</v>
      </c>
      <c r="F800" s="132">
        <v>8.3000000000000007</v>
      </c>
      <c r="GS800" s="86"/>
    </row>
    <row r="801" spans="1:201" s="131" customFormat="1">
      <c r="A801" s="131" t="s">
        <v>1454</v>
      </c>
      <c r="B801" s="129">
        <f t="shared" si="11"/>
        <v>100000</v>
      </c>
      <c r="C801" s="139">
        <f>+'[2]Table EE Vol'!N43</f>
        <v>4.1500000000000004</v>
      </c>
      <c r="D801" s="131" t="s">
        <v>638</v>
      </c>
      <c r="E801" s="131">
        <v>38</v>
      </c>
      <c r="F801" s="132">
        <v>8.3000000000000007</v>
      </c>
      <c r="GS801" s="86"/>
    </row>
    <row r="802" spans="1:201" s="131" customFormat="1">
      <c r="A802" s="131" t="s">
        <v>1455</v>
      </c>
      <c r="B802" s="129">
        <f t="shared" si="11"/>
        <v>100000</v>
      </c>
      <c r="C802" s="139">
        <f>+'[2]Table EE Vol'!N44</f>
        <v>4.1500000000000004</v>
      </c>
      <c r="D802" s="131" t="s">
        <v>638</v>
      </c>
      <c r="E802" s="131">
        <v>39</v>
      </c>
      <c r="F802" s="132">
        <v>8.3000000000000007</v>
      </c>
      <c r="GS802" s="86"/>
    </row>
    <row r="803" spans="1:201" s="131" customFormat="1">
      <c r="A803" s="131" t="s">
        <v>1456</v>
      </c>
      <c r="B803" s="129">
        <f t="shared" si="11"/>
        <v>100000</v>
      </c>
      <c r="C803" s="139">
        <f>+'[2]Table EE Vol'!N45</f>
        <v>6.9500000000000011</v>
      </c>
      <c r="D803" s="131" t="s">
        <v>639</v>
      </c>
      <c r="E803" s="131">
        <v>40</v>
      </c>
      <c r="F803" s="132">
        <v>13.900000000000002</v>
      </c>
      <c r="GS803" s="86"/>
    </row>
    <row r="804" spans="1:201" s="131" customFormat="1">
      <c r="A804" s="131" t="s">
        <v>1457</v>
      </c>
      <c r="B804" s="129">
        <f t="shared" si="11"/>
        <v>100000</v>
      </c>
      <c r="C804" s="139">
        <f>+'[2]Table EE Vol'!N46</f>
        <v>6.9500000000000011</v>
      </c>
      <c r="D804" s="131" t="s">
        <v>639</v>
      </c>
      <c r="E804" s="131">
        <v>41</v>
      </c>
      <c r="F804" s="132">
        <v>13.900000000000002</v>
      </c>
      <c r="GS804" s="86"/>
    </row>
    <row r="805" spans="1:201" s="131" customFormat="1">
      <c r="A805" s="131" t="s">
        <v>1458</v>
      </c>
      <c r="B805" s="129">
        <f t="shared" si="11"/>
        <v>100000</v>
      </c>
      <c r="C805" s="139">
        <f>+'[2]Table EE Vol'!N47</f>
        <v>6.9500000000000011</v>
      </c>
      <c r="D805" s="131" t="s">
        <v>639</v>
      </c>
      <c r="E805" s="131">
        <v>42</v>
      </c>
      <c r="F805" s="132">
        <v>13.900000000000002</v>
      </c>
      <c r="GS805" s="86"/>
    </row>
    <row r="806" spans="1:201" s="131" customFormat="1">
      <c r="A806" s="131" t="s">
        <v>1459</v>
      </c>
      <c r="B806" s="129">
        <f t="shared" si="11"/>
        <v>100000</v>
      </c>
      <c r="C806" s="139">
        <f>+'[2]Table EE Vol'!N48</f>
        <v>6.9500000000000011</v>
      </c>
      <c r="D806" s="131" t="s">
        <v>639</v>
      </c>
      <c r="E806" s="131">
        <v>43</v>
      </c>
      <c r="F806" s="132">
        <v>13.900000000000002</v>
      </c>
      <c r="GS806" s="86"/>
    </row>
    <row r="807" spans="1:201" s="131" customFormat="1">
      <c r="A807" s="131" t="s">
        <v>1460</v>
      </c>
      <c r="B807" s="129">
        <f t="shared" si="11"/>
        <v>100000</v>
      </c>
      <c r="C807" s="139">
        <f>+'[2]Table EE Vol'!N49</f>
        <v>6.9500000000000011</v>
      </c>
      <c r="D807" s="131" t="s">
        <v>639</v>
      </c>
      <c r="E807" s="131">
        <v>44</v>
      </c>
      <c r="F807" s="132">
        <v>13.900000000000002</v>
      </c>
      <c r="GS807" s="86"/>
    </row>
    <row r="808" spans="1:201" s="131" customFormat="1">
      <c r="A808" s="131" t="s">
        <v>1461</v>
      </c>
      <c r="B808" s="129">
        <f t="shared" si="11"/>
        <v>100000</v>
      </c>
      <c r="C808" s="139">
        <f>+'[2]Table EE Vol'!N50</f>
        <v>9.6</v>
      </c>
      <c r="D808" s="131" t="s">
        <v>640</v>
      </c>
      <c r="E808" s="131">
        <v>45</v>
      </c>
      <c r="F808" s="132">
        <v>19.2</v>
      </c>
      <c r="GS808" s="86"/>
    </row>
    <row r="809" spans="1:201" s="131" customFormat="1">
      <c r="A809" s="131" t="s">
        <v>1462</v>
      </c>
      <c r="B809" s="129">
        <f t="shared" si="11"/>
        <v>100000</v>
      </c>
      <c r="C809" s="139">
        <f>+'[2]Table EE Vol'!N51</f>
        <v>9.6</v>
      </c>
      <c r="D809" s="131" t="s">
        <v>640</v>
      </c>
      <c r="E809" s="131">
        <v>46</v>
      </c>
      <c r="F809" s="132">
        <v>19.2</v>
      </c>
      <c r="GS809" s="86"/>
    </row>
    <row r="810" spans="1:201" s="131" customFormat="1">
      <c r="A810" s="131" t="s">
        <v>1463</v>
      </c>
      <c r="B810" s="129">
        <f t="shared" si="11"/>
        <v>100000</v>
      </c>
      <c r="C810" s="139">
        <f>+'[2]Table EE Vol'!N52</f>
        <v>9.6</v>
      </c>
      <c r="D810" s="131" t="s">
        <v>640</v>
      </c>
      <c r="E810" s="131">
        <v>47</v>
      </c>
      <c r="F810" s="132">
        <v>19.2</v>
      </c>
      <c r="GS810" s="86"/>
    </row>
    <row r="811" spans="1:201" s="131" customFormat="1">
      <c r="A811" s="131" t="s">
        <v>1464</v>
      </c>
      <c r="B811" s="129">
        <f t="shared" si="11"/>
        <v>100000</v>
      </c>
      <c r="C811" s="139">
        <f>+'[2]Table EE Vol'!N53</f>
        <v>9.6</v>
      </c>
      <c r="D811" s="131" t="s">
        <v>640</v>
      </c>
      <c r="E811" s="131">
        <v>48</v>
      </c>
      <c r="F811" s="132">
        <v>19.2</v>
      </c>
      <c r="GS811" s="86"/>
    </row>
    <row r="812" spans="1:201" s="131" customFormat="1">
      <c r="A812" s="131" t="s">
        <v>1465</v>
      </c>
      <c r="B812" s="129">
        <f t="shared" si="11"/>
        <v>100000</v>
      </c>
      <c r="C812" s="139">
        <f>+'[2]Table EE Vol'!N54</f>
        <v>9.6</v>
      </c>
      <c r="D812" s="131" t="s">
        <v>640</v>
      </c>
      <c r="E812" s="131">
        <v>49</v>
      </c>
      <c r="F812" s="132">
        <v>19.2</v>
      </c>
      <c r="GS812" s="86"/>
    </row>
    <row r="813" spans="1:201" s="131" customFormat="1">
      <c r="A813" s="131" t="s">
        <v>1466</v>
      </c>
      <c r="B813" s="129">
        <f t="shared" si="11"/>
        <v>100000</v>
      </c>
      <c r="C813" s="139">
        <f>+'[2]Table EE Vol'!N55</f>
        <v>17.5</v>
      </c>
      <c r="D813" s="131" t="s">
        <v>641</v>
      </c>
      <c r="E813" s="131">
        <v>50</v>
      </c>
      <c r="F813" s="132">
        <v>35</v>
      </c>
      <c r="GS813" s="86"/>
    </row>
    <row r="814" spans="1:201" s="131" customFormat="1">
      <c r="A814" s="131" t="s">
        <v>1467</v>
      </c>
      <c r="B814" s="129">
        <f t="shared" si="11"/>
        <v>100000</v>
      </c>
      <c r="C814" s="139">
        <f>+'[2]Table EE Vol'!N56</f>
        <v>17.5</v>
      </c>
      <c r="D814" s="131" t="s">
        <v>641</v>
      </c>
      <c r="E814" s="131">
        <v>51</v>
      </c>
      <c r="F814" s="132">
        <v>35</v>
      </c>
      <c r="GS814" s="86"/>
    </row>
    <row r="815" spans="1:201" s="131" customFormat="1">
      <c r="A815" s="131" t="s">
        <v>1468</v>
      </c>
      <c r="B815" s="129">
        <f t="shared" si="11"/>
        <v>100000</v>
      </c>
      <c r="C815" s="139">
        <f>+'[2]Table EE Vol'!N57</f>
        <v>17.5</v>
      </c>
      <c r="D815" s="131" t="s">
        <v>641</v>
      </c>
      <c r="E815" s="131">
        <v>52</v>
      </c>
      <c r="F815" s="132">
        <v>35</v>
      </c>
      <c r="GS815" s="86"/>
    </row>
    <row r="816" spans="1:201" s="131" customFormat="1">
      <c r="A816" s="131" t="s">
        <v>1469</v>
      </c>
      <c r="B816" s="129">
        <f t="shared" si="11"/>
        <v>100000</v>
      </c>
      <c r="C816" s="139">
        <f>+'[2]Table EE Vol'!N58</f>
        <v>17.5</v>
      </c>
      <c r="D816" s="131" t="s">
        <v>641</v>
      </c>
      <c r="E816" s="131">
        <v>53</v>
      </c>
      <c r="F816" s="132">
        <v>35</v>
      </c>
      <c r="GS816" s="86"/>
    </row>
    <row r="817" spans="1:201" s="131" customFormat="1">
      <c r="A817" s="131" t="s">
        <v>1470</v>
      </c>
      <c r="B817" s="129">
        <f t="shared" si="11"/>
        <v>100000</v>
      </c>
      <c r="C817" s="139">
        <f>+'[2]Table EE Vol'!N59</f>
        <v>17.5</v>
      </c>
      <c r="D817" s="131" t="s">
        <v>641</v>
      </c>
      <c r="E817" s="131">
        <v>54</v>
      </c>
      <c r="F817" s="132">
        <v>35</v>
      </c>
      <c r="GS817" s="86"/>
    </row>
    <row r="818" spans="1:201" s="131" customFormat="1">
      <c r="A818" s="131" t="s">
        <v>1471</v>
      </c>
      <c r="B818" s="129">
        <f t="shared" si="11"/>
        <v>100000</v>
      </c>
      <c r="C818" s="139">
        <f>+'[2]Table EE Vol'!N60</f>
        <v>35.9</v>
      </c>
      <c r="D818" s="131" t="s">
        <v>642</v>
      </c>
      <c r="E818" s="131">
        <v>55</v>
      </c>
      <c r="F818" s="132">
        <v>71.8</v>
      </c>
      <c r="GS818" s="86"/>
    </row>
    <row r="819" spans="1:201" s="131" customFormat="1">
      <c r="A819" s="131" t="s">
        <v>1472</v>
      </c>
      <c r="B819" s="129">
        <f t="shared" si="11"/>
        <v>100000</v>
      </c>
      <c r="C819" s="139">
        <f>+'[2]Table EE Vol'!N61</f>
        <v>35.9</v>
      </c>
      <c r="D819" s="131" t="s">
        <v>642</v>
      </c>
      <c r="E819" s="131">
        <v>56</v>
      </c>
      <c r="F819" s="132">
        <v>71.8</v>
      </c>
      <c r="GS819" s="86"/>
    </row>
    <row r="820" spans="1:201" s="131" customFormat="1">
      <c r="A820" s="131" t="s">
        <v>1473</v>
      </c>
      <c r="B820" s="129">
        <f t="shared" si="11"/>
        <v>100000</v>
      </c>
      <c r="C820" s="139">
        <f>+'[2]Table EE Vol'!N62</f>
        <v>35.9</v>
      </c>
      <c r="D820" s="131" t="s">
        <v>642</v>
      </c>
      <c r="E820" s="131">
        <v>57</v>
      </c>
      <c r="F820" s="132">
        <v>71.8</v>
      </c>
      <c r="GS820" s="86"/>
    </row>
    <row r="821" spans="1:201" s="131" customFormat="1">
      <c r="A821" s="131" t="s">
        <v>1474</v>
      </c>
      <c r="B821" s="129">
        <f t="shared" si="11"/>
        <v>100000</v>
      </c>
      <c r="C821" s="139">
        <f>+'[2]Table EE Vol'!N63</f>
        <v>35.9</v>
      </c>
      <c r="D821" s="131" t="s">
        <v>642</v>
      </c>
      <c r="E821" s="131">
        <v>58</v>
      </c>
      <c r="F821" s="132">
        <v>71.8</v>
      </c>
      <c r="GS821" s="86"/>
    </row>
    <row r="822" spans="1:201" s="131" customFormat="1">
      <c r="A822" s="131" t="s">
        <v>1475</v>
      </c>
      <c r="B822" s="129">
        <f t="shared" si="11"/>
        <v>100000</v>
      </c>
      <c r="C822" s="139">
        <f>+'[2]Table EE Vol'!N64</f>
        <v>35.9</v>
      </c>
      <c r="D822" s="131" t="s">
        <v>642</v>
      </c>
      <c r="E822" s="131">
        <v>59</v>
      </c>
      <c r="F822" s="132">
        <v>71.8</v>
      </c>
      <c r="GS822" s="86"/>
    </row>
    <row r="823" spans="1:201" s="131" customFormat="1">
      <c r="A823" s="131" t="s">
        <v>1476</v>
      </c>
      <c r="B823" s="129">
        <f t="shared" si="11"/>
        <v>100000</v>
      </c>
      <c r="C823" s="139">
        <f>+'[2]Table EE Vol'!N65</f>
        <v>52.2</v>
      </c>
      <c r="D823" s="131" t="s">
        <v>643</v>
      </c>
      <c r="E823" s="131">
        <v>60</v>
      </c>
      <c r="F823" s="132">
        <v>104.4</v>
      </c>
      <c r="GS823" s="86"/>
    </row>
    <row r="824" spans="1:201" s="131" customFormat="1">
      <c r="A824" s="131" t="s">
        <v>1477</v>
      </c>
      <c r="B824" s="129">
        <f t="shared" si="11"/>
        <v>100000</v>
      </c>
      <c r="C824" s="139">
        <f>+'[2]Table EE Vol'!N66</f>
        <v>52.2</v>
      </c>
      <c r="D824" s="131" t="s">
        <v>643</v>
      </c>
      <c r="E824" s="131">
        <v>61</v>
      </c>
      <c r="F824" s="132">
        <v>104.4</v>
      </c>
      <c r="GS824" s="86"/>
    </row>
    <row r="825" spans="1:201" s="131" customFormat="1">
      <c r="A825" s="131" t="s">
        <v>1478</v>
      </c>
      <c r="B825" s="129">
        <f t="shared" si="11"/>
        <v>100000</v>
      </c>
      <c r="C825" s="139">
        <f>+'[2]Table EE Vol'!N67</f>
        <v>52.2</v>
      </c>
      <c r="D825" s="131" t="s">
        <v>643</v>
      </c>
      <c r="E825" s="131">
        <v>62</v>
      </c>
      <c r="F825" s="132">
        <v>104.4</v>
      </c>
      <c r="GS825" s="86"/>
    </row>
    <row r="826" spans="1:201" s="131" customFormat="1">
      <c r="A826" s="131" t="s">
        <v>1479</v>
      </c>
      <c r="B826" s="129">
        <f t="shared" si="11"/>
        <v>100000</v>
      </c>
      <c r="C826" s="139">
        <f>+'[2]Table EE Vol'!N68</f>
        <v>52.2</v>
      </c>
      <c r="D826" s="131" t="s">
        <v>643</v>
      </c>
      <c r="E826" s="131">
        <v>63</v>
      </c>
      <c r="F826" s="132">
        <v>104.4</v>
      </c>
      <c r="GS826" s="86"/>
    </row>
    <row r="827" spans="1:201" s="131" customFormat="1">
      <c r="A827" s="131" t="s">
        <v>1480</v>
      </c>
      <c r="B827" s="129">
        <f t="shared" si="11"/>
        <v>100000</v>
      </c>
      <c r="C827" s="139">
        <f>+'[2]Table EE Vol'!N69</f>
        <v>52.2</v>
      </c>
      <c r="D827" s="131" t="s">
        <v>643</v>
      </c>
      <c r="E827" s="131">
        <v>64</v>
      </c>
      <c r="F827" s="132">
        <v>104.4</v>
      </c>
      <c r="GS827" s="86"/>
    </row>
    <row r="828" spans="1:201" s="131" customFormat="1">
      <c r="A828" s="131" t="s">
        <v>1481</v>
      </c>
      <c r="B828" s="129">
        <f t="shared" si="11"/>
        <v>100000</v>
      </c>
      <c r="C828" s="139">
        <f>+'[2]Table EE Vol'!N70</f>
        <v>90</v>
      </c>
      <c r="D828" s="131" t="s">
        <v>644</v>
      </c>
      <c r="E828" s="131">
        <v>65</v>
      </c>
      <c r="F828" s="132">
        <v>180</v>
      </c>
      <c r="GS828" s="86"/>
    </row>
    <row r="829" spans="1:201" s="131" customFormat="1">
      <c r="A829" s="131" t="s">
        <v>1482</v>
      </c>
      <c r="B829" s="129">
        <f t="shared" si="11"/>
        <v>100000</v>
      </c>
      <c r="C829" s="139">
        <f>+'[2]Table EE Vol'!N71</f>
        <v>90</v>
      </c>
      <c r="D829" s="131" t="s">
        <v>644</v>
      </c>
      <c r="E829" s="131">
        <v>66</v>
      </c>
      <c r="F829" s="132">
        <v>180</v>
      </c>
      <c r="GS829" s="86"/>
    </row>
    <row r="830" spans="1:201" s="131" customFormat="1">
      <c r="A830" s="131" t="s">
        <v>1483</v>
      </c>
      <c r="B830" s="129">
        <f t="shared" si="11"/>
        <v>100000</v>
      </c>
      <c r="C830" s="139">
        <f>+'[2]Table EE Vol'!N72</f>
        <v>90</v>
      </c>
      <c r="D830" s="131" t="s">
        <v>644</v>
      </c>
      <c r="E830" s="131">
        <v>67</v>
      </c>
      <c r="F830" s="132">
        <v>180</v>
      </c>
      <c r="GS830" s="86"/>
    </row>
    <row r="831" spans="1:201" s="131" customFormat="1">
      <c r="A831" s="131" t="s">
        <v>1484</v>
      </c>
      <c r="B831" s="129">
        <f t="shared" si="11"/>
        <v>100000</v>
      </c>
      <c r="C831" s="139">
        <f>+'[2]Table EE Vol'!N73</f>
        <v>90</v>
      </c>
      <c r="D831" s="131" t="s">
        <v>644</v>
      </c>
      <c r="E831" s="131">
        <v>68</v>
      </c>
      <c r="F831" s="132">
        <v>180</v>
      </c>
      <c r="GS831" s="86"/>
    </row>
    <row r="832" spans="1:201" s="131" customFormat="1">
      <c r="A832" s="131" t="s">
        <v>1485</v>
      </c>
      <c r="B832" s="129">
        <f t="shared" si="11"/>
        <v>100000</v>
      </c>
      <c r="C832" s="139">
        <f>+'[2]Table EE Vol'!N74</f>
        <v>90</v>
      </c>
      <c r="D832" s="131" t="s">
        <v>644</v>
      </c>
      <c r="E832" s="131">
        <v>69</v>
      </c>
      <c r="F832" s="132">
        <v>180</v>
      </c>
      <c r="GS832" s="86"/>
    </row>
    <row r="833" spans="1:201" s="131" customFormat="1">
      <c r="A833" s="131" t="s">
        <v>1486</v>
      </c>
      <c r="B833" s="129">
        <f t="shared" si="11"/>
        <v>100000</v>
      </c>
      <c r="C833" s="139">
        <f>+'[2]Table EE Vol'!N75</f>
        <v>185.9</v>
      </c>
      <c r="D833" s="131" t="s">
        <v>645</v>
      </c>
      <c r="E833" s="131">
        <v>70</v>
      </c>
      <c r="F833" s="132">
        <v>371.8</v>
      </c>
      <c r="GS833" s="86"/>
    </row>
    <row r="834" spans="1:201" s="131" customFormat="1">
      <c r="A834" s="131" t="s">
        <v>1487</v>
      </c>
      <c r="B834" s="129">
        <f t="shared" si="11"/>
        <v>100000</v>
      </c>
      <c r="C834" s="139">
        <f>+'[2]Table EE Vol'!N76</f>
        <v>185.9</v>
      </c>
      <c r="D834" s="131" t="s">
        <v>645</v>
      </c>
      <c r="E834" s="131">
        <v>71</v>
      </c>
      <c r="F834" s="132">
        <v>371.8</v>
      </c>
      <c r="GS834" s="86"/>
    </row>
    <row r="835" spans="1:201" s="131" customFormat="1">
      <c r="A835" s="131" t="s">
        <v>1488</v>
      </c>
      <c r="B835" s="129">
        <f t="shared" si="11"/>
        <v>100000</v>
      </c>
      <c r="C835" s="139">
        <f>+'[2]Table EE Vol'!N77</f>
        <v>185.9</v>
      </c>
      <c r="D835" s="131" t="s">
        <v>645</v>
      </c>
      <c r="E835" s="131">
        <v>72</v>
      </c>
      <c r="F835" s="132">
        <v>371.8</v>
      </c>
      <c r="GS835" s="86"/>
    </row>
    <row r="836" spans="1:201" s="131" customFormat="1">
      <c r="A836" s="131" t="s">
        <v>1489</v>
      </c>
      <c r="B836" s="129">
        <f t="shared" si="11"/>
        <v>100000</v>
      </c>
      <c r="C836" s="139">
        <f>+'[2]Table EE Vol'!N78</f>
        <v>185.9</v>
      </c>
      <c r="D836" s="131" t="s">
        <v>645</v>
      </c>
      <c r="E836" s="131">
        <v>73</v>
      </c>
      <c r="F836" s="132">
        <v>371.8</v>
      </c>
      <c r="GS836" s="86"/>
    </row>
    <row r="837" spans="1:201" s="131" customFormat="1">
      <c r="A837" s="131" t="s">
        <v>1490</v>
      </c>
      <c r="B837" s="129">
        <f t="shared" si="11"/>
        <v>100000</v>
      </c>
      <c r="C837" s="139">
        <f>+'[2]Table EE Vol'!N79</f>
        <v>185.9</v>
      </c>
      <c r="D837" s="131" t="s">
        <v>645</v>
      </c>
      <c r="E837" s="131">
        <v>74</v>
      </c>
      <c r="F837" s="132">
        <v>371.8</v>
      </c>
      <c r="GS837" s="86"/>
    </row>
    <row r="838" spans="1:201" s="131" customFormat="1">
      <c r="A838" s="131" t="s">
        <v>1491</v>
      </c>
      <c r="B838" s="129">
        <f t="shared" si="11"/>
        <v>100000</v>
      </c>
      <c r="C838" s="139">
        <f>+'[2]Table EE Vol'!N80</f>
        <v>602.29999999999995</v>
      </c>
      <c r="D838" s="131" t="s">
        <v>646</v>
      </c>
      <c r="E838" s="131">
        <v>75</v>
      </c>
      <c r="F838" s="132">
        <v>1204.5999999999999</v>
      </c>
      <c r="GS838" s="86"/>
    </row>
    <row r="839" spans="1:201" s="131" customFormat="1">
      <c r="A839" s="131" t="s">
        <v>1492</v>
      </c>
      <c r="B839" s="129">
        <f t="shared" si="11"/>
        <v>100000</v>
      </c>
      <c r="C839" s="139">
        <f>+'[2]Table EE Vol'!N81</f>
        <v>602.29999999999995</v>
      </c>
      <c r="D839" s="131" t="s">
        <v>646</v>
      </c>
      <c r="E839" s="131">
        <v>76</v>
      </c>
      <c r="F839" s="132">
        <v>1204.5999999999999</v>
      </c>
      <c r="GS839" s="86"/>
    </row>
    <row r="840" spans="1:201" s="131" customFormat="1">
      <c r="A840" s="131" t="s">
        <v>1493</v>
      </c>
      <c r="B840" s="129">
        <f t="shared" si="11"/>
        <v>100000</v>
      </c>
      <c r="C840" s="139">
        <f>+'[2]Table EE Vol'!N82</f>
        <v>602.29999999999995</v>
      </c>
      <c r="D840" s="131" t="s">
        <v>646</v>
      </c>
      <c r="E840" s="131">
        <v>77</v>
      </c>
      <c r="F840" s="132">
        <v>1204.5999999999999</v>
      </c>
      <c r="GS840" s="86"/>
    </row>
    <row r="841" spans="1:201" s="131" customFormat="1">
      <c r="A841" s="131" t="s">
        <v>1494</v>
      </c>
      <c r="B841" s="129">
        <f t="shared" si="11"/>
        <v>100000</v>
      </c>
      <c r="C841" s="139">
        <f>+'[2]Table EE Vol'!N83</f>
        <v>602.29999999999995</v>
      </c>
      <c r="D841" s="131" t="s">
        <v>646</v>
      </c>
      <c r="E841" s="131">
        <v>78</v>
      </c>
      <c r="F841" s="132">
        <v>1204.5999999999999</v>
      </c>
      <c r="GS841" s="86"/>
    </row>
    <row r="842" spans="1:201" s="131" customFormat="1">
      <c r="A842" s="131" t="s">
        <v>1495</v>
      </c>
      <c r="B842" s="129">
        <f t="shared" si="11"/>
        <v>100000</v>
      </c>
      <c r="C842" s="139">
        <f>+'[2]Table EE Vol'!N84</f>
        <v>602.29999999999995</v>
      </c>
      <c r="D842" s="131" t="s">
        <v>646</v>
      </c>
      <c r="E842" s="131">
        <v>79</v>
      </c>
      <c r="F842" s="132">
        <v>1204.5999999999999</v>
      </c>
      <c r="GS842" s="86"/>
    </row>
    <row r="843" spans="1:201" s="131" customFormat="1">
      <c r="A843" s="131" t="s">
        <v>1496</v>
      </c>
      <c r="B843" s="129">
        <f t="shared" si="11"/>
        <v>100000</v>
      </c>
      <c r="C843" s="139">
        <f>+'[2]Table EE Vol'!N85</f>
        <v>602.29999999999995</v>
      </c>
      <c r="D843" s="131" t="s">
        <v>646</v>
      </c>
      <c r="E843" s="131">
        <v>80</v>
      </c>
      <c r="F843" s="132">
        <v>1204.5999999999999</v>
      </c>
      <c r="GS843" s="86"/>
    </row>
    <row r="844" spans="1:201" s="131" customFormat="1">
      <c r="A844" s="131" t="s">
        <v>1497</v>
      </c>
      <c r="B844" s="129">
        <f t="shared" si="11"/>
        <v>100000</v>
      </c>
      <c r="C844" s="139">
        <f>+'[2]Table EE Vol'!N86</f>
        <v>602.29999999999995</v>
      </c>
      <c r="D844" s="131" t="s">
        <v>646</v>
      </c>
      <c r="E844" s="131">
        <v>81</v>
      </c>
      <c r="F844" s="132">
        <v>1204.5999999999999</v>
      </c>
      <c r="GS844" s="86"/>
    </row>
    <row r="845" spans="1:201" s="131" customFormat="1">
      <c r="A845" s="131" t="s">
        <v>1498</v>
      </c>
      <c r="B845" s="129">
        <f t="shared" si="11"/>
        <v>100000</v>
      </c>
      <c r="C845" s="139">
        <f>+'[2]Table EE Vol'!N87</f>
        <v>602.29999999999995</v>
      </c>
      <c r="D845" s="131" t="s">
        <v>646</v>
      </c>
      <c r="E845" s="131">
        <v>82</v>
      </c>
      <c r="F845" s="132">
        <v>1204.5999999999999</v>
      </c>
      <c r="GS845" s="86"/>
    </row>
    <row r="846" spans="1:201" s="131" customFormat="1">
      <c r="A846" s="131" t="s">
        <v>1499</v>
      </c>
      <c r="B846" s="129">
        <f t="shared" si="11"/>
        <v>100000</v>
      </c>
      <c r="C846" s="139">
        <f>+'[2]Table EE Vol'!N88</f>
        <v>602.29999999999995</v>
      </c>
      <c r="D846" s="131" t="s">
        <v>646</v>
      </c>
      <c r="E846" s="131">
        <v>83</v>
      </c>
      <c r="F846" s="132">
        <v>1204.5999999999999</v>
      </c>
      <c r="GS846" s="86"/>
    </row>
    <row r="847" spans="1:201" s="131" customFormat="1">
      <c r="A847" s="131" t="s">
        <v>1500</v>
      </c>
      <c r="B847" s="129">
        <f t="shared" si="11"/>
        <v>100000</v>
      </c>
      <c r="C847" s="139">
        <f>+'[2]Table EE Vol'!N89</f>
        <v>602.29999999999995</v>
      </c>
      <c r="D847" s="131" t="s">
        <v>646</v>
      </c>
      <c r="E847" s="131">
        <v>84</v>
      </c>
      <c r="F847" s="132">
        <v>1204.5999999999999</v>
      </c>
      <c r="GS847" s="86"/>
    </row>
    <row r="848" spans="1:201" s="131" customFormat="1">
      <c r="A848" s="131" t="s">
        <v>1501</v>
      </c>
      <c r="B848" s="129">
        <f t="shared" si="11"/>
        <v>100000</v>
      </c>
      <c r="C848" s="139">
        <f>+'[2]Table EE Vol'!N90</f>
        <v>602.29999999999995</v>
      </c>
      <c r="D848" s="131" t="s">
        <v>646</v>
      </c>
      <c r="E848" s="131">
        <v>85</v>
      </c>
      <c r="F848" s="132">
        <v>1204.5999999999999</v>
      </c>
      <c r="GS848" s="86"/>
    </row>
    <row r="849" spans="1:201" s="131" customFormat="1">
      <c r="A849" s="131" t="s">
        <v>1502</v>
      </c>
      <c r="B849" s="129">
        <f t="shared" si="11"/>
        <v>100000</v>
      </c>
      <c r="C849" s="139">
        <f>+'[2]Table EE Vol'!N91</f>
        <v>602.29999999999995</v>
      </c>
      <c r="D849" s="131" t="s">
        <v>646</v>
      </c>
      <c r="E849" s="131">
        <v>86</v>
      </c>
      <c r="F849" s="132">
        <v>1204.5999999999999</v>
      </c>
      <c r="GS849" s="86"/>
    </row>
    <row r="850" spans="1:201" s="131" customFormat="1">
      <c r="A850" s="131" t="s">
        <v>1503</v>
      </c>
      <c r="B850" s="129">
        <f t="shared" si="11"/>
        <v>100000</v>
      </c>
      <c r="C850" s="139">
        <f>+'[2]Table EE Vol'!N92</f>
        <v>602.29999999999995</v>
      </c>
      <c r="D850" s="131" t="s">
        <v>646</v>
      </c>
      <c r="E850" s="131">
        <v>87</v>
      </c>
      <c r="F850" s="132">
        <v>1204.5999999999999</v>
      </c>
      <c r="GS850" s="86"/>
    </row>
    <row r="851" spans="1:201" s="131" customFormat="1">
      <c r="A851" s="131" t="s">
        <v>1504</v>
      </c>
      <c r="B851" s="129">
        <f t="shared" si="11"/>
        <v>100000</v>
      </c>
      <c r="C851" s="139">
        <f>+'[2]Table EE Vol'!N93</f>
        <v>602.29999999999995</v>
      </c>
      <c r="D851" s="131" t="s">
        <v>646</v>
      </c>
      <c r="E851" s="131">
        <v>88</v>
      </c>
      <c r="F851" s="132">
        <v>1204.5999999999999</v>
      </c>
      <c r="GS851" s="86"/>
    </row>
    <row r="852" spans="1:201" s="131" customFormat="1">
      <c r="A852" s="131" t="s">
        <v>1505</v>
      </c>
      <c r="B852" s="129">
        <f t="shared" si="11"/>
        <v>100000</v>
      </c>
      <c r="C852" s="139">
        <f>+'[2]Table EE Vol'!N94</f>
        <v>602.29999999999995</v>
      </c>
      <c r="D852" s="131" t="s">
        <v>646</v>
      </c>
      <c r="E852" s="131">
        <v>89</v>
      </c>
      <c r="F852" s="132">
        <v>1204.5999999999999</v>
      </c>
      <c r="GS852" s="86"/>
    </row>
    <row r="853" spans="1:201" s="131" customFormat="1">
      <c r="A853" s="131" t="s">
        <v>1506</v>
      </c>
      <c r="B853" s="129">
        <f t="shared" si="11"/>
        <v>100000</v>
      </c>
      <c r="C853" s="139">
        <f>+'[2]Table EE Vol'!N95</f>
        <v>602.29999999999995</v>
      </c>
      <c r="D853" s="131" t="s">
        <v>646</v>
      </c>
      <c r="E853" s="131">
        <v>90</v>
      </c>
      <c r="F853" s="132">
        <v>1204.5999999999999</v>
      </c>
      <c r="GS853" s="86"/>
    </row>
    <row r="854" spans="1:201" s="131" customFormat="1">
      <c r="A854" s="131" t="s">
        <v>1507</v>
      </c>
      <c r="B854" s="129">
        <f t="shared" si="11"/>
        <v>100000</v>
      </c>
      <c r="C854" s="139">
        <f>+'[2]Table EE Vol'!N96</f>
        <v>602.29999999999995</v>
      </c>
      <c r="D854" s="131" t="s">
        <v>646</v>
      </c>
      <c r="E854" s="131">
        <v>91</v>
      </c>
      <c r="F854" s="132">
        <v>1204.5999999999999</v>
      </c>
      <c r="GS854" s="86"/>
    </row>
    <row r="855" spans="1:201" s="131" customFormat="1">
      <c r="A855" s="131" t="s">
        <v>1508</v>
      </c>
      <c r="B855" s="129">
        <f t="shared" si="11"/>
        <v>100000</v>
      </c>
      <c r="C855" s="139">
        <f>+'[2]Table EE Vol'!N97</f>
        <v>602.29999999999995</v>
      </c>
      <c r="D855" s="131" t="s">
        <v>646</v>
      </c>
      <c r="E855" s="131">
        <v>92</v>
      </c>
      <c r="F855" s="132">
        <v>1204.5999999999999</v>
      </c>
      <c r="GS855" s="86"/>
    </row>
    <row r="856" spans="1:201" s="131" customFormat="1">
      <c r="A856" s="131" t="s">
        <v>1509</v>
      </c>
      <c r="B856" s="129">
        <f t="shared" si="11"/>
        <v>100000</v>
      </c>
      <c r="C856" s="139">
        <f>+'[2]Table EE Vol'!N98</f>
        <v>602.29999999999995</v>
      </c>
      <c r="D856" s="131" t="s">
        <v>646</v>
      </c>
      <c r="E856" s="131">
        <v>93</v>
      </c>
      <c r="F856" s="132">
        <v>1204.5999999999999</v>
      </c>
      <c r="GS856" s="86"/>
    </row>
    <row r="857" spans="1:201" s="131" customFormat="1">
      <c r="A857" s="131" t="s">
        <v>1510</v>
      </c>
      <c r="B857" s="129">
        <f t="shared" si="11"/>
        <v>100000</v>
      </c>
      <c r="C857" s="139">
        <f>+'[2]Table EE Vol'!N99</f>
        <v>602.29999999999995</v>
      </c>
      <c r="D857" s="131" t="s">
        <v>646</v>
      </c>
      <c r="E857" s="131">
        <v>94</v>
      </c>
      <c r="F857" s="132">
        <v>1204.5999999999999</v>
      </c>
      <c r="GS857" s="86"/>
    </row>
    <row r="858" spans="1:201" s="131" customFormat="1">
      <c r="A858" s="131" t="s">
        <v>1511</v>
      </c>
      <c r="B858" s="129">
        <f t="shared" ref="B858:B921" si="12">+B772+10000</f>
        <v>100000</v>
      </c>
      <c r="C858" s="139">
        <f>+'[2]Table EE Vol'!N100</f>
        <v>602.29999999999995</v>
      </c>
      <c r="D858" s="131" t="s">
        <v>646</v>
      </c>
      <c r="E858" s="131">
        <v>95</v>
      </c>
      <c r="F858" s="132">
        <v>1204.5999999999999</v>
      </c>
      <c r="GS858" s="86"/>
    </row>
    <row r="859" spans="1:201" s="131" customFormat="1">
      <c r="A859" s="131" t="s">
        <v>1512</v>
      </c>
      <c r="B859" s="129">
        <f t="shared" si="12"/>
        <v>100000</v>
      </c>
      <c r="C859" s="139">
        <f>+'[2]Table EE Vol'!N101</f>
        <v>602.29999999999995</v>
      </c>
      <c r="D859" s="131" t="s">
        <v>646</v>
      </c>
      <c r="E859" s="131">
        <v>96</v>
      </c>
      <c r="F859" s="132">
        <v>1204.5999999999999</v>
      </c>
      <c r="GS859" s="86"/>
    </row>
    <row r="860" spans="1:201" s="131" customFormat="1">
      <c r="A860" s="131" t="s">
        <v>1513</v>
      </c>
      <c r="B860" s="129">
        <f t="shared" si="12"/>
        <v>100000</v>
      </c>
      <c r="C860" s="139">
        <f>+'[2]Table EE Vol'!N102</f>
        <v>602.29999999999995</v>
      </c>
      <c r="D860" s="131" t="s">
        <v>646</v>
      </c>
      <c r="E860" s="131">
        <v>97</v>
      </c>
      <c r="F860" s="132">
        <v>1204.5999999999999</v>
      </c>
      <c r="GS860" s="86"/>
    </row>
    <row r="861" spans="1:201" s="131" customFormat="1">
      <c r="A861" s="131" t="s">
        <v>1514</v>
      </c>
      <c r="B861" s="129">
        <f t="shared" si="12"/>
        <v>100000</v>
      </c>
      <c r="C861" s="139">
        <f>+'[2]Table EE Vol'!N103</f>
        <v>602.29999999999995</v>
      </c>
      <c r="D861" s="131" t="s">
        <v>646</v>
      </c>
      <c r="E861" s="131">
        <v>98</v>
      </c>
      <c r="F861" s="132">
        <v>1204.5999999999999</v>
      </c>
      <c r="GS861" s="86"/>
    </row>
    <row r="862" spans="1:201" s="131" customFormat="1">
      <c r="A862" s="131" t="s">
        <v>1515</v>
      </c>
      <c r="B862" s="129">
        <f t="shared" si="12"/>
        <v>100000</v>
      </c>
      <c r="C862" s="139">
        <f>+'[2]Table EE Vol'!N104</f>
        <v>602.29999999999995</v>
      </c>
      <c r="D862" s="131" t="s">
        <v>646</v>
      </c>
      <c r="E862" s="131">
        <v>99</v>
      </c>
      <c r="F862" s="132">
        <v>1204.5999999999999</v>
      </c>
      <c r="GS862" s="86"/>
    </row>
    <row r="863" spans="1:201" s="131" customFormat="1">
      <c r="A863" s="131" t="s">
        <v>1516</v>
      </c>
      <c r="B863" s="129">
        <f t="shared" si="12"/>
        <v>100000</v>
      </c>
      <c r="C863" s="139">
        <f>+'[2]Table EE Vol'!N105</f>
        <v>0</v>
      </c>
      <c r="D863" s="131" t="s">
        <v>634</v>
      </c>
      <c r="E863" s="131">
        <v>0</v>
      </c>
      <c r="F863" s="132">
        <v>0</v>
      </c>
      <c r="GS863" s="86"/>
    </row>
    <row r="864" spans="1:201" s="131" customFormat="1">
      <c r="A864" s="131" t="s">
        <v>1517</v>
      </c>
      <c r="B864" s="129">
        <f t="shared" si="12"/>
        <v>110000</v>
      </c>
      <c r="C864" s="139">
        <f>+'[2]Table EE Vol'!O20</f>
        <v>1.43</v>
      </c>
      <c r="D864" s="131" t="s">
        <v>634</v>
      </c>
      <c r="E864" s="131">
        <v>15</v>
      </c>
      <c r="F864" s="132">
        <v>2.86</v>
      </c>
      <c r="GO864" s="86"/>
    </row>
    <row r="865" spans="1:197" s="131" customFormat="1">
      <c r="A865" s="131" t="s">
        <v>1518</v>
      </c>
      <c r="B865" s="129">
        <f t="shared" si="12"/>
        <v>110000</v>
      </c>
      <c r="C865" s="139">
        <f>+'[2]Table EE Vol'!O21</f>
        <v>1.43</v>
      </c>
      <c r="D865" s="131" t="s">
        <v>634</v>
      </c>
      <c r="E865" s="131">
        <v>16</v>
      </c>
      <c r="F865" s="132">
        <v>2.86</v>
      </c>
      <c r="GO865" s="86"/>
    </row>
    <row r="866" spans="1:197" s="131" customFormat="1">
      <c r="A866" s="131" t="s">
        <v>1519</v>
      </c>
      <c r="B866" s="129">
        <f t="shared" si="12"/>
        <v>110000</v>
      </c>
      <c r="C866" s="139">
        <f>+'[2]Table EE Vol'!O22</f>
        <v>1.43</v>
      </c>
      <c r="D866" s="131" t="s">
        <v>634</v>
      </c>
      <c r="E866" s="131">
        <v>17</v>
      </c>
      <c r="F866" s="132">
        <v>2.86</v>
      </c>
      <c r="GO866" s="86"/>
    </row>
    <row r="867" spans="1:197" s="131" customFormat="1">
      <c r="A867" s="131" t="s">
        <v>1520</v>
      </c>
      <c r="B867" s="129">
        <f t="shared" si="12"/>
        <v>110000</v>
      </c>
      <c r="C867" s="139">
        <f>+'[2]Table EE Vol'!O23</f>
        <v>1.43</v>
      </c>
      <c r="D867" s="131" t="s">
        <v>634</v>
      </c>
      <c r="E867" s="131">
        <v>18</v>
      </c>
      <c r="F867" s="132">
        <v>2.86</v>
      </c>
      <c r="GO867" s="86"/>
    </row>
    <row r="868" spans="1:197" s="131" customFormat="1">
      <c r="A868" s="131" t="s">
        <v>1521</v>
      </c>
      <c r="B868" s="129">
        <f t="shared" si="12"/>
        <v>110000</v>
      </c>
      <c r="C868" s="139">
        <f>+'[2]Table EE Vol'!O24</f>
        <v>1.43</v>
      </c>
      <c r="D868" s="131" t="s">
        <v>634</v>
      </c>
      <c r="E868" s="131">
        <v>19</v>
      </c>
      <c r="F868" s="132">
        <v>2.86</v>
      </c>
      <c r="GO868" s="86"/>
    </row>
    <row r="869" spans="1:197" s="131" customFormat="1">
      <c r="A869" s="131" t="s">
        <v>1522</v>
      </c>
      <c r="B869" s="129">
        <f t="shared" si="12"/>
        <v>110000</v>
      </c>
      <c r="C869" s="139">
        <f>+'[2]Table EE Vol'!O25</f>
        <v>2.09</v>
      </c>
      <c r="D869" s="131" t="s">
        <v>635</v>
      </c>
      <c r="E869" s="131">
        <v>20</v>
      </c>
      <c r="F869" s="132">
        <v>4.18</v>
      </c>
      <c r="GO869" s="86"/>
    </row>
    <row r="870" spans="1:197" s="131" customFormat="1">
      <c r="A870" s="131" t="s">
        <v>1523</v>
      </c>
      <c r="B870" s="129">
        <f t="shared" si="12"/>
        <v>110000</v>
      </c>
      <c r="C870" s="139">
        <f>+'[2]Table EE Vol'!O26</f>
        <v>2.09</v>
      </c>
      <c r="D870" s="131" t="s">
        <v>635</v>
      </c>
      <c r="E870" s="131">
        <v>21</v>
      </c>
      <c r="F870" s="132">
        <v>4.18</v>
      </c>
      <c r="GO870" s="86"/>
    </row>
    <row r="871" spans="1:197" s="131" customFormat="1">
      <c r="A871" s="131" t="s">
        <v>1524</v>
      </c>
      <c r="B871" s="129">
        <f t="shared" si="12"/>
        <v>110000</v>
      </c>
      <c r="C871" s="139">
        <f>+'[2]Table EE Vol'!O27</f>
        <v>2.09</v>
      </c>
      <c r="D871" s="131" t="s">
        <v>635</v>
      </c>
      <c r="E871" s="131">
        <v>22</v>
      </c>
      <c r="F871" s="132">
        <v>4.18</v>
      </c>
      <c r="GO871" s="86"/>
    </row>
    <row r="872" spans="1:197" s="131" customFormat="1">
      <c r="A872" s="131" t="s">
        <v>1525</v>
      </c>
      <c r="B872" s="129">
        <f t="shared" si="12"/>
        <v>110000</v>
      </c>
      <c r="C872" s="139">
        <f>+'[2]Table EE Vol'!O28</f>
        <v>2.09</v>
      </c>
      <c r="D872" s="131" t="s">
        <v>635</v>
      </c>
      <c r="E872" s="131">
        <v>23</v>
      </c>
      <c r="F872" s="132">
        <v>4.18</v>
      </c>
      <c r="GO872" s="86"/>
    </row>
    <row r="873" spans="1:197" s="131" customFormat="1">
      <c r="A873" s="131" t="s">
        <v>1526</v>
      </c>
      <c r="B873" s="129">
        <f t="shared" si="12"/>
        <v>110000</v>
      </c>
      <c r="C873" s="139">
        <f>+'[2]Table EE Vol'!O29</f>
        <v>2.09</v>
      </c>
      <c r="D873" s="131" t="s">
        <v>635</v>
      </c>
      <c r="E873" s="131">
        <v>24</v>
      </c>
      <c r="F873" s="132">
        <v>4.18</v>
      </c>
      <c r="GO873" s="86"/>
    </row>
    <row r="874" spans="1:197" s="131" customFormat="1">
      <c r="A874" s="131" t="s">
        <v>1527</v>
      </c>
      <c r="B874" s="129">
        <f t="shared" si="12"/>
        <v>110000</v>
      </c>
      <c r="C874" s="139">
        <f>+'[2]Table EE Vol'!O30</f>
        <v>2.4750000000000001</v>
      </c>
      <c r="D874" s="131" t="s">
        <v>636</v>
      </c>
      <c r="E874" s="131">
        <v>25</v>
      </c>
      <c r="F874" s="132">
        <v>4.95</v>
      </c>
      <c r="GO874" s="86"/>
    </row>
    <row r="875" spans="1:197" s="131" customFormat="1">
      <c r="A875" s="131" t="s">
        <v>1528</v>
      </c>
      <c r="B875" s="129">
        <f t="shared" si="12"/>
        <v>110000</v>
      </c>
      <c r="C875" s="139">
        <f>+'[2]Table EE Vol'!O31</f>
        <v>2.4750000000000001</v>
      </c>
      <c r="D875" s="131" t="s">
        <v>636</v>
      </c>
      <c r="E875" s="131">
        <v>26</v>
      </c>
      <c r="F875" s="132">
        <v>4.95</v>
      </c>
      <c r="GO875" s="86"/>
    </row>
    <row r="876" spans="1:197" s="131" customFormat="1">
      <c r="A876" s="131" t="s">
        <v>1529</v>
      </c>
      <c r="B876" s="129">
        <f t="shared" si="12"/>
        <v>110000</v>
      </c>
      <c r="C876" s="139">
        <f>+'[2]Table EE Vol'!O32</f>
        <v>2.4750000000000001</v>
      </c>
      <c r="D876" s="131" t="s">
        <v>636</v>
      </c>
      <c r="E876" s="131">
        <v>27</v>
      </c>
      <c r="F876" s="132">
        <v>4.95</v>
      </c>
      <c r="GO876" s="86"/>
    </row>
    <row r="877" spans="1:197" s="131" customFormat="1">
      <c r="A877" s="131" t="s">
        <v>1530</v>
      </c>
      <c r="B877" s="129">
        <f t="shared" si="12"/>
        <v>110000</v>
      </c>
      <c r="C877" s="139">
        <f>+'[2]Table EE Vol'!O33</f>
        <v>2.4750000000000001</v>
      </c>
      <c r="D877" s="131" t="s">
        <v>636</v>
      </c>
      <c r="E877" s="131">
        <v>28</v>
      </c>
      <c r="F877" s="132">
        <v>4.95</v>
      </c>
      <c r="GO877" s="86"/>
    </row>
    <row r="878" spans="1:197" s="131" customFormat="1">
      <c r="A878" s="131" t="s">
        <v>1531</v>
      </c>
      <c r="B878" s="129">
        <f t="shared" si="12"/>
        <v>110000</v>
      </c>
      <c r="C878" s="139">
        <f>+'[2]Table EE Vol'!O34</f>
        <v>2.4750000000000001</v>
      </c>
      <c r="D878" s="131" t="s">
        <v>636</v>
      </c>
      <c r="E878" s="131">
        <v>29</v>
      </c>
      <c r="F878" s="132">
        <v>4.95</v>
      </c>
      <c r="GO878" s="86"/>
    </row>
    <row r="879" spans="1:197" s="131" customFormat="1">
      <c r="A879" s="131" t="s">
        <v>1532</v>
      </c>
      <c r="B879" s="129">
        <f t="shared" si="12"/>
        <v>110000</v>
      </c>
      <c r="C879" s="139">
        <f>+'[2]Table EE Vol'!O35</f>
        <v>3.41</v>
      </c>
      <c r="D879" s="131" t="s">
        <v>637</v>
      </c>
      <c r="E879" s="131">
        <v>30</v>
      </c>
      <c r="F879" s="132">
        <v>6.82</v>
      </c>
      <c r="GO879" s="86"/>
    </row>
    <row r="880" spans="1:197" s="131" customFormat="1">
      <c r="A880" s="131" t="s">
        <v>1533</v>
      </c>
      <c r="B880" s="129">
        <f t="shared" si="12"/>
        <v>110000</v>
      </c>
      <c r="C880" s="139">
        <f>+'[2]Table EE Vol'!O36</f>
        <v>3.41</v>
      </c>
      <c r="D880" s="131" t="s">
        <v>637</v>
      </c>
      <c r="E880" s="131">
        <v>31</v>
      </c>
      <c r="F880" s="132">
        <v>6.82</v>
      </c>
      <c r="GO880" s="86"/>
    </row>
    <row r="881" spans="1:197" s="131" customFormat="1">
      <c r="A881" s="131" t="s">
        <v>1534</v>
      </c>
      <c r="B881" s="129">
        <f t="shared" si="12"/>
        <v>110000</v>
      </c>
      <c r="C881" s="139">
        <f>+'[2]Table EE Vol'!O37</f>
        <v>3.41</v>
      </c>
      <c r="D881" s="131" t="s">
        <v>637</v>
      </c>
      <c r="E881" s="131">
        <v>32</v>
      </c>
      <c r="F881" s="132">
        <v>6.82</v>
      </c>
      <c r="GO881" s="86"/>
    </row>
    <row r="882" spans="1:197" s="131" customFormat="1">
      <c r="A882" s="131" t="s">
        <v>1535</v>
      </c>
      <c r="B882" s="129">
        <f t="shared" si="12"/>
        <v>110000</v>
      </c>
      <c r="C882" s="139">
        <f>+'[2]Table EE Vol'!O38</f>
        <v>3.41</v>
      </c>
      <c r="D882" s="131" t="s">
        <v>637</v>
      </c>
      <c r="E882" s="131">
        <v>33</v>
      </c>
      <c r="F882" s="132">
        <v>6.82</v>
      </c>
      <c r="GO882" s="86"/>
    </row>
    <row r="883" spans="1:197" s="131" customFormat="1">
      <c r="A883" s="131" t="s">
        <v>1536</v>
      </c>
      <c r="B883" s="129">
        <f t="shared" si="12"/>
        <v>110000</v>
      </c>
      <c r="C883" s="139">
        <f>+'[2]Table EE Vol'!O39</f>
        <v>3.41</v>
      </c>
      <c r="D883" s="131" t="s">
        <v>637</v>
      </c>
      <c r="E883" s="131">
        <v>34</v>
      </c>
      <c r="F883" s="132">
        <v>6.82</v>
      </c>
      <c r="GO883" s="86"/>
    </row>
    <row r="884" spans="1:197" s="131" customFormat="1">
      <c r="A884" s="131" t="s">
        <v>1537</v>
      </c>
      <c r="B884" s="129">
        <f t="shared" si="12"/>
        <v>110000</v>
      </c>
      <c r="C884" s="139">
        <f>+'[2]Table EE Vol'!O40</f>
        <v>4.5650000000000004</v>
      </c>
      <c r="D884" s="131" t="s">
        <v>638</v>
      </c>
      <c r="E884" s="131">
        <v>35</v>
      </c>
      <c r="F884" s="132">
        <v>9.1300000000000008</v>
      </c>
      <c r="GO884" s="86"/>
    </row>
    <row r="885" spans="1:197" s="131" customFormat="1">
      <c r="A885" s="131" t="s">
        <v>1538</v>
      </c>
      <c r="B885" s="129">
        <f t="shared" si="12"/>
        <v>110000</v>
      </c>
      <c r="C885" s="139">
        <f>+'[2]Table EE Vol'!O41</f>
        <v>4.5650000000000004</v>
      </c>
      <c r="D885" s="131" t="s">
        <v>638</v>
      </c>
      <c r="E885" s="131">
        <v>36</v>
      </c>
      <c r="F885" s="132">
        <v>9.1300000000000008</v>
      </c>
      <c r="GO885" s="86"/>
    </row>
    <row r="886" spans="1:197" s="131" customFormat="1">
      <c r="A886" s="131" t="s">
        <v>1539</v>
      </c>
      <c r="B886" s="129">
        <f t="shared" si="12"/>
        <v>110000</v>
      </c>
      <c r="C886" s="139">
        <f>+'[2]Table EE Vol'!O42</f>
        <v>4.5650000000000004</v>
      </c>
      <c r="D886" s="131" t="s">
        <v>638</v>
      </c>
      <c r="E886" s="131">
        <v>37</v>
      </c>
      <c r="F886" s="132">
        <v>9.1300000000000008</v>
      </c>
      <c r="GO886" s="86"/>
    </row>
    <row r="887" spans="1:197" s="131" customFormat="1">
      <c r="A887" s="131" t="s">
        <v>1540</v>
      </c>
      <c r="B887" s="129">
        <f t="shared" si="12"/>
        <v>110000</v>
      </c>
      <c r="C887" s="139">
        <f>+'[2]Table EE Vol'!O43</f>
        <v>4.5650000000000004</v>
      </c>
      <c r="D887" s="131" t="s">
        <v>638</v>
      </c>
      <c r="E887" s="131">
        <v>38</v>
      </c>
      <c r="F887" s="132">
        <v>9.1300000000000008</v>
      </c>
      <c r="GO887" s="86"/>
    </row>
    <row r="888" spans="1:197" s="131" customFormat="1">
      <c r="A888" s="131" t="s">
        <v>1541</v>
      </c>
      <c r="B888" s="129">
        <f t="shared" si="12"/>
        <v>110000</v>
      </c>
      <c r="C888" s="139">
        <f>+'[2]Table EE Vol'!O44</f>
        <v>4.5650000000000004</v>
      </c>
      <c r="D888" s="131" t="s">
        <v>638</v>
      </c>
      <c r="E888" s="131">
        <v>39</v>
      </c>
      <c r="F888" s="132">
        <v>9.1300000000000008</v>
      </c>
      <c r="GO888" s="86"/>
    </row>
    <row r="889" spans="1:197" s="131" customFormat="1">
      <c r="A889" s="131" t="s">
        <v>1542</v>
      </c>
      <c r="B889" s="129">
        <f t="shared" si="12"/>
        <v>110000</v>
      </c>
      <c r="C889" s="139">
        <f>+'[2]Table EE Vol'!O45</f>
        <v>7.6450000000000005</v>
      </c>
      <c r="D889" s="131" t="s">
        <v>639</v>
      </c>
      <c r="E889" s="131">
        <v>40</v>
      </c>
      <c r="F889" s="132">
        <v>15.290000000000001</v>
      </c>
      <c r="GO889" s="86"/>
    </row>
    <row r="890" spans="1:197" s="131" customFormat="1">
      <c r="A890" s="131" t="s">
        <v>1543</v>
      </c>
      <c r="B890" s="129">
        <f t="shared" si="12"/>
        <v>110000</v>
      </c>
      <c r="C890" s="139">
        <f>+'[2]Table EE Vol'!O46</f>
        <v>7.6450000000000005</v>
      </c>
      <c r="D890" s="131" t="s">
        <v>639</v>
      </c>
      <c r="E890" s="131">
        <v>41</v>
      </c>
      <c r="F890" s="132">
        <v>15.290000000000001</v>
      </c>
      <c r="GO890" s="86"/>
    </row>
    <row r="891" spans="1:197" s="131" customFormat="1">
      <c r="A891" s="131" t="s">
        <v>1544</v>
      </c>
      <c r="B891" s="129">
        <f t="shared" si="12"/>
        <v>110000</v>
      </c>
      <c r="C891" s="139">
        <f>+'[2]Table EE Vol'!O47</f>
        <v>7.6450000000000005</v>
      </c>
      <c r="D891" s="131" t="s">
        <v>639</v>
      </c>
      <c r="E891" s="131">
        <v>42</v>
      </c>
      <c r="F891" s="132">
        <v>15.290000000000001</v>
      </c>
      <c r="GO891" s="86"/>
    </row>
    <row r="892" spans="1:197" s="131" customFormat="1">
      <c r="A892" s="131" t="s">
        <v>1545</v>
      </c>
      <c r="B892" s="129">
        <f t="shared" si="12"/>
        <v>110000</v>
      </c>
      <c r="C892" s="139">
        <f>+'[2]Table EE Vol'!O48</f>
        <v>7.6450000000000005</v>
      </c>
      <c r="D892" s="131" t="s">
        <v>639</v>
      </c>
      <c r="E892" s="131">
        <v>43</v>
      </c>
      <c r="F892" s="132">
        <v>15.290000000000001</v>
      </c>
      <c r="GO892" s="86"/>
    </row>
    <row r="893" spans="1:197" s="131" customFormat="1">
      <c r="A893" s="131" t="s">
        <v>1546</v>
      </c>
      <c r="B893" s="129">
        <f t="shared" si="12"/>
        <v>110000</v>
      </c>
      <c r="C893" s="139">
        <f>+'[2]Table EE Vol'!O49</f>
        <v>7.6450000000000005</v>
      </c>
      <c r="D893" s="131" t="s">
        <v>639</v>
      </c>
      <c r="E893" s="131">
        <v>44</v>
      </c>
      <c r="F893" s="132">
        <v>15.290000000000001</v>
      </c>
      <c r="GO893" s="86"/>
    </row>
    <row r="894" spans="1:197" s="131" customFormat="1">
      <c r="A894" s="131" t="s">
        <v>1547</v>
      </c>
      <c r="B894" s="129">
        <f t="shared" si="12"/>
        <v>110000</v>
      </c>
      <c r="C894" s="139">
        <f>+'[2]Table EE Vol'!O50</f>
        <v>10.56</v>
      </c>
      <c r="D894" s="131" t="s">
        <v>640</v>
      </c>
      <c r="E894" s="131">
        <v>45</v>
      </c>
      <c r="F894" s="132">
        <v>21.12</v>
      </c>
      <c r="GO894" s="86"/>
    </row>
    <row r="895" spans="1:197" s="131" customFormat="1">
      <c r="A895" s="131" t="s">
        <v>1548</v>
      </c>
      <c r="B895" s="129">
        <f t="shared" si="12"/>
        <v>110000</v>
      </c>
      <c r="C895" s="139">
        <f>+'[2]Table EE Vol'!O51</f>
        <v>10.56</v>
      </c>
      <c r="D895" s="131" t="s">
        <v>640</v>
      </c>
      <c r="E895" s="131">
        <v>46</v>
      </c>
      <c r="F895" s="132">
        <v>21.12</v>
      </c>
      <c r="GO895" s="86"/>
    </row>
    <row r="896" spans="1:197" s="131" customFormat="1">
      <c r="A896" s="131" t="s">
        <v>1549</v>
      </c>
      <c r="B896" s="129">
        <f t="shared" si="12"/>
        <v>110000</v>
      </c>
      <c r="C896" s="139">
        <f>+'[2]Table EE Vol'!O52</f>
        <v>10.56</v>
      </c>
      <c r="D896" s="131" t="s">
        <v>640</v>
      </c>
      <c r="E896" s="131">
        <v>47</v>
      </c>
      <c r="F896" s="132">
        <v>21.12</v>
      </c>
      <c r="GO896" s="86"/>
    </row>
    <row r="897" spans="1:197" s="131" customFormat="1">
      <c r="A897" s="131" t="s">
        <v>1550</v>
      </c>
      <c r="B897" s="129">
        <f t="shared" si="12"/>
        <v>110000</v>
      </c>
      <c r="C897" s="139">
        <f>+'[2]Table EE Vol'!O53</f>
        <v>10.56</v>
      </c>
      <c r="D897" s="131" t="s">
        <v>640</v>
      </c>
      <c r="E897" s="131">
        <v>48</v>
      </c>
      <c r="F897" s="132">
        <v>21.12</v>
      </c>
      <c r="GO897" s="86"/>
    </row>
    <row r="898" spans="1:197" s="131" customFormat="1">
      <c r="A898" s="131" t="s">
        <v>1551</v>
      </c>
      <c r="B898" s="129">
        <f t="shared" si="12"/>
        <v>110000</v>
      </c>
      <c r="C898" s="139">
        <f>+'[2]Table EE Vol'!O54</f>
        <v>10.56</v>
      </c>
      <c r="D898" s="131" t="s">
        <v>640</v>
      </c>
      <c r="E898" s="131">
        <v>49</v>
      </c>
      <c r="F898" s="132">
        <v>21.12</v>
      </c>
      <c r="GO898" s="86"/>
    </row>
    <row r="899" spans="1:197" s="131" customFormat="1">
      <c r="A899" s="131" t="s">
        <v>1552</v>
      </c>
      <c r="B899" s="129">
        <f t="shared" si="12"/>
        <v>110000</v>
      </c>
      <c r="C899" s="139">
        <f>+'[2]Table EE Vol'!O55</f>
        <v>19.25</v>
      </c>
      <c r="D899" s="131" t="s">
        <v>641</v>
      </c>
      <c r="E899" s="131">
        <v>50</v>
      </c>
      <c r="F899" s="132">
        <v>38.5</v>
      </c>
      <c r="GO899" s="86"/>
    </row>
    <row r="900" spans="1:197" s="131" customFormat="1">
      <c r="A900" s="131" t="s">
        <v>1553</v>
      </c>
      <c r="B900" s="129">
        <f t="shared" si="12"/>
        <v>110000</v>
      </c>
      <c r="C900" s="139">
        <f>+'[2]Table EE Vol'!O56</f>
        <v>19.25</v>
      </c>
      <c r="D900" s="131" t="s">
        <v>641</v>
      </c>
      <c r="E900" s="131">
        <v>51</v>
      </c>
      <c r="F900" s="132">
        <v>38.5</v>
      </c>
      <c r="GO900" s="86"/>
    </row>
    <row r="901" spans="1:197" s="131" customFormat="1">
      <c r="A901" s="131" t="s">
        <v>1554</v>
      </c>
      <c r="B901" s="129">
        <f t="shared" si="12"/>
        <v>110000</v>
      </c>
      <c r="C901" s="139">
        <f>+'[2]Table EE Vol'!O57</f>
        <v>19.25</v>
      </c>
      <c r="D901" s="131" t="s">
        <v>641</v>
      </c>
      <c r="E901" s="131">
        <v>52</v>
      </c>
      <c r="F901" s="132">
        <v>38.5</v>
      </c>
      <c r="GO901" s="86"/>
    </row>
    <row r="902" spans="1:197" s="131" customFormat="1">
      <c r="A902" s="131" t="s">
        <v>1555</v>
      </c>
      <c r="B902" s="129">
        <f t="shared" si="12"/>
        <v>110000</v>
      </c>
      <c r="C902" s="139">
        <f>+'[2]Table EE Vol'!O58</f>
        <v>19.25</v>
      </c>
      <c r="D902" s="131" t="s">
        <v>641</v>
      </c>
      <c r="E902" s="131">
        <v>53</v>
      </c>
      <c r="F902" s="132">
        <v>38.5</v>
      </c>
      <c r="GO902" s="86"/>
    </row>
    <row r="903" spans="1:197" s="131" customFormat="1">
      <c r="A903" s="131" t="s">
        <v>1556</v>
      </c>
      <c r="B903" s="129">
        <f t="shared" si="12"/>
        <v>110000</v>
      </c>
      <c r="C903" s="139">
        <f>+'[2]Table EE Vol'!O59</f>
        <v>19.25</v>
      </c>
      <c r="D903" s="131" t="s">
        <v>641</v>
      </c>
      <c r="E903" s="131">
        <v>54</v>
      </c>
      <c r="F903" s="132">
        <v>38.5</v>
      </c>
      <c r="GO903" s="86"/>
    </row>
    <row r="904" spans="1:197" s="131" customFormat="1">
      <c r="A904" s="131" t="s">
        <v>1557</v>
      </c>
      <c r="B904" s="129">
        <f t="shared" si="12"/>
        <v>110000</v>
      </c>
      <c r="C904" s="139">
        <f>+'[2]Table EE Vol'!O60</f>
        <v>39.489999999999995</v>
      </c>
      <c r="D904" s="131" t="s">
        <v>642</v>
      </c>
      <c r="E904" s="131">
        <v>55</v>
      </c>
      <c r="F904" s="132">
        <v>78.97999999999999</v>
      </c>
      <c r="GO904" s="86"/>
    </row>
    <row r="905" spans="1:197" s="131" customFormat="1">
      <c r="A905" s="131" t="s">
        <v>1558</v>
      </c>
      <c r="B905" s="129">
        <f t="shared" si="12"/>
        <v>110000</v>
      </c>
      <c r="C905" s="139">
        <f>+'[2]Table EE Vol'!O61</f>
        <v>39.489999999999995</v>
      </c>
      <c r="D905" s="131" t="s">
        <v>642</v>
      </c>
      <c r="E905" s="131">
        <v>56</v>
      </c>
      <c r="F905" s="132">
        <v>78.97999999999999</v>
      </c>
      <c r="GO905" s="86"/>
    </row>
    <row r="906" spans="1:197" s="131" customFormat="1">
      <c r="A906" s="131" t="s">
        <v>1559</v>
      </c>
      <c r="B906" s="129">
        <f t="shared" si="12"/>
        <v>110000</v>
      </c>
      <c r="C906" s="139">
        <f>+'[2]Table EE Vol'!O62</f>
        <v>39.489999999999995</v>
      </c>
      <c r="D906" s="131" t="s">
        <v>642</v>
      </c>
      <c r="E906" s="131">
        <v>57</v>
      </c>
      <c r="F906" s="132">
        <v>78.97999999999999</v>
      </c>
      <c r="GO906" s="86"/>
    </row>
    <row r="907" spans="1:197" s="131" customFormat="1">
      <c r="A907" s="131" t="s">
        <v>1560</v>
      </c>
      <c r="B907" s="129">
        <f t="shared" si="12"/>
        <v>110000</v>
      </c>
      <c r="C907" s="139">
        <f>+'[2]Table EE Vol'!O63</f>
        <v>39.489999999999995</v>
      </c>
      <c r="D907" s="131" t="s">
        <v>642</v>
      </c>
      <c r="E907" s="131">
        <v>58</v>
      </c>
      <c r="F907" s="132">
        <v>78.97999999999999</v>
      </c>
      <c r="GO907" s="86"/>
    </row>
    <row r="908" spans="1:197" s="131" customFormat="1">
      <c r="A908" s="131" t="s">
        <v>1561</v>
      </c>
      <c r="B908" s="129">
        <f t="shared" si="12"/>
        <v>110000</v>
      </c>
      <c r="C908" s="139">
        <f>+'[2]Table EE Vol'!O64</f>
        <v>39.489999999999995</v>
      </c>
      <c r="D908" s="131" t="s">
        <v>642</v>
      </c>
      <c r="E908" s="131">
        <v>59</v>
      </c>
      <c r="F908" s="132">
        <v>78.97999999999999</v>
      </c>
      <c r="GO908" s="86"/>
    </row>
    <row r="909" spans="1:197" s="131" customFormat="1">
      <c r="A909" s="131" t="s">
        <v>1562</v>
      </c>
      <c r="B909" s="129">
        <f t="shared" si="12"/>
        <v>110000</v>
      </c>
      <c r="C909" s="139">
        <f>+'[2]Table EE Vol'!O65</f>
        <v>57.42</v>
      </c>
      <c r="D909" s="131" t="s">
        <v>643</v>
      </c>
      <c r="E909" s="131">
        <v>60</v>
      </c>
      <c r="F909" s="132">
        <v>114.84</v>
      </c>
      <c r="GO909" s="86"/>
    </row>
    <row r="910" spans="1:197" s="131" customFormat="1">
      <c r="A910" s="131" t="s">
        <v>1563</v>
      </c>
      <c r="B910" s="129">
        <f t="shared" si="12"/>
        <v>110000</v>
      </c>
      <c r="C910" s="139">
        <f>+'[2]Table EE Vol'!O66</f>
        <v>57.42</v>
      </c>
      <c r="D910" s="131" t="s">
        <v>643</v>
      </c>
      <c r="E910" s="131">
        <v>61</v>
      </c>
      <c r="F910" s="132">
        <v>114.84</v>
      </c>
      <c r="GO910" s="86"/>
    </row>
    <row r="911" spans="1:197" s="131" customFormat="1">
      <c r="A911" s="131" t="s">
        <v>1564</v>
      </c>
      <c r="B911" s="129">
        <f t="shared" si="12"/>
        <v>110000</v>
      </c>
      <c r="C911" s="139">
        <f>+'[2]Table EE Vol'!O67</f>
        <v>57.42</v>
      </c>
      <c r="D911" s="131" t="s">
        <v>643</v>
      </c>
      <c r="E911" s="131">
        <v>62</v>
      </c>
      <c r="F911" s="132">
        <v>114.84</v>
      </c>
      <c r="GO911" s="86"/>
    </row>
    <row r="912" spans="1:197" s="131" customFormat="1">
      <c r="A912" s="131" t="s">
        <v>1565</v>
      </c>
      <c r="B912" s="129">
        <f t="shared" si="12"/>
        <v>110000</v>
      </c>
      <c r="C912" s="139">
        <f>+'[2]Table EE Vol'!O68</f>
        <v>57.42</v>
      </c>
      <c r="D912" s="131" t="s">
        <v>643</v>
      </c>
      <c r="E912" s="131">
        <v>63</v>
      </c>
      <c r="F912" s="132">
        <v>114.84</v>
      </c>
      <c r="GO912" s="86"/>
    </row>
    <row r="913" spans="1:197" s="131" customFormat="1">
      <c r="A913" s="131" t="s">
        <v>1566</v>
      </c>
      <c r="B913" s="129">
        <f t="shared" si="12"/>
        <v>110000</v>
      </c>
      <c r="C913" s="139">
        <f>+'[2]Table EE Vol'!O69</f>
        <v>57.42</v>
      </c>
      <c r="D913" s="131" t="s">
        <v>643</v>
      </c>
      <c r="E913" s="131">
        <v>64</v>
      </c>
      <c r="F913" s="132">
        <v>114.84</v>
      </c>
      <c r="GO913" s="86"/>
    </row>
    <row r="914" spans="1:197" s="131" customFormat="1">
      <c r="A914" s="131" t="s">
        <v>1567</v>
      </c>
      <c r="B914" s="129">
        <f t="shared" si="12"/>
        <v>110000</v>
      </c>
      <c r="C914" s="139">
        <f>+'[2]Table EE Vol'!O70</f>
        <v>99</v>
      </c>
      <c r="D914" s="131" t="s">
        <v>644</v>
      </c>
      <c r="E914" s="131">
        <v>65</v>
      </c>
      <c r="F914" s="132">
        <v>198</v>
      </c>
      <c r="GO914" s="86"/>
    </row>
    <row r="915" spans="1:197" s="131" customFormat="1">
      <c r="A915" s="131" t="s">
        <v>1568</v>
      </c>
      <c r="B915" s="129">
        <f t="shared" si="12"/>
        <v>110000</v>
      </c>
      <c r="C915" s="139">
        <f>+'[2]Table EE Vol'!O71</f>
        <v>99</v>
      </c>
      <c r="D915" s="131" t="s">
        <v>644</v>
      </c>
      <c r="E915" s="131">
        <v>66</v>
      </c>
      <c r="F915" s="132">
        <v>198</v>
      </c>
      <c r="GO915" s="86"/>
    </row>
    <row r="916" spans="1:197" s="131" customFormat="1">
      <c r="A916" s="131" t="s">
        <v>1569</v>
      </c>
      <c r="B916" s="129">
        <f t="shared" si="12"/>
        <v>110000</v>
      </c>
      <c r="C916" s="139">
        <f>+'[2]Table EE Vol'!O72</f>
        <v>99</v>
      </c>
      <c r="D916" s="131" t="s">
        <v>644</v>
      </c>
      <c r="E916" s="131">
        <v>67</v>
      </c>
      <c r="F916" s="132">
        <v>198</v>
      </c>
      <c r="GO916" s="86"/>
    </row>
    <row r="917" spans="1:197" s="131" customFormat="1">
      <c r="A917" s="131" t="s">
        <v>1570</v>
      </c>
      <c r="B917" s="129">
        <f t="shared" si="12"/>
        <v>110000</v>
      </c>
      <c r="C917" s="139">
        <f>+'[2]Table EE Vol'!O73</f>
        <v>99</v>
      </c>
      <c r="D917" s="131" t="s">
        <v>644</v>
      </c>
      <c r="E917" s="131">
        <v>68</v>
      </c>
      <c r="F917" s="132">
        <v>198</v>
      </c>
      <c r="GO917" s="86"/>
    </row>
    <row r="918" spans="1:197" s="131" customFormat="1">
      <c r="A918" s="131" t="s">
        <v>1571</v>
      </c>
      <c r="B918" s="129">
        <f t="shared" si="12"/>
        <v>110000</v>
      </c>
      <c r="C918" s="139">
        <f>+'[2]Table EE Vol'!O74</f>
        <v>99</v>
      </c>
      <c r="D918" s="131" t="s">
        <v>644</v>
      </c>
      <c r="E918" s="131">
        <v>69</v>
      </c>
      <c r="F918" s="132">
        <v>198</v>
      </c>
      <c r="GO918" s="86"/>
    </row>
    <row r="919" spans="1:197" s="131" customFormat="1">
      <c r="A919" s="131" t="s">
        <v>1572</v>
      </c>
      <c r="B919" s="129">
        <f t="shared" si="12"/>
        <v>110000</v>
      </c>
      <c r="C919" s="139">
        <f>+'[2]Table EE Vol'!O75</f>
        <v>204.49</v>
      </c>
      <c r="D919" s="131" t="s">
        <v>645</v>
      </c>
      <c r="E919" s="131">
        <v>70</v>
      </c>
      <c r="F919" s="132">
        <v>408.98</v>
      </c>
      <c r="GO919" s="86"/>
    </row>
    <row r="920" spans="1:197" s="131" customFormat="1">
      <c r="A920" s="131" t="s">
        <v>1573</v>
      </c>
      <c r="B920" s="129">
        <f t="shared" si="12"/>
        <v>110000</v>
      </c>
      <c r="C920" s="139">
        <f>+'[2]Table EE Vol'!O76</f>
        <v>204.49</v>
      </c>
      <c r="D920" s="131" t="s">
        <v>645</v>
      </c>
      <c r="E920" s="131">
        <v>71</v>
      </c>
      <c r="F920" s="132">
        <v>408.98</v>
      </c>
      <c r="GO920" s="86"/>
    </row>
    <row r="921" spans="1:197" s="131" customFormat="1">
      <c r="A921" s="131" t="s">
        <v>1574</v>
      </c>
      <c r="B921" s="129">
        <f t="shared" si="12"/>
        <v>110000</v>
      </c>
      <c r="C921" s="139">
        <f>+'[2]Table EE Vol'!O77</f>
        <v>204.49</v>
      </c>
      <c r="D921" s="131" t="s">
        <v>645</v>
      </c>
      <c r="E921" s="131">
        <v>72</v>
      </c>
      <c r="F921" s="132">
        <v>408.98</v>
      </c>
      <c r="GO921" s="86"/>
    </row>
    <row r="922" spans="1:197" s="131" customFormat="1">
      <c r="A922" s="131" t="s">
        <v>1575</v>
      </c>
      <c r="B922" s="129">
        <f t="shared" ref="B922:B985" si="13">+B836+10000</f>
        <v>110000</v>
      </c>
      <c r="C922" s="139">
        <f>+'[2]Table EE Vol'!O78</f>
        <v>204.49</v>
      </c>
      <c r="D922" s="131" t="s">
        <v>645</v>
      </c>
      <c r="E922" s="131">
        <v>73</v>
      </c>
      <c r="F922" s="132">
        <v>408.98</v>
      </c>
      <c r="GO922" s="86"/>
    </row>
    <row r="923" spans="1:197" s="131" customFormat="1">
      <c r="A923" s="131" t="s">
        <v>1576</v>
      </c>
      <c r="B923" s="129">
        <f t="shared" si="13"/>
        <v>110000</v>
      </c>
      <c r="C923" s="139">
        <f>+'[2]Table EE Vol'!O79</f>
        <v>204.49</v>
      </c>
      <c r="D923" s="131" t="s">
        <v>645</v>
      </c>
      <c r="E923" s="131">
        <v>74</v>
      </c>
      <c r="F923" s="132">
        <v>408.98</v>
      </c>
      <c r="GO923" s="86"/>
    </row>
    <row r="924" spans="1:197" s="131" customFormat="1">
      <c r="A924" s="131" t="s">
        <v>1577</v>
      </c>
      <c r="B924" s="129">
        <f t="shared" si="13"/>
        <v>110000</v>
      </c>
      <c r="C924" s="139">
        <f>+'[2]Table EE Vol'!O80</f>
        <v>662.53</v>
      </c>
      <c r="D924" s="131" t="s">
        <v>646</v>
      </c>
      <c r="E924" s="131">
        <v>75</v>
      </c>
      <c r="F924" s="132">
        <v>1325.06</v>
      </c>
      <c r="GO924" s="86"/>
    </row>
    <row r="925" spans="1:197" s="131" customFormat="1">
      <c r="A925" s="131" t="s">
        <v>1578</v>
      </c>
      <c r="B925" s="129">
        <f t="shared" si="13"/>
        <v>110000</v>
      </c>
      <c r="C925" s="139">
        <f>+'[2]Table EE Vol'!O81</f>
        <v>662.53</v>
      </c>
      <c r="D925" s="131" t="s">
        <v>646</v>
      </c>
      <c r="E925" s="131">
        <v>76</v>
      </c>
      <c r="F925" s="132">
        <v>1325.06</v>
      </c>
      <c r="GO925" s="86"/>
    </row>
    <row r="926" spans="1:197" s="131" customFormat="1">
      <c r="A926" s="131" t="s">
        <v>1579</v>
      </c>
      <c r="B926" s="129">
        <f t="shared" si="13"/>
        <v>110000</v>
      </c>
      <c r="C926" s="139">
        <f>+'[2]Table EE Vol'!O82</f>
        <v>662.53</v>
      </c>
      <c r="D926" s="131" t="s">
        <v>646</v>
      </c>
      <c r="E926" s="131">
        <v>77</v>
      </c>
      <c r="F926" s="132">
        <v>1325.06</v>
      </c>
      <c r="GO926" s="86"/>
    </row>
    <row r="927" spans="1:197" s="131" customFormat="1">
      <c r="A927" s="131" t="s">
        <v>1580</v>
      </c>
      <c r="B927" s="129">
        <f t="shared" si="13"/>
        <v>110000</v>
      </c>
      <c r="C927" s="139">
        <f>+'[2]Table EE Vol'!O83</f>
        <v>662.53</v>
      </c>
      <c r="D927" s="131" t="s">
        <v>646</v>
      </c>
      <c r="E927" s="131">
        <v>78</v>
      </c>
      <c r="F927" s="132">
        <v>1325.06</v>
      </c>
      <c r="GO927" s="86"/>
    </row>
    <row r="928" spans="1:197" s="131" customFormat="1">
      <c r="A928" s="131" t="s">
        <v>1581</v>
      </c>
      <c r="B928" s="129">
        <f t="shared" si="13"/>
        <v>110000</v>
      </c>
      <c r="C928" s="139">
        <f>+'[2]Table EE Vol'!O84</f>
        <v>662.53</v>
      </c>
      <c r="D928" s="131" t="s">
        <v>646</v>
      </c>
      <c r="E928" s="131">
        <v>79</v>
      </c>
      <c r="F928" s="132">
        <v>1325.06</v>
      </c>
      <c r="GO928" s="86"/>
    </row>
    <row r="929" spans="1:197" s="131" customFormat="1">
      <c r="A929" s="131" t="s">
        <v>1582</v>
      </c>
      <c r="B929" s="129">
        <f t="shared" si="13"/>
        <v>110000</v>
      </c>
      <c r="C929" s="139">
        <f>+'[2]Table EE Vol'!O85</f>
        <v>662.53</v>
      </c>
      <c r="D929" s="131" t="s">
        <v>646</v>
      </c>
      <c r="E929" s="131">
        <v>80</v>
      </c>
      <c r="F929" s="132">
        <v>1325.06</v>
      </c>
      <c r="GO929" s="86"/>
    </row>
    <row r="930" spans="1:197" s="131" customFormat="1">
      <c r="A930" s="131" t="s">
        <v>1583</v>
      </c>
      <c r="B930" s="129">
        <f t="shared" si="13"/>
        <v>110000</v>
      </c>
      <c r="C930" s="139">
        <f>+'[2]Table EE Vol'!O86</f>
        <v>662.53</v>
      </c>
      <c r="D930" s="131" t="s">
        <v>646</v>
      </c>
      <c r="E930" s="131">
        <v>81</v>
      </c>
      <c r="F930" s="132">
        <v>1325.06</v>
      </c>
      <c r="GO930" s="86"/>
    </row>
    <row r="931" spans="1:197" s="131" customFormat="1">
      <c r="A931" s="131" t="s">
        <v>1584</v>
      </c>
      <c r="B931" s="129">
        <f t="shared" si="13"/>
        <v>110000</v>
      </c>
      <c r="C931" s="139">
        <f>+'[2]Table EE Vol'!O87</f>
        <v>662.53</v>
      </c>
      <c r="D931" s="131" t="s">
        <v>646</v>
      </c>
      <c r="E931" s="131">
        <v>82</v>
      </c>
      <c r="F931" s="132">
        <v>1325.06</v>
      </c>
      <c r="GO931" s="86"/>
    </row>
    <row r="932" spans="1:197" s="131" customFormat="1">
      <c r="A932" s="131" t="s">
        <v>1585</v>
      </c>
      <c r="B932" s="129">
        <f t="shared" si="13"/>
        <v>110000</v>
      </c>
      <c r="C932" s="139">
        <f>+'[2]Table EE Vol'!O88</f>
        <v>662.53</v>
      </c>
      <c r="D932" s="131" t="s">
        <v>646</v>
      </c>
      <c r="E932" s="131">
        <v>83</v>
      </c>
      <c r="F932" s="132">
        <v>1325.06</v>
      </c>
      <c r="GO932" s="86"/>
    </row>
    <row r="933" spans="1:197" s="131" customFormat="1">
      <c r="A933" s="131" t="s">
        <v>1586</v>
      </c>
      <c r="B933" s="129">
        <f t="shared" si="13"/>
        <v>110000</v>
      </c>
      <c r="C933" s="139">
        <f>+'[2]Table EE Vol'!O89</f>
        <v>662.53</v>
      </c>
      <c r="D933" s="131" t="s">
        <v>646</v>
      </c>
      <c r="E933" s="131">
        <v>84</v>
      </c>
      <c r="F933" s="132">
        <v>1325.06</v>
      </c>
      <c r="GO933" s="86"/>
    </row>
    <row r="934" spans="1:197" s="131" customFormat="1">
      <c r="A934" s="131" t="s">
        <v>1587</v>
      </c>
      <c r="B934" s="129">
        <f t="shared" si="13"/>
        <v>110000</v>
      </c>
      <c r="C934" s="139">
        <f>+'[2]Table EE Vol'!O90</f>
        <v>662.53</v>
      </c>
      <c r="D934" s="131" t="s">
        <v>646</v>
      </c>
      <c r="E934" s="131">
        <v>85</v>
      </c>
      <c r="F934" s="132">
        <v>1325.06</v>
      </c>
      <c r="GO934" s="86"/>
    </row>
    <row r="935" spans="1:197" s="131" customFormat="1">
      <c r="A935" s="131" t="s">
        <v>1588</v>
      </c>
      <c r="B935" s="129">
        <f t="shared" si="13"/>
        <v>110000</v>
      </c>
      <c r="C935" s="139">
        <f>+'[2]Table EE Vol'!O91</f>
        <v>662.53</v>
      </c>
      <c r="D935" s="131" t="s">
        <v>646</v>
      </c>
      <c r="E935" s="131">
        <v>86</v>
      </c>
      <c r="F935" s="132">
        <v>1325.06</v>
      </c>
      <c r="GO935" s="86"/>
    </row>
    <row r="936" spans="1:197" s="131" customFormat="1">
      <c r="A936" s="131" t="s">
        <v>1589</v>
      </c>
      <c r="B936" s="129">
        <f t="shared" si="13"/>
        <v>110000</v>
      </c>
      <c r="C936" s="139">
        <f>+'[2]Table EE Vol'!O92</f>
        <v>662.53</v>
      </c>
      <c r="D936" s="131" t="s">
        <v>646</v>
      </c>
      <c r="E936" s="131">
        <v>87</v>
      </c>
      <c r="F936" s="132">
        <v>1325.06</v>
      </c>
      <c r="GO936" s="86"/>
    </row>
    <row r="937" spans="1:197" s="131" customFormat="1">
      <c r="A937" s="131" t="s">
        <v>1590</v>
      </c>
      <c r="B937" s="129">
        <f t="shared" si="13"/>
        <v>110000</v>
      </c>
      <c r="C937" s="139">
        <f>+'[2]Table EE Vol'!O93</f>
        <v>662.53</v>
      </c>
      <c r="D937" s="131" t="s">
        <v>646</v>
      </c>
      <c r="E937" s="131">
        <v>88</v>
      </c>
      <c r="F937" s="132">
        <v>1325.06</v>
      </c>
      <c r="GO937" s="86"/>
    </row>
    <row r="938" spans="1:197" s="131" customFormat="1">
      <c r="A938" s="131" t="s">
        <v>1591</v>
      </c>
      <c r="B938" s="129">
        <f t="shared" si="13"/>
        <v>110000</v>
      </c>
      <c r="C938" s="139">
        <f>+'[2]Table EE Vol'!O94</f>
        <v>662.53</v>
      </c>
      <c r="D938" s="131" t="s">
        <v>646</v>
      </c>
      <c r="E938" s="131">
        <v>89</v>
      </c>
      <c r="F938" s="132">
        <v>1325.06</v>
      </c>
      <c r="GO938" s="86"/>
    </row>
    <row r="939" spans="1:197" s="131" customFormat="1">
      <c r="A939" s="131" t="s">
        <v>1592</v>
      </c>
      <c r="B939" s="129">
        <f t="shared" si="13"/>
        <v>110000</v>
      </c>
      <c r="C939" s="139">
        <f>+'[2]Table EE Vol'!O95</f>
        <v>662.53</v>
      </c>
      <c r="D939" s="131" t="s">
        <v>646</v>
      </c>
      <c r="E939" s="131">
        <v>90</v>
      </c>
      <c r="F939" s="132">
        <v>1325.06</v>
      </c>
      <c r="GO939" s="86"/>
    </row>
    <row r="940" spans="1:197" s="131" customFormat="1">
      <c r="A940" s="131" t="s">
        <v>1593</v>
      </c>
      <c r="B940" s="129">
        <f t="shared" si="13"/>
        <v>110000</v>
      </c>
      <c r="C940" s="139">
        <f>+'[2]Table EE Vol'!O96</f>
        <v>662.53</v>
      </c>
      <c r="D940" s="131" t="s">
        <v>646</v>
      </c>
      <c r="E940" s="131">
        <v>91</v>
      </c>
      <c r="F940" s="132">
        <v>1325.06</v>
      </c>
      <c r="GO940" s="86"/>
    </row>
    <row r="941" spans="1:197" s="131" customFormat="1">
      <c r="A941" s="131" t="s">
        <v>1594</v>
      </c>
      <c r="B941" s="129">
        <f t="shared" si="13"/>
        <v>110000</v>
      </c>
      <c r="C941" s="139">
        <f>+'[2]Table EE Vol'!O97</f>
        <v>662.53</v>
      </c>
      <c r="D941" s="131" t="s">
        <v>646</v>
      </c>
      <c r="E941" s="131">
        <v>92</v>
      </c>
      <c r="F941" s="132">
        <v>1325.06</v>
      </c>
      <c r="GO941" s="86"/>
    </row>
    <row r="942" spans="1:197" s="131" customFormat="1">
      <c r="A942" s="131" t="s">
        <v>1595</v>
      </c>
      <c r="B942" s="129">
        <f t="shared" si="13"/>
        <v>110000</v>
      </c>
      <c r="C942" s="139">
        <f>+'[2]Table EE Vol'!O98</f>
        <v>662.53</v>
      </c>
      <c r="D942" s="131" t="s">
        <v>646</v>
      </c>
      <c r="E942" s="131">
        <v>93</v>
      </c>
      <c r="F942" s="132">
        <v>1325.06</v>
      </c>
      <c r="GO942" s="86"/>
    </row>
    <row r="943" spans="1:197" s="131" customFormat="1">
      <c r="A943" s="131" t="s">
        <v>1596</v>
      </c>
      <c r="B943" s="129">
        <f t="shared" si="13"/>
        <v>110000</v>
      </c>
      <c r="C943" s="139">
        <f>+'[2]Table EE Vol'!O99</f>
        <v>662.53</v>
      </c>
      <c r="D943" s="131" t="s">
        <v>646</v>
      </c>
      <c r="E943" s="131">
        <v>94</v>
      </c>
      <c r="F943" s="132">
        <v>1325.06</v>
      </c>
      <c r="GO943" s="86"/>
    </row>
    <row r="944" spans="1:197" s="131" customFormat="1">
      <c r="A944" s="131" t="s">
        <v>1597</v>
      </c>
      <c r="B944" s="129">
        <f t="shared" si="13"/>
        <v>110000</v>
      </c>
      <c r="C944" s="139">
        <f>+'[2]Table EE Vol'!O100</f>
        <v>662.53</v>
      </c>
      <c r="D944" s="131" t="s">
        <v>646</v>
      </c>
      <c r="E944" s="131">
        <v>95</v>
      </c>
      <c r="F944" s="132">
        <v>1325.06</v>
      </c>
      <c r="GO944" s="86"/>
    </row>
    <row r="945" spans="1:197" s="131" customFormat="1">
      <c r="A945" s="131" t="s">
        <v>1598</v>
      </c>
      <c r="B945" s="129">
        <f t="shared" si="13"/>
        <v>110000</v>
      </c>
      <c r="C945" s="139">
        <f>+'[2]Table EE Vol'!O101</f>
        <v>662.53</v>
      </c>
      <c r="D945" s="131" t="s">
        <v>646</v>
      </c>
      <c r="E945" s="131">
        <v>96</v>
      </c>
      <c r="F945" s="132">
        <v>1325.06</v>
      </c>
      <c r="GO945" s="86"/>
    </row>
    <row r="946" spans="1:197" s="131" customFormat="1">
      <c r="A946" s="131" t="s">
        <v>1599</v>
      </c>
      <c r="B946" s="129">
        <f t="shared" si="13"/>
        <v>110000</v>
      </c>
      <c r="C946" s="139">
        <f>+'[2]Table EE Vol'!O102</f>
        <v>662.53</v>
      </c>
      <c r="D946" s="131" t="s">
        <v>646</v>
      </c>
      <c r="E946" s="131">
        <v>97</v>
      </c>
      <c r="F946" s="132">
        <v>1325.06</v>
      </c>
      <c r="GO946" s="86"/>
    </row>
    <row r="947" spans="1:197" s="131" customFormat="1">
      <c r="A947" s="131" t="s">
        <v>1600</v>
      </c>
      <c r="B947" s="129">
        <f t="shared" si="13"/>
        <v>110000</v>
      </c>
      <c r="C947" s="139">
        <f>+'[2]Table EE Vol'!O103</f>
        <v>662.53</v>
      </c>
      <c r="D947" s="131" t="s">
        <v>646</v>
      </c>
      <c r="E947" s="131">
        <v>98</v>
      </c>
      <c r="F947" s="132">
        <v>1325.06</v>
      </c>
      <c r="GO947" s="86"/>
    </row>
    <row r="948" spans="1:197" s="131" customFormat="1">
      <c r="A948" s="131" t="s">
        <v>1601</v>
      </c>
      <c r="B948" s="129">
        <f t="shared" si="13"/>
        <v>110000</v>
      </c>
      <c r="C948" s="139">
        <f>+'[2]Table EE Vol'!O104</f>
        <v>662.53</v>
      </c>
      <c r="D948" s="131" t="s">
        <v>646</v>
      </c>
      <c r="E948" s="131">
        <v>99</v>
      </c>
      <c r="F948" s="132">
        <v>1325.06</v>
      </c>
      <c r="GO948" s="86"/>
    </row>
    <row r="949" spans="1:197" s="131" customFormat="1">
      <c r="A949" s="131" t="s">
        <v>1602</v>
      </c>
      <c r="B949" s="129">
        <f t="shared" si="13"/>
        <v>110000</v>
      </c>
      <c r="C949" s="139">
        <f>+'[2]Table EE Vol'!O105</f>
        <v>0</v>
      </c>
      <c r="D949" s="131" t="s">
        <v>634</v>
      </c>
      <c r="E949" s="131">
        <v>0</v>
      </c>
      <c r="F949" s="132">
        <v>0</v>
      </c>
      <c r="GO949" s="86"/>
    </row>
    <row r="950" spans="1:197" s="131" customFormat="1">
      <c r="A950" s="131" t="s">
        <v>1603</v>
      </c>
      <c r="B950" s="129">
        <f t="shared" si="13"/>
        <v>120000</v>
      </c>
      <c r="C950" s="139">
        <f>+'[2]Table EE Vol'!P20</f>
        <v>1.5599999999999998</v>
      </c>
      <c r="D950" s="131" t="s">
        <v>634</v>
      </c>
      <c r="E950" s="131">
        <v>15</v>
      </c>
      <c r="F950" s="132">
        <v>3.1199999999999997</v>
      </c>
      <c r="GK950" s="86"/>
    </row>
    <row r="951" spans="1:197" s="131" customFormat="1">
      <c r="A951" s="131" t="s">
        <v>1604</v>
      </c>
      <c r="B951" s="129">
        <f t="shared" si="13"/>
        <v>120000</v>
      </c>
      <c r="C951" s="139">
        <f>+'[2]Table EE Vol'!P21</f>
        <v>1.5599999999999998</v>
      </c>
      <c r="D951" s="131" t="s">
        <v>634</v>
      </c>
      <c r="E951" s="131">
        <v>16</v>
      </c>
      <c r="F951" s="132">
        <v>3.1199999999999997</v>
      </c>
      <c r="GK951" s="86"/>
    </row>
    <row r="952" spans="1:197" s="131" customFormat="1">
      <c r="A952" s="131" t="s">
        <v>1605</v>
      </c>
      <c r="B952" s="129">
        <f t="shared" si="13"/>
        <v>120000</v>
      </c>
      <c r="C952" s="139">
        <f>+'[2]Table EE Vol'!P22</f>
        <v>1.5599999999999998</v>
      </c>
      <c r="D952" s="131" t="s">
        <v>634</v>
      </c>
      <c r="E952" s="131">
        <v>17</v>
      </c>
      <c r="F952" s="132">
        <v>3.1199999999999997</v>
      </c>
      <c r="GK952" s="86"/>
    </row>
    <row r="953" spans="1:197" s="131" customFormat="1">
      <c r="A953" s="131" t="s">
        <v>1606</v>
      </c>
      <c r="B953" s="129">
        <f t="shared" si="13"/>
        <v>120000</v>
      </c>
      <c r="C953" s="139">
        <f>+'[2]Table EE Vol'!P23</f>
        <v>1.5599999999999998</v>
      </c>
      <c r="D953" s="131" t="s">
        <v>634</v>
      </c>
      <c r="E953" s="131">
        <v>18</v>
      </c>
      <c r="F953" s="132">
        <v>3.1199999999999997</v>
      </c>
      <c r="GK953" s="86"/>
    </row>
    <row r="954" spans="1:197" s="131" customFormat="1">
      <c r="A954" s="131" t="s">
        <v>1607</v>
      </c>
      <c r="B954" s="129">
        <f t="shared" si="13"/>
        <v>120000</v>
      </c>
      <c r="C954" s="139">
        <f>+'[2]Table EE Vol'!P24</f>
        <v>1.5599999999999998</v>
      </c>
      <c r="D954" s="131" t="s">
        <v>634</v>
      </c>
      <c r="E954" s="131">
        <v>19</v>
      </c>
      <c r="F954" s="132">
        <v>3.1199999999999997</v>
      </c>
      <c r="GK954" s="86"/>
    </row>
    <row r="955" spans="1:197" s="131" customFormat="1">
      <c r="A955" s="131" t="s">
        <v>1608</v>
      </c>
      <c r="B955" s="129">
        <f t="shared" si="13"/>
        <v>120000</v>
      </c>
      <c r="C955" s="139">
        <f>+'[2]Table EE Vol'!P25</f>
        <v>2.2799999999999998</v>
      </c>
      <c r="D955" s="131" t="s">
        <v>635</v>
      </c>
      <c r="E955" s="131">
        <v>20</v>
      </c>
      <c r="F955" s="132">
        <v>4.5599999999999996</v>
      </c>
      <c r="GK955" s="86"/>
    </row>
    <row r="956" spans="1:197" s="131" customFormat="1">
      <c r="A956" s="131" t="s">
        <v>1609</v>
      </c>
      <c r="B956" s="129">
        <f t="shared" si="13"/>
        <v>120000</v>
      </c>
      <c r="C956" s="139">
        <f>+'[2]Table EE Vol'!P26</f>
        <v>2.2799999999999998</v>
      </c>
      <c r="D956" s="131" t="s">
        <v>635</v>
      </c>
      <c r="E956" s="131">
        <v>21</v>
      </c>
      <c r="F956" s="132">
        <v>4.5599999999999996</v>
      </c>
      <c r="GK956" s="86"/>
    </row>
    <row r="957" spans="1:197" s="131" customFormat="1">
      <c r="A957" s="131" t="s">
        <v>1610</v>
      </c>
      <c r="B957" s="129">
        <f t="shared" si="13"/>
        <v>120000</v>
      </c>
      <c r="C957" s="139">
        <f>+'[2]Table EE Vol'!P27</f>
        <v>2.2799999999999998</v>
      </c>
      <c r="D957" s="131" t="s">
        <v>635</v>
      </c>
      <c r="E957" s="131">
        <v>22</v>
      </c>
      <c r="F957" s="132">
        <v>4.5599999999999996</v>
      </c>
      <c r="GK957" s="86"/>
    </row>
    <row r="958" spans="1:197" s="131" customFormat="1">
      <c r="A958" s="131" t="s">
        <v>1611</v>
      </c>
      <c r="B958" s="129">
        <f t="shared" si="13"/>
        <v>120000</v>
      </c>
      <c r="C958" s="139">
        <f>+'[2]Table EE Vol'!P28</f>
        <v>2.2799999999999998</v>
      </c>
      <c r="D958" s="131" t="s">
        <v>635</v>
      </c>
      <c r="E958" s="131">
        <v>23</v>
      </c>
      <c r="F958" s="132">
        <v>4.5599999999999996</v>
      </c>
      <c r="GK958" s="86"/>
    </row>
    <row r="959" spans="1:197" s="131" customFormat="1">
      <c r="A959" s="131" t="s">
        <v>1612</v>
      </c>
      <c r="B959" s="129">
        <f t="shared" si="13"/>
        <v>120000</v>
      </c>
      <c r="C959" s="139">
        <f>+'[2]Table EE Vol'!P29</f>
        <v>2.2799999999999998</v>
      </c>
      <c r="D959" s="131" t="s">
        <v>635</v>
      </c>
      <c r="E959" s="131">
        <v>24</v>
      </c>
      <c r="F959" s="132">
        <v>4.5599999999999996</v>
      </c>
      <c r="GK959" s="86"/>
    </row>
    <row r="960" spans="1:197" s="131" customFormat="1">
      <c r="A960" s="131" t="s">
        <v>1613</v>
      </c>
      <c r="B960" s="129">
        <f t="shared" si="13"/>
        <v>120000</v>
      </c>
      <c r="C960" s="139">
        <f>+'[2]Table EE Vol'!P30</f>
        <v>2.6999999999999997</v>
      </c>
      <c r="D960" s="131" t="s">
        <v>636</v>
      </c>
      <c r="E960" s="131">
        <v>25</v>
      </c>
      <c r="F960" s="132">
        <v>5.3999999999999995</v>
      </c>
      <c r="GK960" s="86"/>
    </row>
    <row r="961" spans="1:193" s="131" customFormat="1">
      <c r="A961" s="131" t="s">
        <v>1614</v>
      </c>
      <c r="B961" s="129">
        <f t="shared" si="13"/>
        <v>120000</v>
      </c>
      <c r="C961" s="139">
        <f>+'[2]Table EE Vol'!P31</f>
        <v>2.6999999999999997</v>
      </c>
      <c r="D961" s="131" t="s">
        <v>636</v>
      </c>
      <c r="E961" s="131">
        <v>26</v>
      </c>
      <c r="F961" s="132">
        <v>5.3999999999999995</v>
      </c>
      <c r="GK961" s="86"/>
    </row>
    <row r="962" spans="1:193" s="131" customFormat="1">
      <c r="A962" s="131" t="s">
        <v>1615</v>
      </c>
      <c r="B962" s="129">
        <f t="shared" si="13"/>
        <v>120000</v>
      </c>
      <c r="C962" s="139">
        <f>+'[2]Table EE Vol'!P32</f>
        <v>2.6999999999999997</v>
      </c>
      <c r="D962" s="131" t="s">
        <v>636</v>
      </c>
      <c r="E962" s="131">
        <v>27</v>
      </c>
      <c r="F962" s="132">
        <v>5.3999999999999995</v>
      </c>
      <c r="GK962" s="86"/>
    </row>
    <row r="963" spans="1:193" s="131" customFormat="1">
      <c r="A963" s="131" t="s">
        <v>1616</v>
      </c>
      <c r="B963" s="129">
        <f t="shared" si="13"/>
        <v>120000</v>
      </c>
      <c r="C963" s="139">
        <f>+'[2]Table EE Vol'!P33</f>
        <v>2.6999999999999997</v>
      </c>
      <c r="D963" s="131" t="s">
        <v>636</v>
      </c>
      <c r="E963" s="131">
        <v>28</v>
      </c>
      <c r="F963" s="132">
        <v>5.3999999999999995</v>
      </c>
      <c r="GK963" s="86"/>
    </row>
    <row r="964" spans="1:193" s="131" customFormat="1">
      <c r="A964" s="131" t="s">
        <v>1617</v>
      </c>
      <c r="B964" s="129">
        <f t="shared" si="13"/>
        <v>120000</v>
      </c>
      <c r="C964" s="139">
        <f>+'[2]Table EE Vol'!P34</f>
        <v>2.6999999999999997</v>
      </c>
      <c r="D964" s="131" t="s">
        <v>636</v>
      </c>
      <c r="E964" s="131">
        <v>29</v>
      </c>
      <c r="F964" s="132">
        <v>5.3999999999999995</v>
      </c>
      <c r="GK964" s="86"/>
    </row>
    <row r="965" spans="1:193" s="131" customFormat="1">
      <c r="A965" s="131" t="s">
        <v>1618</v>
      </c>
      <c r="B965" s="129">
        <f t="shared" si="13"/>
        <v>120000</v>
      </c>
      <c r="C965" s="139">
        <f>+'[2]Table EE Vol'!P35</f>
        <v>3.7199999999999998</v>
      </c>
      <c r="D965" s="131" t="s">
        <v>637</v>
      </c>
      <c r="E965" s="131">
        <v>30</v>
      </c>
      <c r="F965" s="132">
        <v>7.4399999999999995</v>
      </c>
      <c r="GK965" s="86"/>
    </row>
    <row r="966" spans="1:193" s="131" customFormat="1">
      <c r="A966" s="131" t="s">
        <v>1619</v>
      </c>
      <c r="B966" s="129">
        <f t="shared" si="13"/>
        <v>120000</v>
      </c>
      <c r="C966" s="139">
        <f>+'[2]Table EE Vol'!P36</f>
        <v>3.7199999999999998</v>
      </c>
      <c r="D966" s="131" t="s">
        <v>637</v>
      </c>
      <c r="E966" s="131">
        <v>31</v>
      </c>
      <c r="F966" s="132">
        <v>7.4399999999999995</v>
      </c>
      <c r="GK966" s="86"/>
    </row>
    <row r="967" spans="1:193" s="131" customFormat="1">
      <c r="A967" s="131" t="s">
        <v>1620</v>
      </c>
      <c r="B967" s="129">
        <f t="shared" si="13"/>
        <v>120000</v>
      </c>
      <c r="C967" s="139">
        <f>+'[2]Table EE Vol'!P37</f>
        <v>3.7199999999999998</v>
      </c>
      <c r="D967" s="131" t="s">
        <v>637</v>
      </c>
      <c r="E967" s="131">
        <v>32</v>
      </c>
      <c r="F967" s="132">
        <v>7.4399999999999995</v>
      </c>
      <c r="GK967" s="86"/>
    </row>
    <row r="968" spans="1:193" s="131" customFormat="1">
      <c r="A968" s="131" t="s">
        <v>1621</v>
      </c>
      <c r="B968" s="129">
        <f t="shared" si="13"/>
        <v>120000</v>
      </c>
      <c r="C968" s="139">
        <f>+'[2]Table EE Vol'!P38</f>
        <v>3.7199999999999998</v>
      </c>
      <c r="D968" s="131" t="s">
        <v>637</v>
      </c>
      <c r="E968" s="131">
        <v>33</v>
      </c>
      <c r="F968" s="132">
        <v>7.4399999999999995</v>
      </c>
      <c r="GK968" s="86"/>
    </row>
    <row r="969" spans="1:193" s="131" customFormat="1">
      <c r="A969" s="131" t="s">
        <v>1622</v>
      </c>
      <c r="B969" s="129">
        <f t="shared" si="13"/>
        <v>120000</v>
      </c>
      <c r="C969" s="139">
        <f>+'[2]Table EE Vol'!P39</f>
        <v>3.7199999999999998</v>
      </c>
      <c r="D969" s="131" t="s">
        <v>637</v>
      </c>
      <c r="E969" s="131">
        <v>34</v>
      </c>
      <c r="F969" s="132">
        <v>7.4399999999999995</v>
      </c>
      <c r="GK969" s="86"/>
    </row>
    <row r="970" spans="1:193" s="131" customFormat="1">
      <c r="A970" s="131" t="s">
        <v>1623</v>
      </c>
      <c r="B970" s="129">
        <f t="shared" si="13"/>
        <v>120000</v>
      </c>
      <c r="C970" s="139">
        <f>+'[2]Table EE Vol'!P40</f>
        <v>4.9800000000000004</v>
      </c>
      <c r="D970" s="131" t="s">
        <v>638</v>
      </c>
      <c r="E970" s="131">
        <v>35</v>
      </c>
      <c r="F970" s="132">
        <v>9.9600000000000009</v>
      </c>
      <c r="GK970" s="86"/>
    </row>
    <row r="971" spans="1:193" s="131" customFormat="1">
      <c r="A971" s="131" t="s">
        <v>1624</v>
      </c>
      <c r="B971" s="129">
        <f t="shared" si="13"/>
        <v>120000</v>
      </c>
      <c r="C971" s="139">
        <f>+'[2]Table EE Vol'!P41</f>
        <v>4.9800000000000004</v>
      </c>
      <c r="D971" s="131" t="s">
        <v>638</v>
      </c>
      <c r="E971" s="131">
        <v>36</v>
      </c>
      <c r="F971" s="132">
        <v>9.9600000000000009</v>
      </c>
      <c r="GK971" s="86"/>
    </row>
    <row r="972" spans="1:193" s="131" customFormat="1">
      <c r="A972" s="131" t="s">
        <v>1625</v>
      </c>
      <c r="B972" s="129">
        <f t="shared" si="13"/>
        <v>120000</v>
      </c>
      <c r="C972" s="139">
        <f>+'[2]Table EE Vol'!P42</f>
        <v>4.9800000000000004</v>
      </c>
      <c r="D972" s="131" t="s">
        <v>638</v>
      </c>
      <c r="E972" s="131">
        <v>37</v>
      </c>
      <c r="F972" s="132">
        <v>9.9600000000000009</v>
      </c>
      <c r="GK972" s="86"/>
    </row>
    <row r="973" spans="1:193" s="131" customFormat="1">
      <c r="A973" s="131" t="s">
        <v>1626</v>
      </c>
      <c r="B973" s="129">
        <f t="shared" si="13"/>
        <v>120000</v>
      </c>
      <c r="C973" s="139">
        <f>+'[2]Table EE Vol'!P43</f>
        <v>4.9800000000000004</v>
      </c>
      <c r="D973" s="131" t="s">
        <v>638</v>
      </c>
      <c r="E973" s="131">
        <v>38</v>
      </c>
      <c r="F973" s="132">
        <v>9.9600000000000009</v>
      </c>
      <c r="GK973" s="86"/>
    </row>
    <row r="974" spans="1:193" s="131" customFormat="1">
      <c r="A974" s="131" t="s">
        <v>1627</v>
      </c>
      <c r="B974" s="129">
        <f t="shared" si="13"/>
        <v>120000</v>
      </c>
      <c r="C974" s="139">
        <f>+'[2]Table EE Vol'!P44</f>
        <v>4.9800000000000004</v>
      </c>
      <c r="D974" s="131" t="s">
        <v>638</v>
      </c>
      <c r="E974" s="131">
        <v>39</v>
      </c>
      <c r="F974" s="132">
        <v>9.9600000000000009</v>
      </c>
      <c r="GK974" s="86"/>
    </row>
    <row r="975" spans="1:193" s="131" customFormat="1">
      <c r="A975" s="131" t="s">
        <v>1628</v>
      </c>
      <c r="B975" s="129">
        <f t="shared" si="13"/>
        <v>120000</v>
      </c>
      <c r="C975" s="139">
        <f>+'[2]Table EE Vol'!P45</f>
        <v>8.34</v>
      </c>
      <c r="D975" s="131" t="s">
        <v>639</v>
      </c>
      <c r="E975" s="131">
        <v>40</v>
      </c>
      <c r="F975" s="132">
        <v>16.68</v>
      </c>
      <c r="GK975" s="86"/>
    </row>
    <row r="976" spans="1:193" s="131" customFormat="1">
      <c r="A976" s="131" t="s">
        <v>1629</v>
      </c>
      <c r="B976" s="129">
        <f t="shared" si="13"/>
        <v>120000</v>
      </c>
      <c r="C976" s="139">
        <f>+'[2]Table EE Vol'!P46</f>
        <v>8.34</v>
      </c>
      <c r="D976" s="131" t="s">
        <v>639</v>
      </c>
      <c r="E976" s="131">
        <v>41</v>
      </c>
      <c r="F976" s="132">
        <v>16.68</v>
      </c>
      <c r="GK976" s="86"/>
    </row>
    <row r="977" spans="1:193" s="131" customFormat="1">
      <c r="A977" s="131" t="s">
        <v>1630</v>
      </c>
      <c r="B977" s="129">
        <f t="shared" si="13"/>
        <v>120000</v>
      </c>
      <c r="C977" s="139">
        <f>+'[2]Table EE Vol'!P47</f>
        <v>8.34</v>
      </c>
      <c r="D977" s="131" t="s">
        <v>639</v>
      </c>
      <c r="E977" s="131">
        <v>42</v>
      </c>
      <c r="F977" s="132">
        <v>16.68</v>
      </c>
      <c r="GK977" s="86"/>
    </row>
    <row r="978" spans="1:193" s="131" customFormat="1">
      <c r="A978" s="131" t="s">
        <v>1631</v>
      </c>
      <c r="B978" s="129">
        <f t="shared" si="13"/>
        <v>120000</v>
      </c>
      <c r="C978" s="139">
        <f>+'[2]Table EE Vol'!P48</f>
        <v>8.34</v>
      </c>
      <c r="D978" s="131" t="s">
        <v>639</v>
      </c>
      <c r="E978" s="131">
        <v>43</v>
      </c>
      <c r="F978" s="132">
        <v>16.68</v>
      </c>
      <c r="GK978" s="86"/>
    </row>
    <row r="979" spans="1:193" s="131" customFormat="1">
      <c r="A979" s="131" t="s">
        <v>1632</v>
      </c>
      <c r="B979" s="129">
        <f t="shared" si="13"/>
        <v>120000</v>
      </c>
      <c r="C979" s="139">
        <f>+'[2]Table EE Vol'!P49</f>
        <v>8.34</v>
      </c>
      <c r="D979" s="131" t="s">
        <v>639</v>
      </c>
      <c r="E979" s="131">
        <v>44</v>
      </c>
      <c r="F979" s="132">
        <v>16.68</v>
      </c>
      <c r="GK979" s="86"/>
    </row>
    <row r="980" spans="1:193" s="131" customFormat="1">
      <c r="A980" s="131" t="s">
        <v>1633</v>
      </c>
      <c r="B980" s="129">
        <f t="shared" si="13"/>
        <v>120000</v>
      </c>
      <c r="C980" s="139">
        <f>+'[2]Table EE Vol'!P50</f>
        <v>11.52</v>
      </c>
      <c r="D980" s="131" t="s">
        <v>640</v>
      </c>
      <c r="E980" s="131">
        <v>45</v>
      </c>
      <c r="F980" s="132">
        <v>23.04</v>
      </c>
      <c r="GK980" s="86"/>
    </row>
    <row r="981" spans="1:193" s="131" customFormat="1">
      <c r="A981" s="131" t="s">
        <v>1634</v>
      </c>
      <c r="B981" s="129">
        <f t="shared" si="13"/>
        <v>120000</v>
      </c>
      <c r="C981" s="139">
        <f>+'[2]Table EE Vol'!P51</f>
        <v>11.52</v>
      </c>
      <c r="D981" s="131" t="s">
        <v>640</v>
      </c>
      <c r="E981" s="131">
        <v>46</v>
      </c>
      <c r="F981" s="132">
        <v>23.04</v>
      </c>
      <c r="GK981" s="86"/>
    </row>
    <row r="982" spans="1:193" s="131" customFormat="1">
      <c r="A982" s="131" t="s">
        <v>1635</v>
      </c>
      <c r="B982" s="129">
        <f t="shared" si="13"/>
        <v>120000</v>
      </c>
      <c r="C982" s="139">
        <f>+'[2]Table EE Vol'!P52</f>
        <v>11.52</v>
      </c>
      <c r="D982" s="131" t="s">
        <v>640</v>
      </c>
      <c r="E982" s="131">
        <v>47</v>
      </c>
      <c r="F982" s="132">
        <v>23.04</v>
      </c>
      <c r="GK982" s="86"/>
    </row>
    <row r="983" spans="1:193" s="131" customFormat="1">
      <c r="A983" s="131" t="s">
        <v>1636</v>
      </c>
      <c r="B983" s="129">
        <f t="shared" si="13"/>
        <v>120000</v>
      </c>
      <c r="C983" s="139">
        <f>+'[2]Table EE Vol'!P53</f>
        <v>11.52</v>
      </c>
      <c r="D983" s="131" t="s">
        <v>640</v>
      </c>
      <c r="E983" s="131">
        <v>48</v>
      </c>
      <c r="F983" s="132">
        <v>23.04</v>
      </c>
      <c r="GK983" s="86"/>
    </row>
    <row r="984" spans="1:193" s="131" customFormat="1">
      <c r="A984" s="131" t="s">
        <v>1637</v>
      </c>
      <c r="B984" s="129">
        <f t="shared" si="13"/>
        <v>120000</v>
      </c>
      <c r="C984" s="139">
        <f>+'[2]Table EE Vol'!P54</f>
        <v>11.52</v>
      </c>
      <c r="D984" s="131" t="s">
        <v>640</v>
      </c>
      <c r="E984" s="131">
        <v>49</v>
      </c>
      <c r="F984" s="132">
        <v>23.04</v>
      </c>
      <c r="GK984" s="86"/>
    </row>
    <row r="985" spans="1:193" s="131" customFormat="1">
      <c r="A985" s="131" t="s">
        <v>1638</v>
      </c>
      <c r="B985" s="129">
        <f t="shared" si="13"/>
        <v>120000</v>
      </c>
      <c r="C985" s="139">
        <f>+'[2]Table EE Vol'!P55</f>
        <v>21</v>
      </c>
      <c r="D985" s="131" t="s">
        <v>641</v>
      </c>
      <c r="E985" s="131">
        <v>50</v>
      </c>
      <c r="F985" s="132">
        <v>42</v>
      </c>
      <c r="GK985" s="86"/>
    </row>
    <row r="986" spans="1:193" s="131" customFormat="1">
      <c r="A986" s="131" t="s">
        <v>1639</v>
      </c>
      <c r="B986" s="129">
        <f t="shared" ref="B986:B1049" si="14">+B900+10000</f>
        <v>120000</v>
      </c>
      <c r="C986" s="139">
        <f>+'[2]Table EE Vol'!P56</f>
        <v>21</v>
      </c>
      <c r="D986" s="131" t="s">
        <v>641</v>
      </c>
      <c r="E986" s="131">
        <v>51</v>
      </c>
      <c r="F986" s="132">
        <v>42</v>
      </c>
      <c r="GK986" s="86"/>
    </row>
    <row r="987" spans="1:193" s="131" customFormat="1">
      <c r="A987" s="131" t="s">
        <v>1640</v>
      </c>
      <c r="B987" s="129">
        <f t="shared" si="14"/>
        <v>120000</v>
      </c>
      <c r="C987" s="139">
        <f>+'[2]Table EE Vol'!P57</f>
        <v>21</v>
      </c>
      <c r="D987" s="131" t="s">
        <v>641</v>
      </c>
      <c r="E987" s="131">
        <v>52</v>
      </c>
      <c r="F987" s="132">
        <v>42</v>
      </c>
      <c r="GK987" s="86"/>
    </row>
    <row r="988" spans="1:193" s="131" customFormat="1">
      <c r="A988" s="131" t="s">
        <v>1641</v>
      </c>
      <c r="B988" s="129">
        <f t="shared" si="14"/>
        <v>120000</v>
      </c>
      <c r="C988" s="139">
        <f>+'[2]Table EE Vol'!P58</f>
        <v>21</v>
      </c>
      <c r="D988" s="131" t="s">
        <v>641</v>
      </c>
      <c r="E988" s="131">
        <v>53</v>
      </c>
      <c r="F988" s="132">
        <v>42</v>
      </c>
      <c r="GK988" s="86"/>
    </row>
    <row r="989" spans="1:193" s="131" customFormat="1">
      <c r="A989" s="131" t="s">
        <v>1642</v>
      </c>
      <c r="B989" s="129">
        <f t="shared" si="14"/>
        <v>120000</v>
      </c>
      <c r="C989" s="139">
        <f>+'[2]Table EE Vol'!P59</f>
        <v>21</v>
      </c>
      <c r="D989" s="131" t="s">
        <v>641</v>
      </c>
      <c r="E989" s="131">
        <v>54</v>
      </c>
      <c r="F989" s="132">
        <v>42</v>
      </c>
      <c r="GK989" s="86"/>
    </row>
    <row r="990" spans="1:193" s="131" customFormat="1">
      <c r="A990" s="131" t="s">
        <v>1643</v>
      </c>
      <c r="B990" s="129">
        <f t="shared" si="14"/>
        <v>120000</v>
      </c>
      <c r="C990" s="139">
        <f>+'[2]Table EE Vol'!P60</f>
        <v>43.08</v>
      </c>
      <c r="D990" s="131" t="s">
        <v>642</v>
      </c>
      <c r="E990" s="131">
        <v>55</v>
      </c>
      <c r="F990" s="132">
        <v>86.16</v>
      </c>
      <c r="GK990" s="86"/>
    </row>
    <row r="991" spans="1:193" s="131" customFormat="1">
      <c r="A991" s="131" t="s">
        <v>1644</v>
      </c>
      <c r="B991" s="129">
        <f t="shared" si="14"/>
        <v>120000</v>
      </c>
      <c r="C991" s="139">
        <f>+'[2]Table EE Vol'!P61</f>
        <v>43.08</v>
      </c>
      <c r="D991" s="131" t="s">
        <v>642</v>
      </c>
      <c r="E991" s="131">
        <v>56</v>
      </c>
      <c r="F991" s="132">
        <v>86.16</v>
      </c>
      <c r="GK991" s="86"/>
    </row>
    <row r="992" spans="1:193" s="131" customFormat="1">
      <c r="A992" s="131" t="s">
        <v>1645</v>
      </c>
      <c r="B992" s="129">
        <f t="shared" si="14"/>
        <v>120000</v>
      </c>
      <c r="C992" s="139">
        <f>+'[2]Table EE Vol'!P62</f>
        <v>43.08</v>
      </c>
      <c r="D992" s="131" t="s">
        <v>642</v>
      </c>
      <c r="E992" s="131">
        <v>57</v>
      </c>
      <c r="F992" s="132">
        <v>86.16</v>
      </c>
      <c r="GK992" s="86"/>
    </row>
    <row r="993" spans="1:193" s="131" customFormat="1">
      <c r="A993" s="131" t="s">
        <v>1646</v>
      </c>
      <c r="B993" s="129">
        <f t="shared" si="14"/>
        <v>120000</v>
      </c>
      <c r="C993" s="139">
        <f>+'[2]Table EE Vol'!P63</f>
        <v>43.08</v>
      </c>
      <c r="D993" s="131" t="s">
        <v>642</v>
      </c>
      <c r="E993" s="131">
        <v>58</v>
      </c>
      <c r="F993" s="132">
        <v>86.16</v>
      </c>
      <c r="GK993" s="86"/>
    </row>
    <row r="994" spans="1:193" s="131" customFormat="1">
      <c r="A994" s="131" t="s">
        <v>1647</v>
      </c>
      <c r="B994" s="129">
        <f t="shared" si="14"/>
        <v>120000</v>
      </c>
      <c r="C994" s="139">
        <f>+'[2]Table EE Vol'!P64</f>
        <v>43.08</v>
      </c>
      <c r="D994" s="131" t="s">
        <v>642</v>
      </c>
      <c r="E994" s="131">
        <v>59</v>
      </c>
      <c r="F994" s="132">
        <v>86.16</v>
      </c>
      <c r="GK994" s="86"/>
    </row>
    <row r="995" spans="1:193" s="131" customFormat="1">
      <c r="A995" s="131" t="s">
        <v>1648</v>
      </c>
      <c r="B995" s="129">
        <f t="shared" si="14"/>
        <v>120000</v>
      </c>
      <c r="C995" s="139">
        <f>+'[2]Table EE Vol'!P65</f>
        <v>62.64</v>
      </c>
      <c r="D995" s="131" t="s">
        <v>643</v>
      </c>
      <c r="E995" s="131">
        <v>60</v>
      </c>
      <c r="F995" s="132">
        <v>125.28</v>
      </c>
      <c r="GK995" s="86"/>
    </row>
    <row r="996" spans="1:193" s="131" customFormat="1">
      <c r="A996" s="131" t="s">
        <v>1649</v>
      </c>
      <c r="B996" s="129">
        <f t="shared" si="14"/>
        <v>120000</v>
      </c>
      <c r="C996" s="139">
        <f>+'[2]Table EE Vol'!P66</f>
        <v>62.64</v>
      </c>
      <c r="D996" s="131" t="s">
        <v>643</v>
      </c>
      <c r="E996" s="131">
        <v>61</v>
      </c>
      <c r="F996" s="132">
        <v>125.28</v>
      </c>
      <c r="GK996" s="86"/>
    </row>
    <row r="997" spans="1:193" s="131" customFormat="1">
      <c r="A997" s="131" t="s">
        <v>1650</v>
      </c>
      <c r="B997" s="129">
        <f t="shared" si="14"/>
        <v>120000</v>
      </c>
      <c r="C997" s="139">
        <f>+'[2]Table EE Vol'!P67</f>
        <v>62.64</v>
      </c>
      <c r="D997" s="131" t="s">
        <v>643</v>
      </c>
      <c r="E997" s="131">
        <v>62</v>
      </c>
      <c r="F997" s="132">
        <v>125.28</v>
      </c>
      <c r="GK997" s="86"/>
    </row>
    <row r="998" spans="1:193" s="131" customFormat="1">
      <c r="A998" s="131" t="s">
        <v>1651</v>
      </c>
      <c r="B998" s="129">
        <f t="shared" si="14"/>
        <v>120000</v>
      </c>
      <c r="C998" s="139">
        <f>+'[2]Table EE Vol'!P68</f>
        <v>62.64</v>
      </c>
      <c r="D998" s="131" t="s">
        <v>643</v>
      </c>
      <c r="E998" s="131">
        <v>63</v>
      </c>
      <c r="F998" s="132">
        <v>125.28</v>
      </c>
      <c r="GK998" s="86"/>
    </row>
    <row r="999" spans="1:193" s="131" customFormat="1">
      <c r="A999" s="131" t="s">
        <v>1652</v>
      </c>
      <c r="B999" s="129">
        <f t="shared" si="14"/>
        <v>120000</v>
      </c>
      <c r="C999" s="139">
        <f>+'[2]Table EE Vol'!P69</f>
        <v>62.64</v>
      </c>
      <c r="D999" s="131" t="s">
        <v>643</v>
      </c>
      <c r="E999" s="131">
        <v>64</v>
      </c>
      <c r="F999" s="132">
        <v>125.28</v>
      </c>
      <c r="GK999" s="86"/>
    </row>
    <row r="1000" spans="1:193" s="131" customFormat="1">
      <c r="A1000" s="131" t="s">
        <v>1653</v>
      </c>
      <c r="B1000" s="129">
        <f t="shared" si="14"/>
        <v>120000</v>
      </c>
      <c r="C1000" s="139">
        <f>+'[2]Table EE Vol'!P70</f>
        <v>108</v>
      </c>
      <c r="D1000" s="131" t="s">
        <v>644</v>
      </c>
      <c r="E1000" s="131">
        <v>65</v>
      </c>
      <c r="F1000" s="132">
        <v>216</v>
      </c>
      <c r="GK1000" s="86"/>
    </row>
    <row r="1001" spans="1:193" s="131" customFormat="1">
      <c r="A1001" s="131" t="s">
        <v>1654</v>
      </c>
      <c r="B1001" s="129">
        <f t="shared" si="14"/>
        <v>120000</v>
      </c>
      <c r="C1001" s="139">
        <f>+'[2]Table EE Vol'!P71</f>
        <v>108</v>
      </c>
      <c r="D1001" s="131" t="s">
        <v>644</v>
      </c>
      <c r="E1001" s="131">
        <v>66</v>
      </c>
      <c r="F1001" s="132">
        <v>216</v>
      </c>
      <c r="GK1001" s="86"/>
    </row>
    <row r="1002" spans="1:193" s="131" customFormat="1">
      <c r="A1002" s="131" t="s">
        <v>1655</v>
      </c>
      <c r="B1002" s="129">
        <f t="shared" si="14"/>
        <v>120000</v>
      </c>
      <c r="C1002" s="139">
        <f>+'[2]Table EE Vol'!P72</f>
        <v>108</v>
      </c>
      <c r="D1002" s="131" t="s">
        <v>644</v>
      </c>
      <c r="E1002" s="131">
        <v>67</v>
      </c>
      <c r="F1002" s="132">
        <v>216</v>
      </c>
      <c r="GK1002" s="86"/>
    </row>
    <row r="1003" spans="1:193" s="131" customFormat="1">
      <c r="A1003" s="131" t="s">
        <v>1656</v>
      </c>
      <c r="B1003" s="129">
        <f t="shared" si="14"/>
        <v>120000</v>
      </c>
      <c r="C1003" s="139">
        <f>+'[2]Table EE Vol'!P73</f>
        <v>108</v>
      </c>
      <c r="D1003" s="131" t="s">
        <v>644</v>
      </c>
      <c r="E1003" s="131">
        <v>68</v>
      </c>
      <c r="F1003" s="132">
        <v>216</v>
      </c>
      <c r="GK1003" s="86"/>
    </row>
    <row r="1004" spans="1:193" s="131" customFormat="1">
      <c r="A1004" s="131" t="s">
        <v>1657</v>
      </c>
      <c r="B1004" s="129">
        <f t="shared" si="14"/>
        <v>120000</v>
      </c>
      <c r="C1004" s="139">
        <f>+'[2]Table EE Vol'!P74</f>
        <v>108</v>
      </c>
      <c r="D1004" s="131" t="s">
        <v>644</v>
      </c>
      <c r="E1004" s="131">
        <v>69</v>
      </c>
      <c r="F1004" s="132">
        <v>216</v>
      </c>
      <c r="GK1004" s="86"/>
    </row>
    <row r="1005" spans="1:193" s="131" customFormat="1">
      <c r="A1005" s="131" t="s">
        <v>1658</v>
      </c>
      <c r="B1005" s="129">
        <f t="shared" si="14"/>
        <v>120000</v>
      </c>
      <c r="C1005" s="139">
        <f>+'[2]Table EE Vol'!P75</f>
        <v>223.07999999999998</v>
      </c>
      <c r="D1005" s="131" t="s">
        <v>645</v>
      </c>
      <c r="E1005" s="131">
        <v>70</v>
      </c>
      <c r="F1005" s="132">
        <v>446.15999999999997</v>
      </c>
      <c r="GK1005" s="86"/>
    </row>
    <row r="1006" spans="1:193" s="131" customFormat="1">
      <c r="A1006" s="131" t="s">
        <v>1659</v>
      </c>
      <c r="B1006" s="129">
        <f t="shared" si="14"/>
        <v>120000</v>
      </c>
      <c r="C1006" s="139">
        <f>+'[2]Table EE Vol'!P76</f>
        <v>223.07999999999998</v>
      </c>
      <c r="D1006" s="131" t="s">
        <v>645</v>
      </c>
      <c r="E1006" s="131">
        <v>71</v>
      </c>
      <c r="F1006" s="132">
        <v>446.15999999999997</v>
      </c>
      <c r="GK1006" s="86"/>
    </row>
    <row r="1007" spans="1:193" s="131" customFormat="1">
      <c r="A1007" s="131" t="s">
        <v>1660</v>
      </c>
      <c r="B1007" s="129">
        <f t="shared" si="14"/>
        <v>120000</v>
      </c>
      <c r="C1007" s="139">
        <f>+'[2]Table EE Vol'!P77</f>
        <v>223.07999999999998</v>
      </c>
      <c r="D1007" s="131" t="s">
        <v>645</v>
      </c>
      <c r="E1007" s="131">
        <v>72</v>
      </c>
      <c r="F1007" s="132">
        <v>446.15999999999997</v>
      </c>
      <c r="GK1007" s="86"/>
    </row>
    <row r="1008" spans="1:193" s="131" customFormat="1">
      <c r="A1008" s="131" t="s">
        <v>1661</v>
      </c>
      <c r="B1008" s="129">
        <f t="shared" si="14"/>
        <v>120000</v>
      </c>
      <c r="C1008" s="139">
        <f>+'[2]Table EE Vol'!P78</f>
        <v>223.07999999999998</v>
      </c>
      <c r="D1008" s="131" t="s">
        <v>645</v>
      </c>
      <c r="E1008" s="131">
        <v>73</v>
      </c>
      <c r="F1008" s="132">
        <v>446.15999999999997</v>
      </c>
      <c r="GK1008" s="86"/>
    </row>
    <row r="1009" spans="1:193" s="131" customFormat="1">
      <c r="A1009" s="131" t="s">
        <v>1662</v>
      </c>
      <c r="B1009" s="129">
        <f t="shared" si="14"/>
        <v>120000</v>
      </c>
      <c r="C1009" s="139">
        <f>+'[2]Table EE Vol'!P79</f>
        <v>223.07999999999998</v>
      </c>
      <c r="D1009" s="131" t="s">
        <v>645</v>
      </c>
      <c r="E1009" s="131">
        <v>74</v>
      </c>
      <c r="F1009" s="132">
        <v>446.15999999999997</v>
      </c>
      <c r="GK1009" s="86"/>
    </row>
    <row r="1010" spans="1:193" s="131" customFormat="1">
      <c r="A1010" s="131" t="s">
        <v>1663</v>
      </c>
      <c r="B1010" s="129">
        <f t="shared" si="14"/>
        <v>120000</v>
      </c>
      <c r="C1010" s="139">
        <f>+'[2]Table EE Vol'!P80</f>
        <v>722.76</v>
      </c>
      <c r="D1010" s="131" t="s">
        <v>646</v>
      </c>
      <c r="E1010" s="131">
        <v>75</v>
      </c>
      <c r="F1010" s="132">
        <v>1445.52</v>
      </c>
      <c r="GK1010" s="86"/>
    </row>
    <row r="1011" spans="1:193" s="131" customFormat="1">
      <c r="A1011" s="131" t="s">
        <v>1664</v>
      </c>
      <c r="B1011" s="129">
        <f t="shared" si="14"/>
        <v>120000</v>
      </c>
      <c r="C1011" s="139">
        <f>+'[2]Table EE Vol'!P81</f>
        <v>722.76</v>
      </c>
      <c r="D1011" s="131" t="s">
        <v>646</v>
      </c>
      <c r="E1011" s="131">
        <v>76</v>
      </c>
      <c r="F1011" s="132">
        <v>1445.52</v>
      </c>
      <c r="GK1011" s="86"/>
    </row>
    <row r="1012" spans="1:193" s="131" customFormat="1">
      <c r="A1012" s="131" t="s">
        <v>1665</v>
      </c>
      <c r="B1012" s="129">
        <f t="shared" si="14"/>
        <v>120000</v>
      </c>
      <c r="C1012" s="139">
        <f>+'[2]Table EE Vol'!P82</f>
        <v>722.76</v>
      </c>
      <c r="D1012" s="131" t="s">
        <v>646</v>
      </c>
      <c r="E1012" s="131">
        <v>77</v>
      </c>
      <c r="F1012" s="132">
        <v>1445.52</v>
      </c>
      <c r="GK1012" s="86"/>
    </row>
    <row r="1013" spans="1:193" s="131" customFormat="1">
      <c r="A1013" s="131" t="s">
        <v>1666</v>
      </c>
      <c r="B1013" s="129">
        <f t="shared" si="14"/>
        <v>120000</v>
      </c>
      <c r="C1013" s="139">
        <f>+'[2]Table EE Vol'!P83</f>
        <v>722.76</v>
      </c>
      <c r="D1013" s="131" t="s">
        <v>646</v>
      </c>
      <c r="E1013" s="131">
        <v>78</v>
      </c>
      <c r="F1013" s="132">
        <v>1445.52</v>
      </c>
      <c r="GK1013" s="86"/>
    </row>
    <row r="1014" spans="1:193" s="131" customFormat="1">
      <c r="A1014" s="131" t="s">
        <v>1667</v>
      </c>
      <c r="B1014" s="129">
        <f t="shared" si="14"/>
        <v>120000</v>
      </c>
      <c r="C1014" s="139">
        <f>+'[2]Table EE Vol'!P84</f>
        <v>722.76</v>
      </c>
      <c r="D1014" s="131" t="s">
        <v>646</v>
      </c>
      <c r="E1014" s="131">
        <v>79</v>
      </c>
      <c r="F1014" s="132">
        <v>1445.52</v>
      </c>
      <c r="GK1014" s="86"/>
    </row>
    <row r="1015" spans="1:193" s="131" customFormat="1">
      <c r="A1015" s="131" t="s">
        <v>1668</v>
      </c>
      <c r="B1015" s="129">
        <f t="shared" si="14"/>
        <v>120000</v>
      </c>
      <c r="C1015" s="139">
        <f>+'[2]Table EE Vol'!P85</f>
        <v>722.76</v>
      </c>
      <c r="D1015" s="131" t="s">
        <v>646</v>
      </c>
      <c r="E1015" s="131">
        <v>80</v>
      </c>
      <c r="F1015" s="132">
        <v>1445.52</v>
      </c>
      <c r="GK1015" s="86"/>
    </row>
    <row r="1016" spans="1:193" s="131" customFormat="1">
      <c r="A1016" s="131" t="s">
        <v>1669</v>
      </c>
      <c r="B1016" s="129">
        <f t="shared" si="14"/>
        <v>120000</v>
      </c>
      <c r="C1016" s="139">
        <f>+'[2]Table EE Vol'!P86</f>
        <v>722.76</v>
      </c>
      <c r="D1016" s="131" t="s">
        <v>646</v>
      </c>
      <c r="E1016" s="131">
        <v>81</v>
      </c>
      <c r="F1016" s="132">
        <v>1445.52</v>
      </c>
      <c r="GK1016" s="86"/>
    </row>
    <row r="1017" spans="1:193" s="131" customFormat="1">
      <c r="A1017" s="131" t="s">
        <v>1670</v>
      </c>
      <c r="B1017" s="129">
        <f t="shared" si="14"/>
        <v>120000</v>
      </c>
      <c r="C1017" s="139">
        <f>+'[2]Table EE Vol'!P87</f>
        <v>722.76</v>
      </c>
      <c r="D1017" s="131" t="s">
        <v>646</v>
      </c>
      <c r="E1017" s="131">
        <v>82</v>
      </c>
      <c r="F1017" s="132">
        <v>1445.52</v>
      </c>
      <c r="GK1017" s="86"/>
    </row>
    <row r="1018" spans="1:193" s="131" customFormat="1">
      <c r="A1018" s="131" t="s">
        <v>1671</v>
      </c>
      <c r="B1018" s="129">
        <f t="shared" si="14"/>
        <v>120000</v>
      </c>
      <c r="C1018" s="139">
        <f>+'[2]Table EE Vol'!P88</f>
        <v>722.76</v>
      </c>
      <c r="D1018" s="131" t="s">
        <v>646</v>
      </c>
      <c r="E1018" s="131">
        <v>83</v>
      </c>
      <c r="F1018" s="132">
        <v>1445.52</v>
      </c>
      <c r="GK1018" s="86"/>
    </row>
    <row r="1019" spans="1:193" s="131" customFormat="1">
      <c r="A1019" s="131" t="s">
        <v>1672</v>
      </c>
      <c r="B1019" s="129">
        <f t="shared" si="14"/>
        <v>120000</v>
      </c>
      <c r="C1019" s="139">
        <f>+'[2]Table EE Vol'!P89</f>
        <v>722.76</v>
      </c>
      <c r="D1019" s="131" t="s">
        <v>646</v>
      </c>
      <c r="E1019" s="131">
        <v>84</v>
      </c>
      <c r="F1019" s="132">
        <v>1445.52</v>
      </c>
      <c r="GK1019" s="86"/>
    </row>
    <row r="1020" spans="1:193" s="131" customFormat="1">
      <c r="A1020" s="131" t="s">
        <v>1673</v>
      </c>
      <c r="B1020" s="129">
        <f t="shared" si="14"/>
        <v>120000</v>
      </c>
      <c r="C1020" s="139">
        <f>+'[2]Table EE Vol'!P90</f>
        <v>722.76</v>
      </c>
      <c r="D1020" s="131" t="s">
        <v>646</v>
      </c>
      <c r="E1020" s="131">
        <v>85</v>
      </c>
      <c r="F1020" s="132">
        <v>1445.52</v>
      </c>
      <c r="GK1020" s="86"/>
    </row>
    <row r="1021" spans="1:193" s="131" customFormat="1">
      <c r="A1021" s="131" t="s">
        <v>1674</v>
      </c>
      <c r="B1021" s="129">
        <f t="shared" si="14"/>
        <v>120000</v>
      </c>
      <c r="C1021" s="139">
        <f>+'[2]Table EE Vol'!P91</f>
        <v>722.76</v>
      </c>
      <c r="D1021" s="131" t="s">
        <v>646</v>
      </c>
      <c r="E1021" s="131">
        <v>86</v>
      </c>
      <c r="F1021" s="132">
        <v>1445.52</v>
      </c>
      <c r="GK1021" s="86"/>
    </row>
    <row r="1022" spans="1:193" s="131" customFormat="1">
      <c r="A1022" s="131" t="s">
        <v>1675</v>
      </c>
      <c r="B1022" s="129">
        <f t="shared" si="14"/>
        <v>120000</v>
      </c>
      <c r="C1022" s="139">
        <f>+'[2]Table EE Vol'!P92</f>
        <v>722.76</v>
      </c>
      <c r="D1022" s="131" t="s">
        <v>646</v>
      </c>
      <c r="E1022" s="131">
        <v>87</v>
      </c>
      <c r="F1022" s="132">
        <v>1445.52</v>
      </c>
      <c r="GK1022" s="86"/>
    </row>
    <row r="1023" spans="1:193" s="131" customFormat="1">
      <c r="A1023" s="131" t="s">
        <v>1676</v>
      </c>
      <c r="B1023" s="129">
        <f t="shared" si="14"/>
        <v>120000</v>
      </c>
      <c r="C1023" s="139">
        <f>+'[2]Table EE Vol'!P93</f>
        <v>722.76</v>
      </c>
      <c r="D1023" s="131" t="s">
        <v>646</v>
      </c>
      <c r="E1023" s="131">
        <v>88</v>
      </c>
      <c r="F1023" s="132">
        <v>1445.52</v>
      </c>
      <c r="GK1023" s="86"/>
    </row>
    <row r="1024" spans="1:193" s="131" customFormat="1">
      <c r="A1024" s="131" t="s">
        <v>1677</v>
      </c>
      <c r="B1024" s="129">
        <f t="shared" si="14"/>
        <v>120000</v>
      </c>
      <c r="C1024" s="139">
        <f>+'[2]Table EE Vol'!P94</f>
        <v>722.76</v>
      </c>
      <c r="D1024" s="131" t="s">
        <v>646</v>
      </c>
      <c r="E1024" s="131">
        <v>89</v>
      </c>
      <c r="F1024" s="132">
        <v>1445.52</v>
      </c>
      <c r="GK1024" s="86"/>
    </row>
    <row r="1025" spans="1:193" s="131" customFormat="1">
      <c r="A1025" s="131" t="s">
        <v>1678</v>
      </c>
      <c r="B1025" s="129">
        <f t="shared" si="14"/>
        <v>120000</v>
      </c>
      <c r="C1025" s="139">
        <f>+'[2]Table EE Vol'!P95</f>
        <v>722.76</v>
      </c>
      <c r="D1025" s="131" t="s">
        <v>646</v>
      </c>
      <c r="E1025" s="131">
        <v>90</v>
      </c>
      <c r="F1025" s="132">
        <v>1445.52</v>
      </c>
      <c r="GK1025" s="86"/>
    </row>
    <row r="1026" spans="1:193" s="131" customFormat="1">
      <c r="A1026" s="131" t="s">
        <v>1679</v>
      </c>
      <c r="B1026" s="129">
        <f t="shared" si="14"/>
        <v>120000</v>
      </c>
      <c r="C1026" s="139">
        <f>+'[2]Table EE Vol'!P96</f>
        <v>722.76</v>
      </c>
      <c r="D1026" s="131" t="s">
        <v>646</v>
      </c>
      <c r="E1026" s="131">
        <v>91</v>
      </c>
      <c r="F1026" s="132">
        <v>1445.52</v>
      </c>
      <c r="GK1026" s="86"/>
    </row>
    <row r="1027" spans="1:193" s="131" customFormat="1">
      <c r="A1027" s="131" t="s">
        <v>1680</v>
      </c>
      <c r="B1027" s="129">
        <f t="shared" si="14"/>
        <v>120000</v>
      </c>
      <c r="C1027" s="139">
        <f>+'[2]Table EE Vol'!P97</f>
        <v>722.76</v>
      </c>
      <c r="D1027" s="131" t="s">
        <v>646</v>
      </c>
      <c r="E1027" s="131">
        <v>92</v>
      </c>
      <c r="F1027" s="132">
        <v>1445.52</v>
      </c>
      <c r="GK1027" s="86"/>
    </row>
    <row r="1028" spans="1:193" s="131" customFormat="1">
      <c r="A1028" s="131" t="s">
        <v>1681</v>
      </c>
      <c r="B1028" s="129">
        <f t="shared" si="14"/>
        <v>120000</v>
      </c>
      <c r="C1028" s="139">
        <f>+'[2]Table EE Vol'!P98</f>
        <v>722.76</v>
      </c>
      <c r="D1028" s="131" t="s">
        <v>646</v>
      </c>
      <c r="E1028" s="131">
        <v>93</v>
      </c>
      <c r="F1028" s="132">
        <v>1445.52</v>
      </c>
      <c r="GK1028" s="86"/>
    </row>
    <row r="1029" spans="1:193" s="131" customFormat="1">
      <c r="A1029" s="131" t="s">
        <v>1682</v>
      </c>
      <c r="B1029" s="129">
        <f t="shared" si="14"/>
        <v>120000</v>
      </c>
      <c r="C1029" s="139">
        <f>+'[2]Table EE Vol'!P99</f>
        <v>722.76</v>
      </c>
      <c r="D1029" s="131" t="s">
        <v>646</v>
      </c>
      <c r="E1029" s="131">
        <v>94</v>
      </c>
      <c r="F1029" s="132">
        <v>1445.52</v>
      </c>
      <c r="GK1029" s="86"/>
    </row>
    <row r="1030" spans="1:193" s="131" customFormat="1">
      <c r="A1030" s="131" t="s">
        <v>1683</v>
      </c>
      <c r="B1030" s="129">
        <f t="shared" si="14"/>
        <v>120000</v>
      </c>
      <c r="C1030" s="139">
        <f>+'[2]Table EE Vol'!P100</f>
        <v>722.76</v>
      </c>
      <c r="D1030" s="131" t="s">
        <v>646</v>
      </c>
      <c r="E1030" s="131">
        <v>95</v>
      </c>
      <c r="F1030" s="132">
        <v>1445.52</v>
      </c>
      <c r="GK1030" s="86"/>
    </row>
    <row r="1031" spans="1:193" s="131" customFormat="1">
      <c r="A1031" s="131" t="s">
        <v>1684</v>
      </c>
      <c r="B1031" s="129">
        <f t="shared" si="14"/>
        <v>120000</v>
      </c>
      <c r="C1031" s="139">
        <f>+'[2]Table EE Vol'!P101</f>
        <v>722.76</v>
      </c>
      <c r="D1031" s="131" t="s">
        <v>646</v>
      </c>
      <c r="E1031" s="131">
        <v>96</v>
      </c>
      <c r="F1031" s="132">
        <v>1445.52</v>
      </c>
      <c r="GK1031" s="86"/>
    </row>
    <row r="1032" spans="1:193" s="131" customFormat="1">
      <c r="A1032" s="131" t="s">
        <v>1685</v>
      </c>
      <c r="B1032" s="129">
        <f t="shared" si="14"/>
        <v>120000</v>
      </c>
      <c r="C1032" s="139">
        <f>+'[2]Table EE Vol'!P102</f>
        <v>722.76</v>
      </c>
      <c r="D1032" s="131" t="s">
        <v>646</v>
      </c>
      <c r="E1032" s="131">
        <v>97</v>
      </c>
      <c r="F1032" s="132">
        <v>1445.52</v>
      </c>
      <c r="GK1032" s="86"/>
    </row>
    <row r="1033" spans="1:193" s="131" customFormat="1">
      <c r="A1033" s="131" t="s">
        <v>1686</v>
      </c>
      <c r="B1033" s="129">
        <f t="shared" si="14"/>
        <v>120000</v>
      </c>
      <c r="C1033" s="139">
        <f>+'[2]Table EE Vol'!P103</f>
        <v>722.76</v>
      </c>
      <c r="D1033" s="131" t="s">
        <v>646</v>
      </c>
      <c r="E1033" s="131">
        <v>98</v>
      </c>
      <c r="F1033" s="132">
        <v>1445.52</v>
      </c>
      <c r="GK1033" s="86"/>
    </row>
    <row r="1034" spans="1:193" s="131" customFormat="1">
      <c r="A1034" s="131" t="s">
        <v>1687</v>
      </c>
      <c r="B1034" s="129">
        <f t="shared" si="14"/>
        <v>120000</v>
      </c>
      <c r="C1034" s="139">
        <f>+'[2]Table EE Vol'!P104</f>
        <v>722.76</v>
      </c>
      <c r="D1034" s="131" t="s">
        <v>646</v>
      </c>
      <c r="E1034" s="131">
        <v>99</v>
      </c>
      <c r="F1034" s="132">
        <v>1445.52</v>
      </c>
      <c r="GK1034" s="86"/>
    </row>
    <row r="1035" spans="1:193" s="131" customFormat="1">
      <c r="A1035" s="131" t="s">
        <v>1688</v>
      </c>
      <c r="B1035" s="129">
        <f t="shared" si="14"/>
        <v>120000</v>
      </c>
      <c r="C1035" s="139">
        <f>+'[2]Table EE Vol'!P105</f>
        <v>0</v>
      </c>
      <c r="D1035" s="131" t="s">
        <v>634</v>
      </c>
      <c r="E1035" s="131">
        <v>0</v>
      </c>
      <c r="F1035" s="132">
        <v>0</v>
      </c>
      <c r="GK1035" s="86"/>
    </row>
    <row r="1036" spans="1:193" s="131" customFormat="1">
      <c r="A1036" s="131" t="s">
        <v>1689</v>
      </c>
      <c r="B1036" s="129">
        <f t="shared" si="14"/>
        <v>130000</v>
      </c>
      <c r="C1036" s="139">
        <f>+'[2]Table EE Vol'!Q20</f>
        <v>1.69</v>
      </c>
      <c r="D1036" s="131" t="s">
        <v>634</v>
      </c>
      <c r="E1036" s="131">
        <v>15</v>
      </c>
      <c r="F1036" s="132">
        <v>3.38</v>
      </c>
      <c r="GG1036" s="86"/>
    </row>
    <row r="1037" spans="1:193" s="131" customFormat="1">
      <c r="A1037" s="131" t="s">
        <v>1690</v>
      </c>
      <c r="B1037" s="129">
        <f t="shared" si="14"/>
        <v>130000</v>
      </c>
      <c r="C1037" s="139">
        <f>+'[2]Table EE Vol'!Q21</f>
        <v>1.69</v>
      </c>
      <c r="D1037" s="131" t="s">
        <v>634</v>
      </c>
      <c r="E1037" s="131">
        <v>16</v>
      </c>
      <c r="F1037" s="132">
        <v>3.38</v>
      </c>
      <c r="GG1037" s="86"/>
    </row>
    <row r="1038" spans="1:193" s="131" customFormat="1">
      <c r="A1038" s="131" t="s">
        <v>1691</v>
      </c>
      <c r="B1038" s="129">
        <f t="shared" si="14"/>
        <v>130000</v>
      </c>
      <c r="C1038" s="139">
        <f>+'[2]Table EE Vol'!Q22</f>
        <v>1.69</v>
      </c>
      <c r="D1038" s="131" t="s">
        <v>634</v>
      </c>
      <c r="E1038" s="131">
        <v>17</v>
      </c>
      <c r="F1038" s="132">
        <v>3.38</v>
      </c>
      <c r="GG1038" s="86"/>
    </row>
    <row r="1039" spans="1:193" s="131" customFormat="1">
      <c r="A1039" s="131" t="s">
        <v>1692</v>
      </c>
      <c r="B1039" s="129">
        <f t="shared" si="14"/>
        <v>130000</v>
      </c>
      <c r="C1039" s="139">
        <f>+'[2]Table EE Vol'!Q23</f>
        <v>1.69</v>
      </c>
      <c r="D1039" s="131" t="s">
        <v>634</v>
      </c>
      <c r="E1039" s="131">
        <v>18</v>
      </c>
      <c r="F1039" s="132">
        <v>3.38</v>
      </c>
      <c r="GG1039" s="86"/>
    </row>
    <row r="1040" spans="1:193" s="131" customFormat="1">
      <c r="A1040" s="131" t="s">
        <v>1693</v>
      </c>
      <c r="B1040" s="129">
        <f t="shared" si="14"/>
        <v>130000</v>
      </c>
      <c r="C1040" s="139">
        <f>+'[2]Table EE Vol'!Q24</f>
        <v>1.69</v>
      </c>
      <c r="D1040" s="131" t="s">
        <v>634</v>
      </c>
      <c r="E1040" s="131">
        <v>19</v>
      </c>
      <c r="F1040" s="132">
        <v>3.38</v>
      </c>
      <c r="GG1040" s="86"/>
    </row>
    <row r="1041" spans="1:189" s="131" customFormat="1">
      <c r="A1041" s="131" t="s">
        <v>1694</v>
      </c>
      <c r="B1041" s="129">
        <f t="shared" si="14"/>
        <v>130000</v>
      </c>
      <c r="C1041" s="139">
        <f>+'[2]Table EE Vol'!Q25</f>
        <v>2.4699999999999998</v>
      </c>
      <c r="D1041" s="131" t="s">
        <v>635</v>
      </c>
      <c r="E1041" s="131">
        <v>20</v>
      </c>
      <c r="F1041" s="132">
        <v>4.9399999999999995</v>
      </c>
      <c r="GG1041" s="86"/>
    </row>
    <row r="1042" spans="1:189" s="131" customFormat="1">
      <c r="A1042" s="131" t="s">
        <v>1695</v>
      </c>
      <c r="B1042" s="129">
        <f t="shared" si="14"/>
        <v>130000</v>
      </c>
      <c r="C1042" s="139">
        <f>+'[2]Table EE Vol'!Q26</f>
        <v>2.4699999999999998</v>
      </c>
      <c r="D1042" s="131" t="s">
        <v>635</v>
      </c>
      <c r="E1042" s="131">
        <v>21</v>
      </c>
      <c r="F1042" s="132">
        <v>4.9399999999999995</v>
      </c>
      <c r="GG1042" s="86"/>
    </row>
    <row r="1043" spans="1:189" s="131" customFormat="1">
      <c r="A1043" s="131" t="s">
        <v>1696</v>
      </c>
      <c r="B1043" s="129">
        <f t="shared" si="14"/>
        <v>130000</v>
      </c>
      <c r="C1043" s="139">
        <f>+'[2]Table EE Vol'!Q27</f>
        <v>2.4699999999999998</v>
      </c>
      <c r="D1043" s="131" t="s">
        <v>635</v>
      </c>
      <c r="E1043" s="131">
        <v>22</v>
      </c>
      <c r="F1043" s="132">
        <v>4.9399999999999995</v>
      </c>
      <c r="GG1043" s="86"/>
    </row>
    <row r="1044" spans="1:189" s="131" customFormat="1">
      <c r="A1044" s="131" t="s">
        <v>1697</v>
      </c>
      <c r="B1044" s="129">
        <f t="shared" si="14"/>
        <v>130000</v>
      </c>
      <c r="C1044" s="139">
        <f>+'[2]Table EE Vol'!Q28</f>
        <v>2.4699999999999998</v>
      </c>
      <c r="D1044" s="131" t="s">
        <v>635</v>
      </c>
      <c r="E1044" s="131">
        <v>23</v>
      </c>
      <c r="F1044" s="132">
        <v>4.9399999999999995</v>
      </c>
      <c r="GG1044" s="86"/>
    </row>
    <row r="1045" spans="1:189" s="131" customFormat="1">
      <c r="A1045" s="131" t="s">
        <v>1698</v>
      </c>
      <c r="B1045" s="129">
        <f t="shared" si="14"/>
        <v>130000</v>
      </c>
      <c r="C1045" s="139">
        <f>+'[2]Table EE Vol'!Q29</f>
        <v>2.4699999999999998</v>
      </c>
      <c r="D1045" s="131" t="s">
        <v>635</v>
      </c>
      <c r="E1045" s="131">
        <v>24</v>
      </c>
      <c r="F1045" s="132">
        <v>4.9399999999999995</v>
      </c>
      <c r="GG1045" s="86"/>
    </row>
    <row r="1046" spans="1:189" s="131" customFormat="1">
      <c r="A1046" s="131" t="s">
        <v>1699</v>
      </c>
      <c r="B1046" s="129">
        <f t="shared" si="14"/>
        <v>130000</v>
      </c>
      <c r="C1046" s="139">
        <f>+'[2]Table EE Vol'!Q30</f>
        <v>2.9249999999999998</v>
      </c>
      <c r="D1046" s="131" t="s">
        <v>636</v>
      </c>
      <c r="E1046" s="131">
        <v>25</v>
      </c>
      <c r="F1046" s="132">
        <v>5.85</v>
      </c>
      <c r="GG1046" s="86"/>
    </row>
    <row r="1047" spans="1:189" s="131" customFormat="1">
      <c r="A1047" s="131" t="s">
        <v>1700</v>
      </c>
      <c r="B1047" s="129">
        <f t="shared" si="14"/>
        <v>130000</v>
      </c>
      <c r="C1047" s="139">
        <f>+'[2]Table EE Vol'!Q31</f>
        <v>2.9249999999999998</v>
      </c>
      <c r="D1047" s="131" t="s">
        <v>636</v>
      </c>
      <c r="E1047" s="131">
        <v>26</v>
      </c>
      <c r="F1047" s="132">
        <v>5.85</v>
      </c>
      <c r="GG1047" s="86"/>
    </row>
    <row r="1048" spans="1:189" s="131" customFormat="1">
      <c r="A1048" s="131" t="s">
        <v>1701</v>
      </c>
      <c r="B1048" s="129">
        <f t="shared" si="14"/>
        <v>130000</v>
      </c>
      <c r="C1048" s="139">
        <f>+'[2]Table EE Vol'!Q32</f>
        <v>2.9249999999999998</v>
      </c>
      <c r="D1048" s="131" t="s">
        <v>636</v>
      </c>
      <c r="E1048" s="131">
        <v>27</v>
      </c>
      <c r="F1048" s="132">
        <v>5.85</v>
      </c>
      <c r="GG1048" s="86"/>
    </row>
    <row r="1049" spans="1:189" s="131" customFormat="1">
      <c r="A1049" s="131" t="s">
        <v>1702</v>
      </c>
      <c r="B1049" s="129">
        <f t="shared" si="14"/>
        <v>130000</v>
      </c>
      <c r="C1049" s="139">
        <f>+'[2]Table EE Vol'!Q33</f>
        <v>2.9249999999999998</v>
      </c>
      <c r="D1049" s="131" t="s">
        <v>636</v>
      </c>
      <c r="E1049" s="131">
        <v>28</v>
      </c>
      <c r="F1049" s="132">
        <v>5.85</v>
      </c>
      <c r="GG1049" s="86"/>
    </row>
    <row r="1050" spans="1:189" s="131" customFormat="1">
      <c r="A1050" s="131" t="s">
        <v>1703</v>
      </c>
      <c r="B1050" s="129">
        <f t="shared" ref="B1050:B1113" si="15">+B964+10000</f>
        <v>130000</v>
      </c>
      <c r="C1050" s="139">
        <f>+'[2]Table EE Vol'!Q34</f>
        <v>2.9249999999999998</v>
      </c>
      <c r="D1050" s="131" t="s">
        <v>636</v>
      </c>
      <c r="E1050" s="131">
        <v>29</v>
      </c>
      <c r="F1050" s="132">
        <v>5.85</v>
      </c>
      <c r="GG1050" s="86"/>
    </row>
    <row r="1051" spans="1:189" s="131" customFormat="1">
      <c r="A1051" s="131" t="s">
        <v>1704</v>
      </c>
      <c r="B1051" s="129">
        <f t="shared" si="15"/>
        <v>130000</v>
      </c>
      <c r="C1051" s="139">
        <f>+'[2]Table EE Vol'!Q35</f>
        <v>4.03</v>
      </c>
      <c r="D1051" s="131" t="s">
        <v>637</v>
      </c>
      <c r="E1051" s="131">
        <v>30</v>
      </c>
      <c r="F1051" s="132">
        <v>8.06</v>
      </c>
      <c r="GG1051" s="86"/>
    </row>
    <row r="1052" spans="1:189" s="131" customFormat="1">
      <c r="A1052" s="131" t="s">
        <v>1705</v>
      </c>
      <c r="B1052" s="129">
        <f t="shared" si="15"/>
        <v>130000</v>
      </c>
      <c r="C1052" s="139">
        <f>+'[2]Table EE Vol'!Q36</f>
        <v>4.03</v>
      </c>
      <c r="D1052" s="131" t="s">
        <v>637</v>
      </c>
      <c r="E1052" s="131">
        <v>31</v>
      </c>
      <c r="F1052" s="132">
        <v>8.06</v>
      </c>
      <c r="GG1052" s="86"/>
    </row>
    <row r="1053" spans="1:189" s="131" customFormat="1">
      <c r="A1053" s="131" t="s">
        <v>1706</v>
      </c>
      <c r="B1053" s="129">
        <f t="shared" si="15"/>
        <v>130000</v>
      </c>
      <c r="C1053" s="139">
        <f>+'[2]Table EE Vol'!Q37</f>
        <v>4.03</v>
      </c>
      <c r="D1053" s="131" t="s">
        <v>637</v>
      </c>
      <c r="E1053" s="131">
        <v>32</v>
      </c>
      <c r="F1053" s="132">
        <v>8.06</v>
      </c>
      <c r="GG1053" s="86"/>
    </row>
    <row r="1054" spans="1:189" s="131" customFormat="1">
      <c r="A1054" s="131" t="s">
        <v>1707</v>
      </c>
      <c r="B1054" s="129">
        <f t="shared" si="15"/>
        <v>130000</v>
      </c>
      <c r="C1054" s="139">
        <f>+'[2]Table EE Vol'!Q38</f>
        <v>4.03</v>
      </c>
      <c r="D1054" s="131" t="s">
        <v>637</v>
      </c>
      <c r="E1054" s="131">
        <v>33</v>
      </c>
      <c r="F1054" s="132">
        <v>8.06</v>
      </c>
      <c r="GG1054" s="86"/>
    </row>
    <row r="1055" spans="1:189" s="131" customFormat="1">
      <c r="A1055" s="131" t="s">
        <v>1708</v>
      </c>
      <c r="B1055" s="129">
        <f t="shared" si="15"/>
        <v>130000</v>
      </c>
      <c r="C1055" s="139">
        <f>+'[2]Table EE Vol'!Q39</f>
        <v>4.03</v>
      </c>
      <c r="D1055" s="131" t="s">
        <v>637</v>
      </c>
      <c r="E1055" s="131">
        <v>34</v>
      </c>
      <c r="F1055" s="132">
        <v>8.06</v>
      </c>
      <c r="GG1055" s="86"/>
    </row>
    <row r="1056" spans="1:189" s="131" customFormat="1">
      <c r="A1056" s="131" t="s">
        <v>1709</v>
      </c>
      <c r="B1056" s="129">
        <f t="shared" si="15"/>
        <v>130000</v>
      </c>
      <c r="C1056" s="139">
        <f>+'[2]Table EE Vol'!Q40</f>
        <v>5.3950000000000005</v>
      </c>
      <c r="D1056" s="131" t="s">
        <v>638</v>
      </c>
      <c r="E1056" s="131">
        <v>35</v>
      </c>
      <c r="F1056" s="132">
        <v>10.790000000000001</v>
      </c>
      <c r="GG1056" s="86"/>
    </row>
    <row r="1057" spans="1:189" s="131" customFormat="1">
      <c r="A1057" s="131" t="s">
        <v>1710</v>
      </c>
      <c r="B1057" s="129">
        <f t="shared" si="15"/>
        <v>130000</v>
      </c>
      <c r="C1057" s="139">
        <f>+'[2]Table EE Vol'!Q41</f>
        <v>5.3950000000000005</v>
      </c>
      <c r="D1057" s="131" t="s">
        <v>638</v>
      </c>
      <c r="E1057" s="131">
        <v>36</v>
      </c>
      <c r="F1057" s="132">
        <v>10.790000000000001</v>
      </c>
      <c r="GG1057" s="86"/>
    </row>
    <row r="1058" spans="1:189" s="131" customFormat="1">
      <c r="A1058" s="131" t="s">
        <v>1711</v>
      </c>
      <c r="B1058" s="129">
        <f t="shared" si="15"/>
        <v>130000</v>
      </c>
      <c r="C1058" s="139">
        <f>+'[2]Table EE Vol'!Q42</f>
        <v>5.3950000000000005</v>
      </c>
      <c r="D1058" s="131" t="s">
        <v>638</v>
      </c>
      <c r="E1058" s="131">
        <v>37</v>
      </c>
      <c r="F1058" s="132">
        <v>10.790000000000001</v>
      </c>
      <c r="GG1058" s="86"/>
    </row>
    <row r="1059" spans="1:189" s="131" customFormat="1">
      <c r="A1059" s="131" t="s">
        <v>1712</v>
      </c>
      <c r="B1059" s="129">
        <f t="shared" si="15"/>
        <v>130000</v>
      </c>
      <c r="C1059" s="139">
        <f>+'[2]Table EE Vol'!Q43</f>
        <v>5.3950000000000005</v>
      </c>
      <c r="D1059" s="131" t="s">
        <v>638</v>
      </c>
      <c r="E1059" s="131">
        <v>38</v>
      </c>
      <c r="F1059" s="132">
        <v>10.790000000000001</v>
      </c>
      <c r="GG1059" s="86"/>
    </row>
    <row r="1060" spans="1:189" s="131" customFormat="1">
      <c r="A1060" s="131" t="s">
        <v>1713</v>
      </c>
      <c r="B1060" s="129">
        <f t="shared" si="15"/>
        <v>130000</v>
      </c>
      <c r="C1060" s="139">
        <f>+'[2]Table EE Vol'!Q44</f>
        <v>5.3950000000000005</v>
      </c>
      <c r="D1060" s="131" t="s">
        <v>638</v>
      </c>
      <c r="E1060" s="131">
        <v>39</v>
      </c>
      <c r="F1060" s="132">
        <v>10.790000000000001</v>
      </c>
      <c r="GG1060" s="86"/>
    </row>
    <row r="1061" spans="1:189" s="131" customFormat="1">
      <c r="A1061" s="131" t="s">
        <v>1714</v>
      </c>
      <c r="B1061" s="129">
        <f t="shared" si="15"/>
        <v>130000</v>
      </c>
      <c r="C1061" s="139">
        <f>+'[2]Table EE Vol'!Q45</f>
        <v>9.0350000000000001</v>
      </c>
      <c r="D1061" s="131" t="s">
        <v>639</v>
      </c>
      <c r="E1061" s="131">
        <v>40</v>
      </c>
      <c r="F1061" s="132">
        <v>18.07</v>
      </c>
      <c r="GG1061" s="86"/>
    </row>
    <row r="1062" spans="1:189" s="131" customFormat="1">
      <c r="A1062" s="131" t="s">
        <v>1715</v>
      </c>
      <c r="B1062" s="129">
        <f t="shared" si="15"/>
        <v>130000</v>
      </c>
      <c r="C1062" s="139">
        <f>+'[2]Table EE Vol'!Q46</f>
        <v>9.0350000000000001</v>
      </c>
      <c r="D1062" s="131" t="s">
        <v>639</v>
      </c>
      <c r="E1062" s="131">
        <v>41</v>
      </c>
      <c r="F1062" s="132">
        <v>18.07</v>
      </c>
      <c r="GG1062" s="86"/>
    </row>
    <row r="1063" spans="1:189" s="131" customFormat="1">
      <c r="A1063" s="131" t="s">
        <v>1716</v>
      </c>
      <c r="B1063" s="129">
        <f t="shared" si="15"/>
        <v>130000</v>
      </c>
      <c r="C1063" s="139">
        <f>+'[2]Table EE Vol'!Q47</f>
        <v>9.0350000000000001</v>
      </c>
      <c r="D1063" s="131" t="s">
        <v>639</v>
      </c>
      <c r="E1063" s="131">
        <v>42</v>
      </c>
      <c r="F1063" s="132">
        <v>18.07</v>
      </c>
      <c r="GG1063" s="86"/>
    </row>
    <row r="1064" spans="1:189" s="131" customFormat="1">
      <c r="A1064" s="131" t="s">
        <v>1717</v>
      </c>
      <c r="B1064" s="129">
        <f t="shared" si="15"/>
        <v>130000</v>
      </c>
      <c r="C1064" s="139">
        <f>+'[2]Table EE Vol'!Q48</f>
        <v>9.0350000000000001</v>
      </c>
      <c r="D1064" s="131" t="s">
        <v>639</v>
      </c>
      <c r="E1064" s="131">
        <v>43</v>
      </c>
      <c r="F1064" s="132">
        <v>18.07</v>
      </c>
      <c r="GG1064" s="86"/>
    </row>
    <row r="1065" spans="1:189" s="131" customFormat="1">
      <c r="A1065" s="131" t="s">
        <v>1718</v>
      </c>
      <c r="B1065" s="129">
        <f t="shared" si="15"/>
        <v>130000</v>
      </c>
      <c r="C1065" s="139">
        <f>+'[2]Table EE Vol'!Q49</f>
        <v>9.0350000000000001</v>
      </c>
      <c r="D1065" s="131" t="s">
        <v>639</v>
      </c>
      <c r="E1065" s="131">
        <v>44</v>
      </c>
      <c r="F1065" s="132">
        <v>18.07</v>
      </c>
      <c r="GG1065" s="86"/>
    </row>
    <row r="1066" spans="1:189" s="131" customFormat="1">
      <c r="A1066" s="131" t="s">
        <v>1719</v>
      </c>
      <c r="B1066" s="129">
        <f t="shared" si="15"/>
        <v>130000</v>
      </c>
      <c r="C1066" s="139">
        <f>+'[2]Table EE Vol'!Q50</f>
        <v>12.48</v>
      </c>
      <c r="D1066" s="131" t="s">
        <v>640</v>
      </c>
      <c r="E1066" s="131">
        <v>45</v>
      </c>
      <c r="F1066" s="132">
        <v>24.96</v>
      </c>
      <c r="GG1066" s="86"/>
    </row>
    <row r="1067" spans="1:189" s="131" customFormat="1">
      <c r="A1067" s="131" t="s">
        <v>1720</v>
      </c>
      <c r="B1067" s="129">
        <f t="shared" si="15"/>
        <v>130000</v>
      </c>
      <c r="C1067" s="139">
        <f>+'[2]Table EE Vol'!Q51</f>
        <v>12.48</v>
      </c>
      <c r="D1067" s="131" t="s">
        <v>640</v>
      </c>
      <c r="E1067" s="131">
        <v>46</v>
      </c>
      <c r="F1067" s="132">
        <v>24.96</v>
      </c>
      <c r="GG1067" s="86"/>
    </row>
    <row r="1068" spans="1:189" s="131" customFormat="1">
      <c r="A1068" s="131" t="s">
        <v>1721</v>
      </c>
      <c r="B1068" s="129">
        <f t="shared" si="15"/>
        <v>130000</v>
      </c>
      <c r="C1068" s="139">
        <f>+'[2]Table EE Vol'!Q52</f>
        <v>12.48</v>
      </c>
      <c r="D1068" s="131" t="s">
        <v>640</v>
      </c>
      <c r="E1068" s="131">
        <v>47</v>
      </c>
      <c r="F1068" s="132">
        <v>24.96</v>
      </c>
      <c r="GG1068" s="86"/>
    </row>
    <row r="1069" spans="1:189" s="131" customFormat="1">
      <c r="A1069" s="131" t="s">
        <v>1722</v>
      </c>
      <c r="B1069" s="129">
        <f t="shared" si="15"/>
        <v>130000</v>
      </c>
      <c r="C1069" s="139">
        <f>+'[2]Table EE Vol'!Q53</f>
        <v>12.48</v>
      </c>
      <c r="D1069" s="131" t="s">
        <v>640</v>
      </c>
      <c r="E1069" s="131">
        <v>48</v>
      </c>
      <c r="F1069" s="132">
        <v>24.96</v>
      </c>
      <c r="GG1069" s="86"/>
    </row>
    <row r="1070" spans="1:189" s="131" customFormat="1">
      <c r="A1070" s="131" t="s">
        <v>1723</v>
      </c>
      <c r="B1070" s="129">
        <f t="shared" si="15"/>
        <v>130000</v>
      </c>
      <c r="C1070" s="139">
        <f>+'[2]Table EE Vol'!Q54</f>
        <v>12.48</v>
      </c>
      <c r="D1070" s="131" t="s">
        <v>640</v>
      </c>
      <c r="E1070" s="131">
        <v>49</v>
      </c>
      <c r="F1070" s="132">
        <v>24.96</v>
      </c>
      <c r="GG1070" s="86"/>
    </row>
    <row r="1071" spans="1:189" s="131" customFormat="1">
      <c r="A1071" s="131" t="s">
        <v>1724</v>
      </c>
      <c r="B1071" s="129">
        <f t="shared" si="15"/>
        <v>130000</v>
      </c>
      <c r="C1071" s="139">
        <f>+'[2]Table EE Vol'!Q55</f>
        <v>22.75</v>
      </c>
      <c r="D1071" s="131" t="s">
        <v>641</v>
      </c>
      <c r="E1071" s="131">
        <v>50</v>
      </c>
      <c r="F1071" s="132">
        <v>45.5</v>
      </c>
      <c r="GG1071" s="86"/>
    </row>
    <row r="1072" spans="1:189" s="131" customFormat="1">
      <c r="A1072" s="131" t="s">
        <v>1725</v>
      </c>
      <c r="B1072" s="129">
        <f t="shared" si="15"/>
        <v>130000</v>
      </c>
      <c r="C1072" s="139">
        <f>+'[2]Table EE Vol'!Q56</f>
        <v>22.75</v>
      </c>
      <c r="D1072" s="131" t="s">
        <v>641</v>
      </c>
      <c r="E1072" s="131">
        <v>51</v>
      </c>
      <c r="F1072" s="132">
        <v>45.5</v>
      </c>
      <c r="GG1072" s="86"/>
    </row>
    <row r="1073" spans="1:189" s="131" customFormat="1">
      <c r="A1073" s="131" t="s">
        <v>1726</v>
      </c>
      <c r="B1073" s="129">
        <f t="shared" si="15"/>
        <v>130000</v>
      </c>
      <c r="C1073" s="139">
        <f>+'[2]Table EE Vol'!Q57</f>
        <v>22.75</v>
      </c>
      <c r="D1073" s="131" t="s">
        <v>641</v>
      </c>
      <c r="E1073" s="131">
        <v>52</v>
      </c>
      <c r="F1073" s="132">
        <v>45.5</v>
      </c>
      <c r="GG1073" s="86"/>
    </row>
    <row r="1074" spans="1:189" s="131" customFormat="1">
      <c r="A1074" s="131" t="s">
        <v>1727</v>
      </c>
      <c r="B1074" s="129">
        <f t="shared" si="15"/>
        <v>130000</v>
      </c>
      <c r="C1074" s="139">
        <f>+'[2]Table EE Vol'!Q58</f>
        <v>22.75</v>
      </c>
      <c r="D1074" s="131" t="s">
        <v>641</v>
      </c>
      <c r="E1074" s="131">
        <v>53</v>
      </c>
      <c r="F1074" s="132">
        <v>45.5</v>
      </c>
      <c r="GG1074" s="86"/>
    </row>
    <row r="1075" spans="1:189" s="131" customFormat="1">
      <c r="A1075" s="131" t="s">
        <v>1728</v>
      </c>
      <c r="B1075" s="129">
        <f t="shared" si="15"/>
        <v>130000</v>
      </c>
      <c r="C1075" s="139">
        <f>+'[2]Table EE Vol'!Q59</f>
        <v>22.75</v>
      </c>
      <c r="D1075" s="131" t="s">
        <v>641</v>
      </c>
      <c r="E1075" s="131">
        <v>54</v>
      </c>
      <c r="F1075" s="132">
        <v>45.5</v>
      </c>
      <c r="GG1075" s="86"/>
    </row>
    <row r="1076" spans="1:189" s="131" customFormat="1">
      <c r="A1076" s="131" t="s">
        <v>1729</v>
      </c>
      <c r="B1076" s="129">
        <f t="shared" si="15"/>
        <v>130000</v>
      </c>
      <c r="C1076" s="139">
        <f>+'[2]Table EE Vol'!Q60</f>
        <v>46.67</v>
      </c>
      <c r="D1076" s="131" t="s">
        <v>642</v>
      </c>
      <c r="E1076" s="131">
        <v>55</v>
      </c>
      <c r="F1076" s="132">
        <v>93.34</v>
      </c>
      <c r="GG1076" s="86"/>
    </row>
    <row r="1077" spans="1:189" s="131" customFormat="1">
      <c r="A1077" s="131" t="s">
        <v>1730</v>
      </c>
      <c r="B1077" s="129">
        <f t="shared" si="15"/>
        <v>130000</v>
      </c>
      <c r="C1077" s="139">
        <f>+'[2]Table EE Vol'!Q61</f>
        <v>46.67</v>
      </c>
      <c r="D1077" s="131" t="s">
        <v>642</v>
      </c>
      <c r="E1077" s="131">
        <v>56</v>
      </c>
      <c r="F1077" s="132">
        <v>93.34</v>
      </c>
      <c r="GG1077" s="86"/>
    </row>
    <row r="1078" spans="1:189" s="131" customFormat="1">
      <c r="A1078" s="131" t="s">
        <v>1731</v>
      </c>
      <c r="B1078" s="129">
        <f t="shared" si="15"/>
        <v>130000</v>
      </c>
      <c r="C1078" s="139">
        <f>+'[2]Table EE Vol'!Q62</f>
        <v>46.67</v>
      </c>
      <c r="D1078" s="131" t="s">
        <v>642</v>
      </c>
      <c r="E1078" s="131">
        <v>57</v>
      </c>
      <c r="F1078" s="132">
        <v>93.34</v>
      </c>
      <c r="GG1078" s="86"/>
    </row>
    <row r="1079" spans="1:189" s="131" customFormat="1">
      <c r="A1079" s="131" t="s">
        <v>1732</v>
      </c>
      <c r="B1079" s="129">
        <f t="shared" si="15"/>
        <v>130000</v>
      </c>
      <c r="C1079" s="139">
        <f>+'[2]Table EE Vol'!Q63</f>
        <v>46.67</v>
      </c>
      <c r="D1079" s="131" t="s">
        <v>642</v>
      </c>
      <c r="E1079" s="131">
        <v>58</v>
      </c>
      <c r="F1079" s="132">
        <v>93.34</v>
      </c>
      <c r="GG1079" s="86"/>
    </row>
    <row r="1080" spans="1:189" s="131" customFormat="1">
      <c r="A1080" s="131" t="s">
        <v>1733</v>
      </c>
      <c r="B1080" s="129">
        <f t="shared" si="15"/>
        <v>130000</v>
      </c>
      <c r="C1080" s="139">
        <f>+'[2]Table EE Vol'!Q64</f>
        <v>46.67</v>
      </c>
      <c r="D1080" s="131" t="s">
        <v>642</v>
      </c>
      <c r="E1080" s="131">
        <v>59</v>
      </c>
      <c r="F1080" s="132">
        <v>93.34</v>
      </c>
      <c r="GG1080" s="86"/>
    </row>
    <row r="1081" spans="1:189" s="131" customFormat="1">
      <c r="A1081" s="131" t="s">
        <v>1734</v>
      </c>
      <c r="B1081" s="129">
        <f t="shared" si="15"/>
        <v>130000</v>
      </c>
      <c r="C1081" s="139">
        <f>+'[2]Table EE Vol'!Q65</f>
        <v>67.86</v>
      </c>
      <c r="D1081" s="131" t="s">
        <v>643</v>
      </c>
      <c r="E1081" s="131">
        <v>60</v>
      </c>
      <c r="F1081" s="132">
        <v>135.72</v>
      </c>
      <c r="GG1081" s="86"/>
    </row>
    <row r="1082" spans="1:189" s="131" customFormat="1">
      <c r="A1082" s="131" t="s">
        <v>1735</v>
      </c>
      <c r="B1082" s="129">
        <f t="shared" si="15"/>
        <v>130000</v>
      </c>
      <c r="C1082" s="139">
        <f>+'[2]Table EE Vol'!Q66</f>
        <v>67.86</v>
      </c>
      <c r="D1082" s="131" t="s">
        <v>643</v>
      </c>
      <c r="E1082" s="131">
        <v>61</v>
      </c>
      <c r="F1082" s="132">
        <v>135.72</v>
      </c>
      <c r="GG1082" s="86"/>
    </row>
    <row r="1083" spans="1:189" s="131" customFormat="1">
      <c r="A1083" s="131" t="s">
        <v>1736</v>
      </c>
      <c r="B1083" s="129">
        <f t="shared" si="15"/>
        <v>130000</v>
      </c>
      <c r="C1083" s="139">
        <f>+'[2]Table EE Vol'!Q67</f>
        <v>67.86</v>
      </c>
      <c r="D1083" s="131" t="s">
        <v>643</v>
      </c>
      <c r="E1083" s="131">
        <v>62</v>
      </c>
      <c r="F1083" s="132">
        <v>135.72</v>
      </c>
      <c r="GG1083" s="86"/>
    </row>
    <row r="1084" spans="1:189" s="131" customFormat="1">
      <c r="A1084" s="131" t="s">
        <v>1737</v>
      </c>
      <c r="B1084" s="129">
        <f t="shared" si="15"/>
        <v>130000</v>
      </c>
      <c r="C1084" s="139">
        <f>+'[2]Table EE Vol'!Q68</f>
        <v>67.86</v>
      </c>
      <c r="D1084" s="131" t="s">
        <v>643</v>
      </c>
      <c r="E1084" s="131">
        <v>63</v>
      </c>
      <c r="F1084" s="132">
        <v>135.72</v>
      </c>
      <c r="GG1084" s="86"/>
    </row>
    <row r="1085" spans="1:189" s="131" customFormat="1">
      <c r="A1085" s="131" t="s">
        <v>1738</v>
      </c>
      <c r="B1085" s="129">
        <f t="shared" si="15"/>
        <v>130000</v>
      </c>
      <c r="C1085" s="139">
        <f>+'[2]Table EE Vol'!Q69</f>
        <v>67.86</v>
      </c>
      <c r="D1085" s="131" t="s">
        <v>643</v>
      </c>
      <c r="E1085" s="131">
        <v>64</v>
      </c>
      <c r="F1085" s="132">
        <v>135.72</v>
      </c>
      <c r="GG1085" s="86"/>
    </row>
    <row r="1086" spans="1:189" s="131" customFormat="1">
      <c r="A1086" s="131" t="s">
        <v>1739</v>
      </c>
      <c r="B1086" s="129">
        <f t="shared" si="15"/>
        <v>130000</v>
      </c>
      <c r="C1086" s="139">
        <f>+'[2]Table EE Vol'!Q70</f>
        <v>117</v>
      </c>
      <c r="D1086" s="131" t="s">
        <v>644</v>
      </c>
      <c r="E1086" s="131">
        <v>65</v>
      </c>
      <c r="F1086" s="132">
        <v>234</v>
      </c>
      <c r="GG1086" s="86"/>
    </row>
    <row r="1087" spans="1:189" s="131" customFormat="1">
      <c r="A1087" s="131" t="s">
        <v>1740</v>
      </c>
      <c r="B1087" s="129">
        <f t="shared" si="15"/>
        <v>130000</v>
      </c>
      <c r="C1087" s="139">
        <f>+'[2]Table EE Vol'!Q71</f>
        <v>117</v>
      </c>
      <c r="D1087" s="131" t="s">
        <v>644</v>
      </c>
      <c r="E1087" s="131">
        <v>66</v>
      </c>
      <c r="F1087" s="132">
        <v>234</v>
      </c>
      <c r="GG1087" s="86"/>
    </row>
    <row r="1088" spans="1:189" s="131" customFormat="1">
      <c r="A1088" s="131" t="s">
        <v>1741</v>
      </c>
      <c r="B1088" s="129">
        <f t="shared" si="15"/>
        <v>130000</v>
      </c>
      <c r="C1088" s="139">
        <f>+'[2]Table EE Vol'!Q72</f>
        <v>117</v>
      </c>
      <c r="D1088" s="131" t="s">
        <v>644</v>
      </c>
      <c r="E1088" s="131">
        <v>67</v>
      </c>
      <c r="F1088" s="132">
        <v>234</v>
      </c>
      <c r="GG1088" s="86"/>
    </row>
    <row r="1089" spans="1:189" s="131" customFormat="1">
      <c r="A1089" s="131" t="s">
        <v>1742</v>
      </c>
      <c r="B1089" s="129">
        <f t="shared" si="15"/>
        <v>130000</v>
      </c>
      <c r="C1089" s="139">
        <f>+'[2]Table EE Vol'!Q73</f>
        <v>117</v>
      </c>
      <c r="D1089" s="131" t="s">
        <v>644</v>
      </c>
      <c r="E1089" s="131">
        <v>68</v>
      </c>
      <c r="F1089" s="132">
        <v>234</v>
      </c>
      <c r="GG1089" s="86"/>
    </row>
    <row r="1090" spans="1:189" s="131" customFormat="1">
      <c r="A1090" s="131" t="s">
        <v>1743</v>
      </c>
      <c r="B1090" s="129">
        <f t="shared" si="15"/>
        <v>130000</v>
      </c>
      <c r="C1090" s="139">
        <f>+'[2]Table EE Vol'!Q74</f>
        <v>117</v>
      </c>
      <c r="D1090" s="131" t="s">
        <v>644</v>
      </c>
      <c r="E1090" s="131">
        <v>69</v>
      </c>
      <c r="F1090" s="132">
        <v>234</v>
      </c>
      <c r="GG1090" s="86"/>
    </row>
    <row r="1091" spans="1:189" s="131" customFormat="1">
      <c r="A1091" s="131" t="s">
        <v>1744</v>
      </c>
      <c r="B1091" s="129">
        <f t="shared" si="15"/>
        <v>130000</v>
      </c>
      <c r="C1091" s="139">
        <f>+'[2]Table EE Vol'!Q75</f>
        <v>241.67</v>
      </c>
      <c r="D1091" s="131" t="s">
        <v>645</v>
      </c>
      <c r="E1091" s="131">
        <v>70</v>
      </c>
      <c r="F1091" s="132">
        <v>483.34</v>
      </c>
      <c r="GG1091" s="86"/>
    </row>
    <row r="1092" spans="1:189" s="131" customFormat="1">
      <c r="A1092" s="131" t="s">
        <v>1745</v>
      </c>
      <c r="B1092" s="129">
        <f t="shared" si="15"/>
        <v>130000</v>
      </c>
      <c r="C1092" s="139">
        <f>+'[2]Table EE Vol'!Q76</f>
        <v>241.67</v>
      </c>
      <c r="D1092" s="131" t="s">
        <v>645</v>
      </c>
      <c r="E1092" s="131">
        <v>71</v>
      </c>
      <c r="F1092" s="132">
        <v>483.34</v>
      </c>
      <c r="GG1092" s="86"/>
    </row>
    <row r="1093" spans="1:189" s="131" customFormat="1">
      <c r="A1093" s="131" t="s">
        <v>1746</v>
      </c>
      <c r="B1093" s="129">
        <f t="shared" si="15"/>
        <v>130000</v>
      </c>
      <c r="C1093" s="139">
        <f>+'[2]Table EE Vol'!Q77</f>
        <v>241.67</v>
      </c>
      <c r="D1093" s="131" t="s">
        <v>645</v>
      </c>
      <c r="E1093" s="131">
        <v>72</v>
      </c>
      <c r="F1093" s="132">
        <v>483.34</v>
      </c>
      <c r="GG1093" s="86"/>
    </row>
    <row r="1094" spans="1:189" s="131" customFormat="1">
      <c r="A1094" s="131" t="s">
        <v>1747</v>
      </c>
      <c r="B1094" s="129">
        <f t="shared" si="15"/>
        <v>130000</v>
      </c>
      <c r="C1094" s="139">
        <f>+'[2]Table EE Vol'!Q78</f>
        <v>241.67</v>
      </c>
      <c r="D1094" s="131" t="s">
        <v>645</v>
      </c>
      <c r="E1094" s="131">
        <v>73</v>
      </c>
      <c r="F1094" s="132">
        <v>483.34</v>
      </c>
      <c r="GG1094" s="86"/>
    </row>
    <row r="1095" spans="1:189" s="131" customFormat="1">
      <c r="A1095" s="131" t="s">
        <v>1748</v>
      </c>
      <c r="B1095" s="129">
        <f t="shared" si="15"/>
        <v>130000</v>
      </c>
      <c r="C1095" s="139">
        <f>+'[2]Table EE Vol'!Q79</f>
        <v>241.67</v>
      </c>
      <c r="D1095" s="131" t="s">
        <v>645</v>
      </c>
      <c r="E1095" s="131">
        <v>74</v>
      </c>
      <c r="F1095" s="132">
        <v>483.34</v>
      </c>
      <c r="GG1095" s="86"/>
    </row>
    <row r="1096" spans="1:189" s="131" customFormat="1">
      <c r="A1096" s="131" t="s">
        <v>1749</v>
      </c>
      <c r="B1096" s="129">
        <f t="shared" si="15"/>
        <v>130000</v>
      </c>
      <c r="C1096" s="139">
        <f>+'[2]Table EE Vol'!Q80</f>
        <v>782.99</v>
      </c>
      <c r="D1096" s="131" t="s">
        <v>646</v>
      </c>
      <c r="E1096" s="131">
        <v>75</v>
      </c>
      <c r="F1096" s="132">
        <v>1565.98</v>
      </c>
      <c r="GG1096" s="86"/>
    </row>
    <row r="1097" spans="1:189" s="131" customFormat="1">
      <c r="A1097" s="131" t="s">
        <v>1750</v>
      </c>
      <c r="B1097" s="129">
        <f t="shared" si="15"/>
        <v>130000</v>
      </c>
      <c r="C1097" s="139">
        <f>+'[2]Table EE Vol'!Q81</f>
        <v>782.99</v>
      </c>
      <c r="D1097" s="131" t="s">
        <v>646</v>
      </c>
      <c r="E1097" s="131">
        <v>76</v>
      </c>
      <c r="F1097" s="132">
        <v>1565.98</v>
      </c>
      <c r="GG1097" s="86"/>
    </row>
    <row r="1098" spans="1:189" s="131" customFormat="1">
      <c r="A1098" s="131" t="s">
        <v>1751</v>
      </c>
      <c r="B1098" s="129">
        <f t="shared" si="15"/>
        <v>130000</v>
      </c>
      <c r="C1098" s="139">
        <f>+'[2]Table EE Vol'!Q82</f>
        <v>782.99</v>
      </c>
      <c r="D1098" s="131" t="s">
        <v>646</v>
      </c>
      <c r="E1098" s="131">
        <v>77</v>
      </c>
      <c r="F1098" s="132">
        <v>1565.98</v>
      </c>
      <c r="GG1098" s="86"/>
    </row>
    <row r="1099" spans="1:189" s="131" customFormat="1">
      <c r="A1099" s="131" t="s">
        <v>1752</v>
      </c>
      <c r="B1099" s="129">
        <f t="shared" si="15"/>
        <v>130000</v>
      </c>
      <c r="C1099" s="139">
        <f>+'[2]Table EE Vol'!Q83</f>
        <v>782.99</v>
      </c>
      <c r="D1099" s="131" t="s">
        <v>646</v>
      </c>
      <c r="E1099" s="131">
        <v>78</v>
      </c>
      <c r="F1099" s="132">
        <v>1565.98</v>
      </c>
      <c r="GG1099" s="86"/>
    </row>
    <row r="1100" spans="1:189" s="131" customFormat="1">
      <c r="A1100" s="131" t="s">
        <v>1753</v>
      </c>
      <c r="B1100" s="129">
        <f t="shared" si="15"/>
        <v>130000</v>
      </c>
      <c r="C1100" s="139">
        <f>+'[2]Table EE Vol'!Q84</f>
        <v>782.99</v>
      </c>
      <c r="D1100" s="131" t="s">
        <v>646</v>
      </c>
      <c r="E1100" s="131">
        <v>79</v>
      </c>
      <c r="F1100" s="132">
        <v>1565.98</v>
      </c>
      <c r="GG1100" s="86"/>
    </row>
    <row r="1101" spans="1:189" s="131" customFormat="1">
      <c r="A1101" s="131" t="s">
        <v>1754</v>
      </c>
      <c r="B1101" s="129">
        <f t="shared" si="15"/>
        <v>130000</v>
      </c>
      <c r="C1101" s="139">
        <f>+'[2]Table EE Vol'!Q85</f>
        <v>782.99</v>
      </c>
      <c r="D1101" s="131" t="s">
        <v>646</v>
      </c>
      <c r="E1101" s="131">
        <v>80</v>
      </c>
      <c r="F1101" s="132">
        <v>1565.98</v>
      </c>
      <c r="GG1101" s="86"/>
    </row>
    <row r="1102" spans="1:189" s="131" customFormat="1">
      <c r="A1102" s="131" t="s">
        <v>1755</v>
      </c>
      <c r="B1102" s="129">
        <f t="shared" si="15"/>
        <v>130000</v>
      </c>
      <c r="C1102" s="139">
        <f>+'[2]Table EE Vol'!Q86</f>
        <v>782.99</v>
      </c>
      <c r="D1102" s="131" t="s">
        <v>646</v>
      </c>
      <c r="E1102" s="131">
        <v>81</v>
      </c>
      <c r="F1102" s="132">
        <v>1565.98</v>
      </c>
      <c r="GG1102" s="86"/>
    </row>
    <row r="1103" spans="1:189" s="131" customFormat="1">
      <c r="A1103" s="131" t="s">
        <v>1756</v>
      </c>
      <c r="B1103" s="129">
        <f t="shared" si="15"/>
        <v>130000</v>
      </c>
      <c r="C1103" s="139">
        <f>+'[2]Table EE Vol'!Q87</f>
        <v>782.99</v>
      </c>
      <c r="D1103" s="131" t="s">
        <v>646</v>
      </c>
      <c r="E1103" s="131">
        <v>82</v>
      </c>
      <c r="F1103" s="132">
        <v>1565.98</v>
      </c>
      <c r="GG1103" s="86"/>
    </row>
    <row r="1104" spans="1:189" s="131" customFormat="1">
      <c r="A1104" s="131" t="s">
        <v>1757</v>
      </c>
      <c r="B1104" s="129">
        <f t="shared" si="15"/>
        <v>130000</v>
      </c>
      <c r="C1104" s="139">
        <f>+'[2]Table EE Vol'!Q88</f>
        <v>782.99</v>
      </c>
      <c r="D1104" s="131" t="s">
        <v>646</v>
      </c>
      <c r="E1104" s="131">
        <v>83</v>
      </c>
      <c r="F1104" s="132">
        <v>1565.98</v>
      </c>
      <c r="GG1104" s="86"/>
    </row>
    <row r="1105" spans="1:189" s="131" customFormat="1">
      <c r="A1105" s="131" t="s">
        <v>1758</v>
      </c>
      <c r="B1105" s="129">
        <f t="shared" si="15"/>
        <v>130000</v>
      </c>
      <c r="C1105" s="139">
        <f>+'[2]Table EE Vol'!Q89</f>
        <v>782.99</v>
      </c>
      <c r="D1105" s="131" t="s">
        <v>646</v>
      </c>
      <c r="E1105" s="131">
        <v>84</v>
      </c>
      <c r="F1105" s="132">
        <v>1565.98</v>
      </c>
      <c r="GG1105" s="86"/>
    </row>
    <row r="1106" spans="1:189" s="131" customFormat="1">
      <c r="A1106" s="131" t="s">
        <v>1759</v>
      </c>
      <c r="B1106" s="129">
        <f t="shared" si="15"/>
        <v>130000</v>
      </c>
      <c r="C1106" s="139">
        <f>+'[2]Table EE Vol'!Q90</f>
        <v>782.99</v>
      </c>
      <c r="D1106" s="131" t="s">
        <v>646</v>
      </c>
      <c r="E1106" s="131">
        <v>85</v>
      </c>
      <c r="F1106" s="132">
        <v>1565.98</v>
      </c>
      <c r="GG1106" s="86"/>
    </row>
    <row r="1107" spans="1:189" s="131" customFormat="1">
      <c r="A1107" s="131" t="s">
        <v>1760</v>
      </c>
      <c r="B1107" s="129">
        <f t="shared" si="15"/>
        <v>130000</v>
      </c>
      <c r="C1107" s="139">
        <f>+'[2]Table EE Vol'!Q91</f>
        <v>782.99</v>
      </c>
      <c r="D1107" s="131" t="s">
        <v>646</v>
      </c>
      <c r="E1107" s="131">
        <v>86</v>
      </c>
      <c r="F1107" s="132">
        <v>1565.98</v>
      </c>
      <c r="GG1107" s="86"/>
    </row>
    <row r="1108" spans="1:189" s="131" customFormat="1">
      <c r="A1108" s="131" t="s">
        <v>1761</v>
      </c>
      <c r="B1108" s="129">
        <f t="shared" si="15"/>
        <v>130000</v>
      </c>
      <c r="C1108" s="139">
        <f>+'[2]Table EE Vol'!Q92</f>
        <v>782.99</v>
      </c>
      <c r="D1108" s="131" t="s">
        <v>646</v>
      </c>
      <c r="E1108" s="131">
        <v>87</v>
      </c>
      <c r="F1108" s="132">
        <v>1565.98</v>
      </c>
      <c r="GG1108" s="86"/>
    </row>
    <row r="1109" spans="1:189" s="131" customFormat="1">
      <c r="A1109" s="131" t="s">
        <v>1762</v>
      </c>
      <c r="B1109" s="129">
        <f t="shared" si="15"/>
        <v>130000</v>
      </c>
      <c r="C1109" s="139">
        <f>+'[2]Table EE Vol'!Q93</f>
        <v>782.99</v>
      </c>
      <c r="D1109" s="131" t="s">
        <v>646</v>
      </c>
      <c r="E1109" s="131">
        <v>88</v>
      </c>
      <c r="F1109" s="132">
        <v>1565.98</v>
      </c>
      <c r="GG1109" s="86"/>
    </row>
    <row r="1110" spans="1:189" s="131" customFormat="1">
      <c r="A1110" s="131" t="s">
        <v>1763</v>
      </c>
      <c r="B1110" s="129">
        <f t="shared" si="15"/>
        <v>130000</v>
      </c>
      <c r="C1110" s="139">
        <f>+'[2]Table EE Vol'!Q94</f>
        <v>782.99</v>
      </c>
      <c r="D1110" s="131" t="s">
        <v>646</v>
      </c>
      <c r="E1110" s="131">
        <v>89</v>
      </c>
      <c r="F1110" s="132">
        <v>1565.98</v>
      </c>
      <c r="GG1110" s="86"/>
    </row>
    <row r="1111" spans="1:189" s="131" customFormat="1">
      <c r="A1111" s="131" t="s">
        <v>1764</v>
      </c>
      <c r="B1111" s="129">
        <f t="shared" si="15"/>
        <v>130000</v>
      </c>
      <c r="C1111" s="139">
        <f>+'[2]Table EE Vol'!Q95</f>
        <v>782.99</v>
      </c>
      <c r="D1111" s="131" t="s">
        <v>646</v>
      </c>
      <c r="E1111" s="131">
        <v>90</v>
      </c>
      <c r="F1111" s="132">
        <v>1565.98</v>
      </c>
      <c r="GG1111" s="86"/>
    </row>
    <row r="1112" spans="1:189" s="131" customFormat="1">
      <c r="A1112" s="131" t="s">
        <v>1765</v>
      </c>
      <c r="B1112" s="129">
        <f t="shared" si="15"/>
        <v>130000</v>
      </c>
      <c r="C1112" s="139">
        <f>+'[2]Table EE Vol'!Q96</f>
        <v>782.99</v>
      </c>
      <c r="D1112" s="131" t="s">
        <v>646</v>
      </c>
      <c r="E1112" s="131">
        <v>91</v>
      </c>
      <c r="F1112" s="132">
        <v>1565.98</v>
      </c>
      <c r="GG1112" s="86"/>
    </row>
    <row r="1113" spans="1:189" s="131" customFormat="1">
      <c r="A1113" s="131" t="s">
        <v>1766</v>
      </c>
      <c r="B1113" s="129">
        <f t="shared" si="15"/>
        <v>130000</v>
      </c>
      <c r="C1113" s="139">
        <f>+'[2]Table EE Vol'!Q97</f>
        <v>782.99</v>
      </c>
      <c r="D1113" s="131" t="s">
        <v>646</v>
      </c>
      <c r="E1113" s="131">
        <v>92</v>
      </c>
      <c r="F1113" s="132">
        <v>1565.98</v>
      </c>
      <c r="GG1113" s="86"/>
    </row>
    <row r="1114" spans="1:189" s="131" customFormat="1">
      <c r="A1114" s="131" t="s">
        <v>1767</v>
      </c>
      <c r="B1114" s="129">
        <f t="shared" ref="B1114:B1177" si="16">+B1028+10000</f>
        <v>130000</v>
      </c>
      <c r="C1114" s="139">
        <f>+'[2]Table EE Vol'!Q98</f>
        <v>782.99</v>
      </c>
      <c r="D1114" s="131" t="s">
        <v>646</v>
      </c>
      <c r="E1114" s="131">
        <v>93</v>
      </c>
      <c r="F1114" s="132">
        <v>1565.98</v>
      </c>
      <c r="GG1114" s="86"/>
    </row>
    <row r="1115" spans="1:189" s="131" customFormat="1">
      <c r="A1115" s="131" t="s">
        <v>1768</v>
      </c>
      <c r="B1115" s="129">
        <f t="shared" si="16"/>
        <v>130000</v>
      </c>
      <c r="C1115" s="139">
        <f>+'[2]Table EE Vol'!Q99</f>
        <v>782.99</v>
      </c>
      <c r="D1115" s="131" t="s">
        <v>646</v>
      </c>
      <c r="E1115" s="131">
        <v>94</v>
      </c>
      <c r="F1115" s="132">
        <v>1565.98</v>
      </c>
      <c r="GG1115" s="86"/>
    </row>
    <row r="1116" spans="1:189" s="131" customFormat="1">
      <c r="A1116" s="131" t="s">
        <v>1769</v>
      </c>
      <c r="B1116" s="129">
        <f t="shared" si="16"/>
        <v>130000</v>
      </c>
      <c r="C1116" s="139">
        <f>+'[2]Table EE Vol'!Q100</f>
        <v>782.99</v>
      </c>
      <c r="D1116" s="131" t="s">
        <v>646</v>
      </c>
      <c r="E1116" s="131">
        <v>95</v>
      </c>
      <c r="F1116" s="132">
        <v>1565.98</v>
      </c>
      <c r="GG1116" s="86"/>
    </row>
    <row r="1117" spans="1:189" s="131" customFormat="1">
      <c r="A1117" s="131" t="s">
        <v>1770</v>
      </c>
      <c r="B1117" s="129">
        <f t="shared" si="16"/>
        <v>130000</v>
      </c>
      <c r="C1117" s="139">
        <f>+'[2]Table EE Vol'!Q101</f>
        <v>782.99</v>
      </c>
      <c r="D1117" s="131" t="s">
        <v>646</v>
      </c>
      <c r="E1117" s="131">
        <v>96</v>
      </c>
      <c r="F1117" s="132">
        <v>1565.98</v>
      </c>
      <c r="GG1117" s="86"/>
    </row>
    <row r="1118" spans="1:189" s="131" customFormat="1">
      <c r="A1118" s="131" t="s">
        <v>1771</v>
      </c>
      <c r="B1118" s="129">
        <f t="shared" si="16"/>
        <v>130000</v>
      </c>
      <c r="C1118" s="139">
        <f>+'[2]Table EE Vol'!Q102</f>
        <v>782.99</v>
      </c>
      <c r="D1118" s="131" t="s">
        <v>646</v>
      </c>
      <c r="E1118" s="131">
        <v>97</v>
      </c>
      <c r="F1118" s="132">
        <v>1565.98</v>
      </c>
      <c r="GG1118" s="86"/>
    </row>
    <row r="1119" spans="1:189" s="131" customFormat="1">
      <c r="A1119" s="131" t="s">
        <v>1772</v>
      </c>
      <c r="B1119" s="129">
        <f t="shared" si="16"/>
        <v>130000</v>
      </c>
      <c r="C1119" s="139">
        <f>+'[2]Table EE Vol'!Q103</f>
        <v>782.99</v>
      </c>
      <c r="D1119" s="131" t="s">
        <v>646</v>
      </c>
      <c r="E1119" s="131">
        <v>98</v>
      </c>
      <c r="F1119" s="132">
        <v>1565.98</v>
      </c>
      <c r="GG1119" s="86"/>
    </row>
    <row r="1120" spans="1:189" s="131" customFormat="1">
      <c r="A1120" s="131" t="s">
        <v>1773</v>
      </c>
      <c r="B1120" s="129">
        <f t="shared" si="16"/>
        <v>130000</v>
      </c>
      <c r="C1120" s="139">
        <f>+'[2]Table EE Vol'!Q104</f>
        <v>782.99</v>
      </c>
      <c r="D1120" s="131" t="s">
        <v>646</v>
      </c>
      <c r="E1120" s="131">
        <v>99</v>
      </c>
      <c r="F1120" s="132">
        <v>1565.98</v>
      </c>
      <c r="GG1120" s="86"/>
    </row>
    <row r="1121" spans="1:189" s="131" customFormat="1">
      <c r="A1121" s="131" t="s">
        <v>1774</v>
      </c>
      <c r="B1121" s="129">
        <f t="shared" si="16"/>
        <v>130000</v>
      </c>
      <c r="C1121" s="139">
        <f>+'[2]Table EE Vol'!Q105</f>
        <v>0</v>
      </c>
      <c r="D1121" s="131" t="s">
        <v>634</v>
      </c>
      <c r="E1121" s="131">
        <v>0</v>
      </c>
      <c r="F1121" s="132">
        <v>0</v>
      </c>
      <c r="GG1121" s="86"/>
    </row>
    <row r="1122" spans="1:189" s="131" customFormat="1">
      <c r="A1122" s="131" t="s">
        <v>1775</v>
      </c>
      <c r="B1122" s="129">
        <f t="shared" si="16"/>
        <v>140000</v>
      </c>
      <c r="C1122" s="139">
        <f>+'[2]Table EE Vol'!R20</f>
        <v>1.8199999999999998</v>
      </c>
      <c r="D1122" s="131" t="s">
        <v>634</v>
      </c>
      <c r="E1122" s="131">
        <v>15</v>
      </c>
      <c r="F1122" s="132">
        <v>3.6399999999999997</v>
      </c>
      <c r="GC1122" s="86"/>
    </row>
    <row r="1123" spans="1:189" s="131" customFormat="1">
      <c r="A1123" s="131" t="s">
        <v>1776</v>
      </c>
      <c r="B1123" s="129">
        <f t="shared" si="16"/>
        <v>140000</v>
      </c>
      <c r="C1123" s="139">
        <f>+'[2]Table EE Vol'!R21</f>
        <v>1.8199999999999998</v>
      </c>
      <c r="D1123" s="131" t="s">
        <v>634</v>
      </c>
      <c r="E1123" s="131">
        <v>16</v>
      </c>
      <c r="F1123" s="132">
        <v>3.6399999999999997</v>
      </c>
      <c r="GC1123" s="86"/>
    </row>
    <row r="1124" spans="1:189" s="131" customFormat="1">
      <c r="A1124" s="131" t="s">
        <v>1777</v>
      </c>
      <c r="B1124" s="129">
        <f t="shared" si="16"/>
        <v>140000</v>
      </c>
      <c r="C1124" s="139">
        <f>+'[2]Table EE Vol'!R22</f>
        <v>1.8199999999999998</v>
      </c>
      <c r="D1124" s="131" t="s">
        <v>634</v>
      </c>
      <c r="E1124" s="131">
        <v>17</v>
      </c>
      <c r="F1124" s="132">
        <v>3.6399999999999997</v>
      </c>
      <c r="GC1124" s="86"/>
    </row>
    <row r="1125" spans="1:189" s="131" customFormat="1">
      <c r="A1125" s="131" t="s">
        <v>1778</v>
      </c>
      <c r="B1125" s="129">
        <f t="shared" si="16"/>
        <v>140000</v>
      </c>
      <c r="C1125" s="139">
        <f>+'[2]Table EE Vol'!R23</f>
        <v>1.8199999999999998</v>
      </c>
      <c r="D1125" s="131" t="s">
        <v>634</v>
      </c>
      <c r="E1125" s="131">
        <v>18</v>
      </c>
      <c r="F1125" s="132">
        <v>3.6399999999999997</v>
      </c>
      <c r="GC1125" s="86"/>
    </row>
    <row r="1126" spans="1:189" s="131" customFormat="1">
      <c r="A1126" s="131" t="s">
        <v>1779</v>
      </c>
      <c r="B1126" s="129">
        <f t="shared" si="16"/>
        <v>140000</v>
      </c>
      <c r="C1126" s="139">
        <f>+'[2]Table EE Vol'!R24</f>
        <v>1.8199999999999998</v>
      </c>
      <c r="D1126" s="131" t="s">
        <v>634</v>
      </c>
      <c r="E1126" s="131">
        <v>19</v>
      </c>
      <c r="F1126" s="132">
        <v>3.6399999999999997</v>
      </c>
      <c r="GC1126" s="86"/>
    </row>
    <row r="1127" spans="1:189" s="131" customFormat="1">
      <c r="A1127" s="131" t="s">
        <v>1780</v>
      </c>
      <c r="B1127" s="129">
        <f t="shared" si="16"/>
        <v>140000</v>
      </c>
      <c r="C1127" s="139">
        <f>+'[2]Table EE Vol'!R25</f>
        <v>2.66</v>
      </c>
      <c r="D1127" s="131" t="s">
        <v>635</v>
      </c>
      <c r="E1127" s="131">
        <v>20</v>
      </c>
      <c r="F1127" s="132">
        <v>5.32</v>
      </c>
      <c r="GC1127" s="86"/>
    </row>
    <row r="1128" spans="1:189" s="131" customFormat="1">
      <c r="A1128" s="131" t="s">
        <v>1781</v>
      </c>
      <c r="B1128" s="129">
        <f t="shared" si="16"/>
        <v>140000</v>
      </c>
      <c r="C1128" s="139">
        <f>+'[2]Table EE Vol'!R26</f>
        <v>2.66</v>
      </c>
      <c r="D1128" s="131" t="s">
        <v>635</v>
      </c>
      <c r="E1128" s="131">
        <v>21</v>
      </c>
      <c r="F1128" s="132">
        <v>5.32</v>
      </c>
      <c r="GC1128" s="86"/>
    </row>
    <row r="1129" spans="1:189" s="131" customFormat="1">
      <c r="A1129" s="131" t="s">
        <v>1782</v>
      </c>
      <c r="B1129" s="129">
        <f t="shared" si="16"/>
        <v>140000</v>
      </c>
      <c r="C1129" s="139">
        <f>+'[2]Table EE Vol'!R27</f>
        <v>2.66</v>
      </c>
      <c r="D1129" s="131" t="s">
        <v>635</v>
      </c>
      <c r="E1129" s="131">
        <v>22</v>
      </c>
      <c r="F1129" s="132">
        <v>5.32</v>
      </c>
      <c r="GC1129" s="86"/>
    </row>
    <row r="1130" spans="1:189" s="131" customFormat="1">
      <c r="A1130" s="131" t="s">
        <v>1783</v>
      </c>
      <c r="B1130" s="129">
        <f t="shared" si="16"/>
        <v>140000</v>
      </c>
      <c r="C1130" s="139">
        <f>+'[2]Table EE Vol'!R28</f>
        <v>2.66</v>
      </c>
      <c r="D1130" s="131" t="s">
        <v>635</v>
      </c>
      <c r="E1130" s="131">
        <v>23</v>
      </c>
      <c r="F1130" s="132">
        <v>5.32</v>
      </c>
      <c r="GC1130" s="86"/>
    </row>
    <row r="1131" spans="1:189" s="131" customFormat="1">
      <c r="A1131" s="131" t="s">
        <v>1784</v>
      </c>
      <c r="B1131" s="129">
        <f t="shared" si="16"/>
        <v>140000</v>
      </c>
      <c r="C1131" s="139">
        <f>+'[2]Table EE Vol'!R29</f>
        <v>2.66</v>
      </c>
      <c r="D1131" s="131" t="s">
        <v>635</v>
      </c>
      <c r="E1131" s="131">
        <v>24</v>
      </c>
      <c r="F1131" s="132">
        <v>5.32</v>
      </c>
      <c r="GC1131" s="86"/>
    </row>
    <row r="1132" spans="1:189" s="131" customFormat="1">
      <c r="A1132" s="131" t="s">
        <v>1785</v>
      </c>
      <c r="B1132" s="129">
        <f t="shared" si="16"/>
        <v>140000</v>
      </c>
      <c r="C1132" s="139">
        <f>+'[2]Table EE Vol'!R30</f>
        <v>3.15</v>
      </c>
      <c r="D1132" s="131" t="s">
        <v>636</v>
      </c>
      <c r="E1132" s="131">
        <v>25</v>
      </c>
      <c r="F1132" s="132">
        <v>6.3</v>
      </c>
      <c r="GC1132" s="86"/>
    </row>
    <row r="1133" spans="1:189" s="131" customFormat="1">
      <c r="A1133" s="131" t="s">
        <v>1786</v>
      </c>
      <c r="B1133" s="129">
        <f t="shared" si="16"/>
        <v>140000</v>
      </c>
      <c r="C1133" s="139">
        <f>+'[2]Table EE Vol'!R31</f>
        <v>3.15</v>
      </c>
      <c r="D1133" s="131" t="s">
        <v>636</v>
      </c>
      <c r="E1133" s="131">
        <v>26</v>
      </c>
      <c r="F1133" s="132">
        <v>6.3</v>
      </c>
      <c r="GC1133" s="86"/>
    </row>
    <row r="1134" spans="1:189" s="131" customFormat="1">
      <c r="A1134" s="131" t="s">
        <v>1787</v>
      </c>
      <c r="B1134" s="129">
        <f t="shared" si="16"/>
        <v>140000</v>
      </c>
      <c r="C1134" s="139">
        <f>+'[2]Table EE Vol'!R32</f>
        <v>3.15</v>
      </c>
      <c r="D1134" s="131" t="s">
        <v>636</v>
      </c>
      <c r="E1134" s="131">
        <v>27</v>
      </c>
      <c r="F1134" s="132">
        <v>6.3</v>
      </c>
      <c r="GC1134" s="86"/>
    </row>
    <row r="1135" spans="1:189" s="131" customFormat="1">
      <c r="A1135" s="131" t="s">
        <v>1788</v>
      </c>
      <c r="B1135" s="129">
        <f t="shared" si="16"/>
        <v>140000</v>
      </c>
      <c r="C1135" s="139">
        <f>+'[2]Table EE Vol'!R33</f>
        <v>3.15</v>
      </c>
      <c r="D1135" s="131" t="s">
        <v>636</v>
      </c>
      <c r="E1135" s="131">
        <v>28</v>
      </c>
      <c r="F1135" s="132">
        <v>6.3</v>
      </c>
      <c r="GC1135" s="86"/>
    </row>
    <row r="1136" spans="1:189" s="131" customFormat="1">
      <c r="A1136" s="131" t="s">
        <v>1789</v>
      </c>
      <c r="B1136" s="129">
        <f t="shared" si="16"/>
        <v>140000</v>
      </c>
      <c r="C1136" s="139">
        <f>+'[2]Table EE Vol'!R34</f>
        <v>3.15</v>
      </c>
      <c r="D1136" s="131" t="s">
        <v>636</v>
      </c>
      <c r="E1136" s="131">
        <v>29</v>
      </c>
      <c r="F1136" s="132">
        <v>6.3</v>
      </c>
      <c r="GC1136" s="86"/>
    </row>
    <row r="1137" spans="1:185" s="131" customFormat="1">
      <c r="A1137" s="131" t="s">
        <v>1790</v>
      </c>
      <c r="B1137" s="129">
        <f t="shared" si="16"/>
        <v>140000</v>
      </c>
      <c r="C1137" s="139">
        <f>+'[2]Table EE Vol'!R35</f>
        <v>4.34</v>
      </c>
      <c r="D1137" s="131" t="s">
        <v>637</v>
      </c>
      <c r="E1137" s="131">
        <v>30</v>
      </c>
      <c r="F1137" s="132">
        <v>8.68</v>
      </c>
      <c r="GC1137" s="86"/>
    </row>
    <row r="1138" spans="1:185" s="131" customFormat="1">
      <c r="A1138" s="131" t="s">
        <v>1791</v>
      </c>
      <c r="B1138" s="129">
        <f t="shared" si="16"/>
        <v>140000</v>
      </c>
      <c r="C1138" s="139">
        <f>+'[2]Table EE Vol'!R36</f>
        <v>4.34</v>
      </c>
      <c r="D1138" s="131" t="s">
        <v>637</v>
      </c>
      <c r="E1138" s="131">
        <v>31</v>
      </c>
      <c r="F1138" s="132">
        <v>8.68</v>
      </c>
      <c r="GC1138" s="86"/>
    </row>
    <row r="1139" spans="1:185" s="131" customFormat="1">
      <c r="A1139" s="131" t="s">
        <v>1792</v>
      </c>
      <c r="B1139" s="129">
        <f t="shared" si="16"/>
        <v>140000</v>
      </c>
      <c r="C1139" s="139">
        <f>+'[2]Table EE Vol'!R37</f>
        <v>4.34</v>
      </c>
      <c r="D1139" s="131" t="s">
        <v>637</v>
      </c>
      <c r="E1139" s="131">
        <v>32</v>
      </c>
      <c r="F1139" s="132">
        <v>8.68</v>
      </c>
      <c r="GC1139" s="86"/>
    </row>
    <row r="1140" spans="1:185" s="131" customFormat="1">
      <c r="A1140" s="131" t="s">
        <v>1793</v>
      </c>
      <c r="B1140" s="129">
        <f t="shared" si="16"/>
        <v>140000</v>
      </c>
      <c r="C1140" s="139">
        <f>+'[2]Table EE Vol'!R38</f>
        <v>4.34</v>
      </c>
      <c r="D1140" s="131" t="s">
        <v>637</v>
      </c>
      <c r="E1140" s="131">
        <v>33</v>
      </c>
      <c r="F1140" s="132">
        <v>8.68</v>
      </c>
      <c r="GC1140" s="86"/>
    </row>
    <row r="1141" spans="1:185" s="131" customFormat="1">
      <c r="A1141" s="131" t="s">
        <v>1794</v>
      </c>
      <c r="B1141" s="129">
        <f t="shared" si="16"/>
        <v>140000</v>
      </c>
      <c r="C1141" s="139">
        <f>+'[2]Table EE Vol'!R39</f>
        <v>4.34</v>
      </c>
      <c r="D1141" s="131" t="s">
        <v>637</v>
      </c>
      <c r="E1141" s="131">
        <v>34</v>
      </c>
      <c r="F1141" s="132">
        <v>8.68</v>
      </c>
      <c r="GC1141" s="86"/>
    </row>
    <row r="1142" spans="1:185" s="131" customFormat="1">
      <c r="A1142" s="131" t="s">
        <v>1795</v>
      </c>
      <c r="B1142" s="129">
        <f t="shared" si="16"/>
        <v>140000</v>
      </c>
      <c r="C1142" s="139">
        <f>+'[2]Table EE Vol'!R40</f>
        <v>5.8100000000000005</v>
      </c>
      <c r="D1142" s="131" t="s">
        <v>638</v>
      </c>
      <c r="E1142" s="131">
        <v>35</v>
      </c>
      <c r="F1142" s="132">
        <v>11.620000000000001</v>
      </c>
      <c r="GC1142" s="86"/>
    </row>
    <row r="1143" spans="1:185" s="131" customFormat="1">
      <c r="A1143" s="131" t="s">
        <v>1796</v>
      </c>
      <c r="B1143" s="129">
        <f t="shared" si="16"/>
        <v>140000</v>
      </c>
      <c r="C1143" s="139">
        <f>+'[2]Table EE Vol'!R41</f>
        <v>5.8100000000000005</v>
      </c>
      <c r="D1143" s="131" t="s">
        <v>638</v>
      </c>
      <c r="E1143" s="131">
        <v>36</v>
      </c>
      <c r="F1143" s="132">
        <v>11.620000000000001</v>
      </c>
      <c r="GC1143" s="86"/>
    </row>
    <row r="1144" spans="1:185" s="131" customFormat="1">
      <c r="A1144" s="131" t="s">
        <v>1797</v>
      </c>
      <c r="B1144" s="129">
        <f t="shared" si="16"/>
        <v>140000</v>
      </c>
      <c r="C1144" s="139">
        <f>+'[2]Table EE Vol'!R42</f>
        <v>5.8100000000000005</v>
      </c>
      <c r="D1144" s="131" t="s">
        <v>638</v>
      </c>
      <c r="E1144" s="131">
        <v>37</v>
      </c>
      <c r="F1144" s="132">
        <v>11.620000000000001</v>
      </c>
      <c r="GC1144" s="86"/>
    </row>
    <row r="1145" spans="1:185" s="131" customFormat="1">
      <c r="A1145" s="131" t="s">
        <v>1798</v>
      </c>
      <c r="B1145" s="129">
        <f t="shared" si="16"/>
        <v>140000</v>
      </c>
      <c r="C1145" s="139">
        <f>+'[2]Table EE Vol'!R43</f>
        <v>5.8100000000000005</v>
      </c>
      <c r="D1145" s="131" t="s">
        <v>638</v>
      </c>
      <c r="E1145" s="131">
        <v>38</v>
      </c>
      <c r="F1145" s="132">
        <v>11.620000000000001</v>
      </c>
      <c r="GC1145" s="86"/>
    </row>
    <row r="1146" spans="1:185" s="131" customFormat="1">
      <c r="A1146" s="131" t="s">
        <v>1799</v>
      </c>
      <c r="B1146" s="129">
        <f t="shared" si="16"/>
        <v>140000</v>
      </c>
      <c r="C1146" s="139">
        <f>+'[2]Table EE Vol'!R44</f>
        <v>5.8100000000000005</v>
      </c>
      <c r="D1146" s="131" t="s">
        <v>638</v>
      </c>
      <c r="E1146" s="131">
        <v>39</v>
      </c>
      <c r="F1146" s="132">
        <v>11.620000000000001</v>
      </c>
      <c r="GC1146" s="86"/>
    </row>
    <row r="1147" spans="1:185" s="131" customFormat="1">
      <c r="A1147" s="131" t="s">
        <v>1800</v>
      </c>
      <c r="B1147" s="129">
        <f t="shared" si="16"/>
        <v>140000</v>
      </c>
      <c r="C1147" s="139">
        <f>+'[2]Table EE Vol'!R45</f>
        <v>9.73</v>
      </c>
      <c r="D1147" s="131" t="s">
        <v>639</v>
      </c>
      <c r="E1147" s="131">
        <v>40</v>
      </c>
      <c r="F1147" s="132">
        <v>19.46</v>
      </c>
      <c r="GC1147" s="86"/>
    </row>
    <row r="1148" spans="1:185" s="131" customFormat="1">
      <c r="A1148" s="131" t="s">
        <v>1801</v>
      </c>
      <c r="B1148" s="129">
        <f t="shared" si="16"/>
        <v>140000</v>
      </c>
      <c r="C1148" s="139">
        <f>+'[2]Table EE Vol'!R46</f>
        <v>9.73</v>
      </c>
      <c r="D1148" s="131" t="s">
        <v>639</v>
      </c>
      <c r="E1148" s="131">
        <v>41</v>
      </c>
      <c r="F1148" s="132">
        <v>19.46</v>
      </c>
      <c r="GC1148" s="86"/>
    </row>
    <row r="1149" spans="1:185" s="131" customFormat="1">
      <c r="A1149" s="131" t="s">
        <v>1802</v>
      </c>
      <c r="B1149" s="129">
        <f t="shared" si="16"/>
        <v>140000</v>
      </c>
      <c r="C1149" s="139">
        <f>+'[2]Table EE Vol'!R47</f>
        <v>9.73</v>
      </c>
      <c r="D1149" s="131" t="s">
        <v>639</v>
      </c>
      <c r="E1149" s="131">
        <v>42</v>
      </c>
      <c r="F1149" s="132">
        <v>19.46</v>
      </c>
      <c r="GC1149" s="86"/>
    </row>
    <row r="1150" spans="1:185" s="131" customFormat="1">
      <c r="A1150" s="131" t="s">
        <v>1803</v>
      </c>
      <c r="B1150" s="129">
        <f t="shared" si="16"/>
        <v>140000</v>
      </c>
      <c r="C1150" s="139">
        <f>+'[2]Table EE Vol'!R48</f>
        <v>9.73</v>
      </c>
      <c r="D1150" s="131" t="s">
        <v>639</v>
      </c>
      <c r="E1150" s="131">
        <v>43</v>
      </c>
      <c r="F1150" s="132">
        <v>19.46</v>
      </c>
      <c r="GC1150" s="86"/>
    </row>
    <row r="1151" spans="1:185" s="131" customFormat="1">
      <c r="A1151" s="131" t="s">
        <v>1804</v>
      </c>
      <c r="B1151" s="129">
        <f t="shared" si="16"/>
        <v>140000</v>
      </c>
      <c r="C1151" s="139">
        <f>+'[2]Table EE Vol'!R49</f>
        <v>9.73</v>
      </c>
      <c r="D1151" s="131" t="s">
        <v>639</v>
      </c>
      <c r="E1151" s="131">
        <v>44</v>
      </c>
      <c r="F1151" s="132">
        <v>19.46</v>
      </c>
      <c r="GC1151" s="86"/>
    </row>
    <row r="1152" spans="1:185" s="131" customFormat="1">
      <c r="A1152" s="131" t="s">
        <v>1805</v>
      </c>
      <c r="B1152" s="129">
        <f t="shared" si="16"/>
        <v>140000</v>
      </c>
      <c r="C1152" s="139">
        <f>+'[2]Table EE Vol'!R50</f>
        <v>13.44</v>
      </c>
      <c r="D1152" s="131" t="s">
        <v>640</v>
      </c>
      <c r="E1152" s="131">
        <v>45</v>
      </c>
      <c r="F1152" s="132">
        <v>26.88</v>
      </c>
      <c r="GC1152" s="86"/>
    </row>
    <row r="1153" spans="1:185" s="131" customFormat="1">
      <c r="A1153" s="131" t="s">
        <v>1806</v>
      </c>
      <c r="B1153" s="129">
        <f t="shared" si="16"/>
        <v>140000</v>
      </c>
      <c r="C1153" s="139">
        <f>+'[2]Table EE Vol'!R51</f>
        <v>13.44</v>
      </c>
      <c r="D1153" s="131" t="s">
        <v>640</v>
      </c>
      <c r="E1153" s="131">
        <v>46</v>
      </c>
      <c r="F1153" s="132">
        <v>26.88</v>
      </c>
      <c r="GC1153" s="86"/>
    </row>
    <row r="1154" spans="1:185" s="131" customFormat="1">
      <c r="A1154" s="131" t="s">
        <v>1807</v>
      </c>
      <c r="B1154" s="129">
        <f t="shared" si="16"/>
        <v>140000</v>
      </c>
      <c r="C1154" s="139">
        <f>+'[2]Table EE Vol'!R52</f>
        <v>13.44</v>
      </c>
      <c r="D1154" s="131" t="s">
        <v>640</v>
      </c>
      <c r="E1154" s="131">
        <v>47</v>
      </c>
      <c r="F1154" s="132">
        <v>26.88</v>
      </c>
      <c r="GC1154" s="86"/>
    </row>
    <row r="1155" spans="1:185" s="131" customFormat="1">
      <c r="A1155" s="131" t="s">
        <v>1808</v>
      </c>
      <c r="B1155" s="129">
        <f t="shared" si="16"/>
        <v>140000</v>
      </c>
      <c r="C1155" s="139">
        <f>+'[2]Table EE Vol'!R53</f>
        <v>13.44</v>
      </c>
      <c r="D1155" s="131" t="s">
        <v>640</v>
      </c>
      <c r="E1155" s="131">
        <v>48</v>
      </c>
      <c r="F1155" s="132">
        <v>26.88</v>
      </c>
      <c r="GC1155" s="86"/>
    </row>
    <row r="1156" spans="1:185" s="131" customFormat="1">
      <c r="A1156" s="131" t="s">
        <v>1809</v>
      </c>
      <c r="B1156" s="129">
        <f t="shared" si="16"/>
        <v>140000</v>
      </c>
      <c r="C1156" s="139">
        <f>+'[2]Table EE Vol'!R54</f>
        <v>13.44</v>
      </c>
      <c r="D1156" s="131" t="s">
        <v>640</v>
      </c>
      <c r="E1156" s="131">
        <v>49</v>
      </c>
      <c r="F1156" s="132">
        <v>26.88</v>
      </c>
      <c r="GC1156" s="86"/>
    </row>
    <row r="1157" spans="1:185" s="131" customFormat="1">
      <c r="A1157" s="131" t="s">
        <v>1810</v>
      </c>
      <c r="B1157" s="129">
        <f t="shared" si="16"/>
        <v>140000</v>
      </c>
      <c r="C1157" s="139">
        <f>+'[2]Table EE Vol'!R55</f>
        <v>24.5</v>
      </c>
      <c r="D1157" s="131" t="s">
        <v>641</v>
      </c>
      <c r="E1157" s="131">
        <v>50</v>
      </c>
      <c r="F1157" s="132">
        <v>49</v>
      </c>
      <c r="GC1157" s="86"/>
    </row>
    <row r="1158" spans="1:185" s="131" customFormat="1">
      <c r="A1158" s="131" t="s">
        <v>1811</v>
      </c>
      <c r="B1158" s="129">
        <f t="shared" si="16"/>
        <v>140000</v>
      </c>
      <c r="C1158" s="139">
        <f>+'[2]Table EE Vol'!R56</f>
        <v>24.5</v>
      </c>
      <c r="D1158" s="131" t="s">
        <v>641</v>
      </c>
      <c r="E1158" s="131">
        <v>51</v>
      </c>
      <c r="F1158" s="132">
        <v>49</v>
      </c>
      <c r="GC1158" s="86"/>
    </row>
    <row r="1159" spans="1:185" s="131" customFormat="1">
      <c r="A1159" s="131" t="s">
        <v>1812</v>
      </c>
      <c r="B1159" s="129">
        <f t="shared" si="16"/>
        <v>140000</v>
      </c>
      <c r="C1159" s="139">
        <f>+'[2]Table EE Vol'!R57</f>
        <v>24.5</v>
      </c>
      <c r="D1159" s="131" t="s">
        <v>641</v>
      </c>
      <c r="E1159" s="131">
        <v>52</v>
      </c>
      <c r="F1159" s="132">
        <v>49</v>
      </c>
      <c r="GC1159" s="86"/>
    </row>
    <row r="1160" spans="1:185" s="131" customFormat="1">
      <c r="A1160" s="131" t="s">
        <v>1813</v>
      </c>
      <c r="B1160" s="129">
        <f t="shared" si="16"/>
        <v>140000</v>
      </c>
      <c r="C1160" s="139">
        <f>+'[2]Table EE Vol'!R58</f>
        <v>24.5</v>
      </c>
      <c r="D1160" s="131" t="s">
        <v>641</v>
      </c>
      <c r="E1160" s="131">
        <v>53</v>
      </c>
      <c r="F1160" s="132">
        <v>49</v>
      </c>
      <c r="GC1160" s="86"/>
    </row>
    <row r="1161" spans="1:185" s="131" customFormat="1">
      <c r="A1161" s="131" t="s">
        <v>1814</v>
      </c>
      <c r="B1161" s="129">
        <f t="shared" si="16"/>
        <v>140000</v>
      </c>
      <c r="C1161" s="139">
        <f>+'[2]Table EE Vol'!R59</f>
        <v>24.5</v>
      </c>
      <c r="D1161" s="131" t="s">
        <v>641</v>
      </c>
      <c r="E1161" s="131">
        <v>54</v>
      </c>
      <c r="F1161" s="132">
        <v>49</v>
      </c>
      <c r="GC1161" s="86"/>
    </row>
    <row r="1162" spans="1:185" s="131" customFormat="1">
      <c r="A1162" s="131" t="s">
        <v>1815</v>
      </c>
      <c r="B1162" s="129">
        <f t="shared" si="16"/>
        <v>140000</v>
      </c>
      <c r="C1162" s="139">
        <f>+'[2]Table EE Vol'!R60</f>
        <v>50.26</v>
      </c>
      <c r="D1162" s="131" t="s">
        <v>642</v>
      </c>
      <c r="E1162" s="131">
        <v>55</v>
      </c>
      <c r="F1162" s="132">
        <v>100.52</v>
      </c>
      <c r="GC1162" s="86"/>
    </row>
    <row r="1163" spans="1:185" s="131" customFormat="1">
      <c r="A1163" s="131" t="s">
        <v>1816</v>
      </c>
      <c r="B1163" s="129">
        <f t="shared" si="16"/>
        <v>140000</v>
      </c>
      <c r="C1163" s="139">
        <f>+'[2]Table EE Vol'!R61</f>
        <v>50.26</v>
      </c>
      <c r="D1163" s="131" t="s">
        <v>642</v>
      </c>
      <c r="E1163" s="131">
        <v>56</v>
      </c>
      <c r="F1163" s="132">
        <v>100.52</v>
      </c>
      <c r="GC1163" s="86"/>
    </row>
    <row r="1164" spans="1:185" s="131" customFormat="1">
      <c r="A1164" s="131" t="s">
        <v>1817</v>
      </c>
      <c r="B1164" s="129">
        <f t="shared" si="16"/>
        <v>140000</v>
      </c>
      <c r="C1164" s="139">
        <f>+'[2]Table EE Vol'!R62</f>
        <v>50.26</v>
      </c>
      <c r="D1164" s="131" t="s">
        <v>642</v>
      </c>
      <c r="E1164" s="131">
        <v>57</v>
      </c>
      <c r="F1164" s="132">
        <v>100.52</v>
      </c>
      <c r="GC1164" s="86"/>
    </row>
    <row r="1165" spans="1:185" s="131" customFormat="1">
      <c r="A1165" s="131" t="s">
        <v>1818</v>
      </c>
      <c r="B1165" s="129">
        <f t="shared" si="16"/>
        <v>140000</v>
      </c>
      <c r="C1165" s="139">
        <f>+'[2]Table EE Vol'!R63</f>
        <v>50.26</v>
      </c>
      <c r="D1165" s="131" t="s">
        <v>642</v>
      </c>
      <c r="E1165" s="131">
        <v>58</v>
      </c>
      <c r="F1165" s="132">
        <v>100.52</v>
      </c>
      <c r="GC1165" s="86"/>
    </row>
    <row r="1166" spans="1:185" s="131" customFormat="1">
      <c r="A1166" s="131" t="s">
        <v>1819</v>
      </c>
      <c r="B1166" s="129">
        <f t="shared" si="16"/>
        <v>140000</v>
      </c>
      <c r="C1166" s="139">
        <f>+'[2]Table EE Vol'!R64</f>
        <v>50.26</v>
      </c>
      <c r="D1166" s="131" t="s">
        <v>642</v>
      </c>
      <c r="E1166" s="131">
        <v>59</v>
      </c>
      <c r="F1166" s="132">
        <v>100.52</v>
      </c>
      <c r="GC1166" s="86"/>
    </row>
    <row r="1167" spans="1:185" s="131" customFormat="1">
      <c r="A1167" s="131" t="s">
        <v>1820</v>
      </c>
      <c r="B1167" s="129">
        <f t="shared" si="16"/>
        <v>140000</v>
      </c>
      <c r="C1167" s="139">
        <f>+'[2]Table EE Vol'!R65</f>
        <v>73.08</v>
      </c>
      <c r="D1167" s="131" t="s">
        <v>643</v>
      </c>
      <c r="E1167" s="131">
        <v>60</v>
      </c>
      <c r="F1167" s="132">
        <v>146.16</v>
      </c>
      <c r="GC1167" s="86"/>
    </row>
    <row r="1168" spans="1:185" s="131" customFormat="1">
      <c r="A1168" s="131" t="s">
        <v>1821</v>
      </c>
      <c r="B1168" s="129">
        <f t="shared" si="16"/>
        <v>140000</v>
      </c>
      <c r="C1168" s="139">
        <f>+'[2]Table EE Vol'!R66</f>
        <v>73.08</v>
      </c>
      <c r="D1168" s="131" t="s">
        <v>643</v>
      </c>
      <c r="E1168" s="131">
        <v>61</v>
      </c>
      <c r="F1168" s="132">
        <v>146.16</v>
      </c>
      <c r="GC1168" s="86"/>
    </row>
    <row r="1169" spans="1:185" s="131" customFormat="1">
      <c r="A1169" s="131" t="s">
        <v>1822</v>
      </c>
      <c r="B1169" s="129">
        <f t="shared" si="16"/>
        <v>140000</v>
      </c>
      <c r="C1169" s="139">
        <f>+'[2]Table EE Vol'!R67</f>
        <v>73.08</v>
      </c>
      <c r="D1169" s="131" t="s">
        <v>643</v>
      </c>
      <c r="E1169" s="131">
        <v>62</v>
      </c>
      <c r="F1169" s="132">
        <v>146.16</v>
      </c>
      <c r="GC1169" s="86"/>
    </row>
    <row r="1170" spans="1:185" s="131" customFormat="1">
      <c r="A1170" s="131" t="s">
        <v>1823</v>
      </c>
      <c r="B1170" s="129">
        <f t="shared" si="16"/>
        <v>140000</v>
      </c>
      <c r="C1170" s="139">
        <f>+'[2]Table EE Vol'!R68</f>
        <v>73.08</v>
      </c>
      <c r="D1170" s="131" t="s">
        <v>643</v>
      </c>
      <c r="E1170" s="131">
        <v>63</v>
      </c>
      <c r="F1170" s="132">
        <v>146.16</v>
      </c>
      <c r="GC1170" s="86"/>
    </row>
    <row r="1171" spans="1:185" s="131" customFormat="1">
      <c r="A1171" s="131" t="s">
        <v>1824</v>
      </c>
      <c r="B1171" s="129">
        <f t="shared" si="16"/>
        <v>140000</v>
      </c>
      <c r="C1171" s="139">
        <f>+'[2]Table EE Vol'!R69</f>
        <v>73.08</v>
      </c>
      <c r="D1171" s="131" t="s">
        <v>643</v>
      </c>
      <c r="E1171" s="131">
        <v>64</v>
      </c>
      <c r="F1171" s="132">
        <v>146.16</v>
      </c>
      <c r="GC1171" s="86"/>
    </row>
    <row r="1172" spans="1:185" s="131" customFormat="1">
      <c r="A1172" s="131" t="s">
        <v>1825</v>
      </c>
      <c r="B1172" s="129">
        <f t="shared" si="16"/>
        <v>140000</v>
      </c>
      <c r="C1172" s="139">
        <f>+'[2]Table EE Vol'!R70</f>
        <v>126</v>
      </c>
      <c r="D1172" s="131" t="s">
        <v>644</v>
      </c>
      <c r="E1172" s="131">
        <v>65</v>
      </c>
      <c r="F1172" s="132">
        <v>252</v>
      </c>
      <c r="GC1172" s="86"/>
    </row>
    <row r="1173" spans="1:185" s="131" customFormat="1">
      <c r="A1173" s="131" t="s">
        <v>1826</v>
      </c>
      <c r="B1173" s="129">
        <f t="shared" si="16"/>
        <v>140000</v>
      </c>
      <c r="C1173" s="139">
        <f>+'[2]Table EE Vol'!R71</f>
        <v>126</v>
      </c>
      <c r="D1173" s="131" t="s">
        <v>644</v>
      </c>
      <c r="E1173" s="131">
        <v>66</v>
      </c>
      <c r="F1173" s="132">
        <v>252</v>
      </c>
      <c r="GC1173" s="86"/>
    </row>
    <row r="1174" spans="1:185" s="131" customFormat="1">
      <c r="A1174" s="131" t="s">
        <v>1827</v>
      </c>
      <c r="B1174" s="129">
        <f t="shared" si="16"/>
        <v>140000</v>
      </c>
      <c r="C1174" s="139">
        <f>+'[2]Table EE Vol'!R72</f>
        <v>126</v>
      </c>
      <c r="D1174" s="131" t="s">
        <v>644</v>
      </c>
      <c r="E1174" s="131">
        <v>67</v>
      </c>
      <c r="F1174" s="132">
        <v>252</v>
      </c>
      <c r="GC1174" s="86"/>
    </row>
    <row r="1175" spans="1:185" s="131" customFormat="1">
      <c r="A1175" s="131" t="s">
        <v>1828</v>
      </c>
      <c r="B1175" s="129">
        <f t="shared" si="16"/>
        <v>140000</v>
      </c>
      <c r="C1175" s="139">
        <f>+'[2]Table EE Vol'!R73</f>
        <v>126</v>
      </c>
      <c r="D1175" s="131" t="s">
        <v>644</v>
      </c>
      <c r="E1175" s="131">
        <v>68</v>
      </c>
      <c r="F1175" s="132">
        <v>252</v>
      </c>
      <c r="GC1175" s="86"/>
    </row>
    <row r="1176" spans="1:185" s="131" customFormat="1">
      <c r="A1176" s="131" t="s">
        <v>1829</v>
      </c>
      <c r="B1176" s="129">
        <f t="shared" si="16"/>
        <v>140000</v>
      </c>
      <c r="C1176" s="139">
        <f>+'[2]Table EE Vol'!R74</f>
        <v>126</v>
      </c>
      <c r="D1176" s="131" t="s">
        <v>644</v>
      </c>
      <c r="E1176" s="131">
        <v>69</v>
      </c>
      <c r="F1176" s="132">
        <v>252</v>
      </c>
      <c r="GC1176" s="86"/>
    </row>
    <row r="1177" spans="1:185" s="131" customFormat="1">
      <c r="A1177" s="131" t="s">
        <v>1830</v>
      </c>
      <c r="B1177" s="129">
        <f t="shared" si="16"/>
        <v>140000</v>
      </c>
      <c r="C1177" s="139">
        <f>+'[2]Table EE Vol'!R75</f>
        <v>260.26</v>
      </c>
      <c r="D1177" s="131" t="s">
        <v>645</v>
      </c>
      <c r="E1177" s="131">
        <v>70</v>
      </c>
      <c r="F1177" s="132">
        <v>520.52</v>
      </c>
      <c r="GC1177" s="86"/>
    </row>
    <row r="1178" spans="1:185" s="131" customFormat="1">
      <c r="A1178" s="131" t="s">
        <v>1831</v>
      </c>
      <c r="B1178" s="129">
        <f t="shared" ref="B1178:B1241" si="17">+B1092+10000</f>
        <v>140000</v>
      </c>
      <c r="C1178" s="139">
        <f>+'[2]Table EE Vol'!R76</f>
        <v>260.26</v>
      </c>
      <c r="D1178" s="131" t="s">
        <v>645</v>
      </c>
      <c r="E1178" s="131">
        <v>71</v>
      </c>
      <c r="F1178" s="132">
        <v>520.52</v>
      </c>
      <c r="GC1178" s="86"/>
    </row>
    <row r="1179" spans="1:185" s="131" customFormat="1">
      <c r="A1179" s="131" t="s">
        <v>1832</v>
      </c>
      <c r="B1179" s="129">
        <f t="shared" si="17"/>
        <v>140000</v>
      </c>
      <c r="C1179" s="139">
        <f>+'[2]Table EE Vol'!R77</f>
        <v>260.26</v>
      </c>
      <c r="D1179" s="131" t="s">
        <v>645</v>
      </c>
      <c r="E1179" s="131">
        <v>72</v>
      </c>
      <c r="F1179" s="132">
        <v>520.52</v>
      </c>
      <c r="GC1179" s="86"/>
    </row>
    <row r="1180" spans="1:185" s="131" customFormat="1">
      <c r="A1180" s="131" t="s">
        <v>1833</v>
      </c>
      <c r="B1180" s="129">
        <f t="shared" si="17"/>
        <v>140000</v>
      </c>
      <c r="C1180" s="139">
        <f>+'[2]Table EE Vol'!R78</f>
        <v>260.26</v>
      </c>
      <c r="D1180" s="131" t="s">
        <v>645</v>
      </c>
      <c r="E1180" s="131">
        <v>73</v>
      </c>
      <c r="F1180" s="132">
        <v>520.52</v>
      </c>
      <c r="GC1180" s="86"/>
    </row>
    <row r="1181" spans="1:185" s="131" customFormat="1">
      <c r="A1181" s="131" t="s">
        <v>1834</v>
      </c>
      <c r="B1181" s="129">
        <f t="shared" si="17"/>
        <v>140000</v>
      </c>
      <c r="C1181" s="139">
        <f>+'[2]Table EE Vol'!R79</f>
        <v>260.26</v>
      </c>
      <c r="D1181" s="131" t="s">
        <v>645</v>
      </c>
      <c r="E1181" s="131">
        <v>74</v>
      </c>
      <c r="F1181" s="132">
        <v>520.52</v>
      </c>
      <c r="GC1181" s="86"/>
    </row>
    <row r="1182" spans="1:185" s="131" customFormat="1">
      <c r="A1182" s="131" t="s">
        <v>1835</v>
      </c>
      <c r="B1182" s="129">
        <f t="shared" si="17"/>
        <v>140000</v>
      </c>
      <c r="C1182" s="139">
        <f>+'[2]Table EE Vol'!R80</f>
        <v>843.21999999999991</v>
      </c>
      <c r="D1182" s="131" t="s">
        <v>646</v>
      </c>
      <c r="E1182" s="131">
        <v>75</v>
      </c>
      <c r="F1182" s="132">
        <v>1686.4399999999998</v>
      </c>
      <c r="GC1182" s="86"/>
    </row>
    <row r="1183" spans="1:185" s="131" customFormat="1">
      <c r="A1183" s="131" t="s">
        <v>1836</v>
      </c>
      <c r="B1183" s="129">
        <f t="shared" si="17"/>
        <v>140000</v>
      </c>
      <c r="C1183" s="139">
        <f>+'[2]Table EE Vol'!R81</f>
        <v>843.21999999999991</v>
      </c>
      <c r="D1183" s="131" t="s">
        <v>646</v>
      </c>
      <c r="E1183" s="131">
        <v>76</v>
      </c>
      <c r="F1183" s="132">
        <v>1686.4399999999998</v>
      </c>
      <c r="GC1183" s="86"/>
    </row>
    <row r="1184" spans="1:185" s="131" customFormat="1">
      <c r="A1184" s="131" t="s">
        <v>1837</v>
      </c>
      <c r="B1184" s="129">
        <f t="shared" si="17"/>
        <v>140000</v>
      </c>
      <c r="C1184" s="139">
        <f>+'[2]Table EE Vol'!R82</f>
        <v>843.21999999999991</v>
      </c>
      <c r="D1184" s="131" t="s">
        <v>646</v>
      </c>
      <c r="E1184" s="131">
        <v>77</v>
      </c>
      <c r="F1184" s="132">
        <v>1686.4399999999998</v>
      </c>
      <c r="GC1184" s="86"/>
    </row>
    <row r="1185" spans="1:185" s="131" customFormat="1">
      <c r="A1185" s="131" t="s">
        <v>1838</v>
      </c>
      <c r="B1185" s="129">
        <f t="shared" si="17"/>
        <v>140000</v>
      </c>
      <c r="C1185" s="139">
        <f>+'[2]Table EE Vol'!R83</f>
        <v>843.21999999999991</v>
      </c>
      <c r="D1185" s="131" t="s">
        <v>646</v>
      </c>
      <c r="E1185" s="131">
        <v>78</v>
      </c>
      <c r="F1185" s="132">
        <v>1686.4399999999998</v>
      </c>
      <c r="GC1185" s="86"/>
    </row>
    <row r="1186" spans="1:185" s="131" customFormat="1">
      <c r="A1186" s="131" t="s">
        <v>1839</v>
      </c>
      <c r="B1186" s="129">
        <f t="shared" si="17"/>
        <v>140000</v>
      </c>
      <c r="C1186" s="139">
        <f>+'[2]Table EE Vol'!R84</f>
        <v>843.21999999999991</v>
      </c>
      <c r="D1186" s="131" t="s">
        <v>646</v>
      </c>
      <c r="E1186" s="131">
        <v>79</v>
      </c>
      <c r="F1186" s="132">
        <v>1686.4399999999998</v>
      </c>
      <c r="GC1186" s="86"/>
    </row>
    <row r="1187" spans="1:185" s="131" customFormat="1">
      <c r="A1187" s="131" t="s">
        <v>1840</v>
      </c>
      <c r="B1187" s="129">
        <f t="shared" si="17"/>
        <v>140000</v>
      </c>
      <c r="C1187" s="139">
        <f>+'[2]Table EE Vol'!R85</f>
        <v>843.21999999999991</v>
      </c>
      <c r="D1187" s="131" t="s">
        <v>646</v>
      </c>
      <c r="E1187" s="131">
        <v>80</v>
      </c>
      <c r="F1187" s="132">
        <v>1686.4399999999998</v>
      </c>
      <c r="GC1187" s="86"/>
    </row>
    <row r="1188" spans="1:185" s="131" customFormat="1">
      <c r="A1188" s="131" t="s">
        <v>1841</v>
      </c>
      <c r="B1188" s="129">
        <f t="shared" si="17"/>
        <v>140000</v>
      </c>
      <c r="C1188" s="139">
        <f>+'[2]Table EE Vol'!R86</f>
        <v>843.21999999999991</v>
      </c>
      <c r="D1188" s="131" t="s">
        <v>646</v>
      </c>
      <c r="E1188" s="131">
        <v>81</v>
      </c>
      <c r="F1188" s="132">
        <v>1686.4399999999998</v>
      </c>
      <c r="GC1188" s="86"/>
    </row>
    <row r="1189" spans="1:185" s="131" customFormat="1">
      <c r="A1189" s="131" t="s">
        <v>1842</v>
      </c>
      <c r="B1189" s="129">
        <f t="shared" si="17"/>
        <v>140000</v>
      </c>
      <c r="C1189" s="139">
        <f>+'[2]Table EE Vol'!R87</f>
        <v>843.21999999999991</v>
      </c>
      <c r="D1189" s="131" t="s">
        <v>646</v>
      </c>
      <c r="E1189" s="131">
        <v>82</v>
      </c>
      <c r="F1189" s="132">
        <v>1686.4399999999998</v>
      </c>
      <c r="GC1189" s="86"/>
    </row>
    <row r="1190" spans="1:185" s="131" customFormat="1">
      <c r="A1190" s="131" t="s">
        <v>1843</v>
      </c>
      <c r="B1190" s="129">
        <f t="shared" si="17"/>
        <v>140000</v>
      </c>
      <c r="C1190" s="139">
        <f>+'[2]Table EE Vol'!R88</f>
        <v>843.21999999999991</v>
      </c>
      <c r="D1190" s="131" t="s">
        <v>646</v>
      </c>
      <c r="E1190" s="131">
        <v>83</v>
      </c>
      <c r="F1190" s="132">
        <v>1686.4399999999998</v>
      </c>
      <c r="GC1190" s="86"/>
    </row>
    <row r="1191" spans="1:185" s="131" customFormat="1">
      <c r="A1191" s="131" t="s">
        <v>1844</v>
      </c>
      <c r="B1191" s="129">
        <f t="shared" si="17"/>
        <v>140000</v>
      </c>
      <c r="C1191" s="139">
        <f>+'[2]Table EE Vol'!R89</f>
        <v>843.21999999999991</v>
      </c>
      <c r="D1191" s="131" t="s">
        <v>646</v>
      </c>
      <c r="E1191" s="131">
        <v>84</v>
      </c>
      <c r="F1191" s="132">
        <v>1686.4399999999998</v>
      </c>
      <c r="GC1191" s="86"/>
    </row>
    <row r="1192" spans="1:185" s="131" customFormat="1">
      <c r="A1192" s="131" t="s">
        <v>1845</v>
      </c>
      <c r="B1192" s="129">
        <f t="shared" si="17"/>
        <v>140000</v>
      </c>
      <c r="C1192" s="139">
        <f>+'[2]Table EE Vol'!R90</f>
        <v>843.21999999999991</v>
      </c>
      <c r="D1192" s="131" t="s">
        <v>646</v>
      </c>
      <c r="E1192" s="131">
        <v>85</v>
      </c>
      <c r="F1192" s="132">
        <v>1686.4399999999998</v>
      </c>
      <c r="GC1192" s="86"/>
    </row>
    <row r="1193" spans="1:185" s="131" customFormat="1">
      <c r="A1193" s="131" t="s">
        <v>1846</v>
      </c>
      <c r="B1193" s="129">
        <f t="shared" si="17"/>
        <v>140000</v>
      </c>
      <c r="C1193" s="139">
        <f>+'[2]Table EE Vol'!R91</f>
        <v>843.21999999999991</v>
      </c>
      <c r="D1193" s="131" t="s">
        <v>646</v>
      </c>
      <c r="E1193" s="131">
        <v>86</v>
      </c>
      <c r="F1193" s="132">
        <v>1686.4399999999998</v>
      </c>
      <c r="GC1193" s="86"/>
    </row>
    <row r="1194" spans="1:185" s="131" customFormat="1">
      <c r="A1194" s="131" t="s">
        <v>1847</v>
      </c>
      <c r="B1194" s="129">
        <f t="shared" si="17"/>
        <v>140000</v>
      </c>
      <c r="C1194" s="139">
        <f>+'[2]Table EE Vol'!R92</f>
        <v>843.21999999999991</v>
      </c>
      <c r="D1194" s="131" t="s">
        <v>646</v>
      </c>
      <c r="E1194" s="131">
        <v>87</v>
      </c>
      <c r="F1194" s="132">
        <v>1686.4399999999998</v>
      </c>
      <c r="GC1194" s="86"/>
    </row>
    <row r="1195" spans="1:185" s="131" customFormat="1">
      <c r="A1195" s="131" t="s">
        <v>1848</v>
      </c>
      <c r="B1195" s="129">
        <f t="shared" si="17"/>
        <v>140000</v>
      </c>
      <c r="C1195" s="139">
        <f>+'[2]Table EE Vol'!R93</f>
        <v>843.21999999999991</v>
      </c>
      <c r="D1195" s="131" t="s">
        <v>646</v>
      </c>
      <c r="E1195" s="131">
        <v>88</v>
      </c>
      <c r="F1195" s="132">
        <v>1686.4399999999998</v>
      </c>
      <c r="GC1195" s="86"/>
    </row>
    <row r="1196" spans="1:185" s="131" customFormat="1">
      <c r="A1196" s="131" t="s">
        <v>1849</v>
      </c>
      <c r="B1196" s="129">
        <f t="shared" si="17"/>
        <v>140000</v>
      </c>
      <c r="C1196" s="139">
        <f>+'[2]Table EE Vol'!R94</f>
        <v>843.21999999999991</v>
      </c>
      <c r="D1196" s="131" t="s">
        <v>646</v>
      </c>
      <c r="E1196" s="131">
        <v>89</v>
      </c>
      <c r="F1196" s="132">
        <v>1686.4399999999998</v>
      </c>
      <c r="GC1196" s="86"/>
    </row>
    <row r="1197" spans="1:185" s="131" customFormat="1">
      <c r="A1197" s="131" t="s">
        <v>1850</v>
      </c>
      <c r="B1197" s="129">
        <f t="shared" si="17"/>
        <v>140000</v>
      </c>
      <c r="C1197" s="139">
        <f>+'[2]Table EE Vol'!R95</f>
        <v>843.21999999999991</v>
      </c>
      <c r="D1197" s="131" t="s">
        <v>646</v>
      </c>
      <c r="E1197" s="131">
        <v>90</v>
      </c>
      <c r="F1197" s="132">
        <v>1686.4399999999998</v>
      </c>
      <c r="GC1197" s="86"/>
    </row>
    <row r="1198" spans="1:185" s="131" customFormat="1">
      <c r="A1198" s="131" t="s">
        <v>1851</v>
      </c>
      <c r="B1198" s="129">
        <f t="shared" si="17"/>
        <v>140000</v>
      </c>
      <c r="C1198" s="139">
        <f>+'[2]Table EE Vol'!R96</f>
        <v>843.21999999999991</v>
      </c>
      <c r="D1198" s="131" t="s">
        <v>646</v>
      </c>
      <c r="E1198" s="131">
        <v>91</v>
      </c>
      <c r="F1198" s="132">
        <v>1686.4399999999998</v>
      </c>
      <c r="GC1198" s="86"/>
    </row>
    <row r="1199" spans="1:185" s="131" customFormat="1">
      <c r="A1199" s="131" t="s">
        <v>1852</v>
      </c>
      <c r="B1199" s="129">
        <f t="shared" si="17"/>
        <v>140000</v>
      </c>
      <c r="C1199" s="139">
        <f>+'[2]Table EE Vol'!R97</f>
        <v>843.21999999999991</v>
      </c>
      <c r="D1199" s="131" t="s">
        <v>646</v>
      </c>
      <c r="E1199" s="131">
        <v>92</v>
      </c>
      <c r="F1199" s="132">
        <v>1686.4399999999998</v>
      </c>
      <c r="GC1199" s="86"/>
    </row>
    <row r="1200" spans="1:185" s="131" customFormat="1">
      <c r="A1200" s="131" t="s">
        <v>1853</v>
      </c>
      <c r="B1200" s="129">
        <f t="shared" si="17"/>
        <v>140000</v>
      </c>
      <c r="C1200" s="139">
        <f>+'[2]Table EE Vol'!R98</f>
        <v>843.21999999999991</v>
      </c>
      <c r="D1200" s="131" t="s">
        <v>646</v>
      </c>
      <c r="E1200" s="131">
        <v>93</v>
      </c>
      <c r="F1200" s="132">
        <v>1686.4399999999998</v>
      </c>
      <c r="GC1200" s="86"/>
    </row>
    <row r="1201" spans="1:185" s="131" customFormat="1">
      <c r="A1201" s="131" t="s">
        <v>1854</v>
      </c>
      <c r="B1201" s="129">
        <f t="shared" si="17"/>
        <v>140000</v>
      </c>
      <c r="C1201" s="139">
        <f>+'[2]Table EE Vol'!R99</f>
        <v>843.21999999999991</v>
      </c>
      <c r="D1201" s="131" t="s">
        <v>646</v>
      </c>
      <c r="E1201" s="131">
        <v>94</v>
      </c>
      <c r="F1201" s="132">
        <v>1686.4399999999998</v>
      </c>
      <c r="GC1201" s="86"/>
    </row>
    <row r="1202" spans="1:185" s="131" customFormat="1">
      <c r="A1202" s="131" t="s">
        <v>1855</v>
      </c>
      <c r="B1202" s="129">
        <f t="shared" si="17"/>
        <v>140000</v>
      </c>
      <c r="C1202" s="139">
        <f>+'[2]Table EE Vol'!R100</f>
        <v>843.21999999999991</v>
      </c>
      <c r="D1202" s="131" t="s">
        <v>646</v>
      </c>
      <c r="E1202" s="131">
        <v>95</v>
      </c>
      <c r="F1202" s="132">
        <v>1686.4399999999998</v>
      </c>
      <c r="GC1202" s="86"/>
    </row>
    <row r="1203" spans="1:185" s="131" customFormat="1">
      <c r="A1203" s="131" t="s">
        <v>1856</v>
      </c>
      <c r="B1203" s="129">
        <f t="shared" si="17"/>
        <v>140000</v>
      </c>
      <c r="C1203" s="139">
        <f>+'[2]Table EE Vol'!R101</f>
        <v>843.21999999999991</v>
      </c>
      <c r="D1203" s="131" t="s">
        <v>646</v>
      </c>
      <c r="E1203" s="131">
        <v>96</v>
      </c>
      <c r="F1203" s="132">
        <v>1686.4399999999998</v>
      </c>
      <c r="GC1203" s="86"/>
    </row>
    <row r="1204" spans="1:185" s="131" customFormat="1">
      <c r="A1204" s="131" t="s">
        <v>1857</v>
      </c>
      <c r="B1204" s="129">
        <f t="shared" si="17"/>
        <v>140000</v>
      </c>
      <c r="C1204" s="139">
        <f>+'[2]Table EE Vol'!R102</f>
        <v>843.21999999999991</v>
      </c>
      <c r="D1204" s="131" t="s">
        <v>646</v>
      </c>
      <c r="E1204" s="131">
        <v>97</v>
      </c>
      <c r="F1204" s="132">
        <v>1686.4399999999998</v>
      </c>
      <c r="GC1204" s="86"/>
    </row>
    <row r="1205" spans="1:185" s="131" customFormat="1">
      <c r="A1205" s="131" t="s">
        <v>1858</v>
      </c>
      <c r="B1205" s="129">
        <f t="shared" si="17"/>
        <v>140000</v>
      </c>
      <c r="C1205" s="139">
        <f>+'[2]Table EE Vol'!R103</f>
        <v>843.21999999999991</v>
      </c>
      <c r="D1205" s="131" t="s">
        <v>646</v>
      </c>
      <c r="E1205" s="131">
        <v>98</v>
      </c>
      <c r="F1205" s="132">
        <v>1686.4399999999998</v>
      </c>
      <c r="GC1205" s="86"/>
    </row>
    <row r="1206" spans="1:185" s="131" customFormat="1">
      <c r="A1206" s="131" t="s">
        <v>1859</v>
      </c>
      <c r="B1206" s="129">
        <f t="shared" si="17"/>
        <v>140000</v>
      </c>
      <c r="C1206" s="139">
        <f>+'[2]Table EE Vol'!R104</f>
        <v>843.21999999999991</v>
      </c>
      <c r="D1206" s="131" t="s">
        <v>646</v>
      </c>
      <c r="E1206" s="131">
        <v>99</v>
      </c>
      <c r="F1206" s="132">
        <v>1686.4399999999998</v>
      </c>
      <c r="GC1206" s="86"/>
    </row>
    <row r="1207" spans="1:185" s="131" customFormat="1">
      <c r="A1207" s="131" t="s">
        <v>1860</v>
      </c>
      <c r="B1207" s="129">
        <f t="shared" si="17"/>
        <v>140000</v>
      </c>
      <c r="C1207" s="139">
        <f>+'[2]Table EE Vol'!R105</f>
        <v>0</v>
      </c>
      <c r="D1207" s="131" t="s">
        <v>634</v>
      </c>
      <c r="E1207" s="131">
        <v>0</v>
      </c>
      <c r="F1207" s="132">
        <v>0</v>
      </c>
      <c r="GC1207" s="86"/>
    </row>
    <row r="1208" spans="1:185" s="131" customFormat="1">
      <c r="A1208" s="131" t="s">
        <v>1861</v>
      </c>
      <c r="B1208" s="129">
        <f t="shared" si="17"/>
        <v>150000</v>
      </c>
      <c r="C1208" s="139">
        <f>+'[2]Table EE Vol'!S20</f>
        <v>1.95</v>
      </c>
      <c r="D1208" s="131" t="s">
        <v>634</v>
      </c>
      <c r="E1208" s="131">
        <v>15</v>
      </c>
      <c r="F1208" s="132">
        <v>3.9</v>
      </c>
      <c r="FY1208" s="86"/>
    </row>
    <row r="1209" spans="1:185" s="131" customFormat="1">
      <c r="A1209" s="131" t="s">
        <v>1862</v>
      </c>
      <c r="B1209" s="129">
        <f t="shared" si="17"/>
        <v>150000</v>
      </c>
      <c r="C1209" s="139">
        <f>+'[2]Table EE Vol'!S21</f>
        <v>1.95</v>
      </c>
      <c r="D1209" s="131" t="s">
        <v>634</v>
      </c>
      <c r="E1209" s="131">
        <v>16</v>
      </c>
      <c r="F1209" s="132">
        <v>3.9</v>
      </c>
      <c r="FY1209" s="86"/>
    </row>
    <row r="1210" spans="1:185" s="131" customFormat="1">
      <c r="A1210" s="131" t="s">
        <v>1863</v>
      </c>
      <c r="B1210" s="129">
        <f t="shared" si="17"/>
        <v>150000</v>
      </c>
      <c r="C1210" s="139">
        <f>+'[2]Table EE Vol'!S22</f>
        <v>1.95</v>
      </c>
      <c r="D1210" s="131" t="s">
        <v>634</v>
      </c>
      <c r="E1210" s="131">
        <v>17</v>
      </c>
      <c r="F1210" s="132">
        <v>3.9</v>
      </c>
      <c r="FY1210" s="86"/>
    </row>
    <row r="1211" spans="1:185" s="131" customFormat="1">
      <c r="A1211" s="131" t="s">
        <v>1864</v>
      </c>
      <c r="B1211" s="129">
        <f t="shared" si="17"/>
        <v>150000</v>
      </c>
      <c r="C1211" s="139">
        <f>+'[2]Table EE Vol'!S23</f>
        <v>1.95</v>
      </c>
      <c r="D1211" s="131" t="s">
        <v>634</v>
      </c>
      <c r="E1211" s="131">
        <v>18</v>
      </c>
      <c r="F1211" s="132">
        <v>3.9</v>
      </c>
      <c r="FY1211" s="86"/>
    </row>
    <row r="1212" spans="1:185" s="131" customFormat="1">
      <c r="A1212" s="131" t="s">
        <v>1865</v>
      </c>
      <c r="B1212" s="129">
        <f t="shared" si="17"/>
        <v>150000</v>
      </c>
      <c r="C1212" s="139">
        <f>+'[2]Table EE Vol'!S24</f>
        <v>1.95</v>
      </c>
      <c r="D1212" s="131" t="s">
        <v>634</v>
      </c>
      <c r="E1212" s="131">
        <v>19</v>
      </c>
      <c r="F1212" s="132">
        <v>3.9</v>
      </c>
      <c r="FY1212" s="86"/>
    </row>
    <row r="1213" spans="1:185" s="131" customFormat="1">
      <c r="A1213" s="131" t="s">
        <v>1866</v>
      </c>
      <c r="B1213" s="129">
        <f t="shared" si="17"/>
        <v>150000</v>
      </c>
      <c r="C1213" s="139">
        <f>+'[2]Table EE Vol'!S25</f>
        <v>2.85</v>
      </c>
      <c r="D1213" s="131" t="s">
        <v>635</v>
      </c>
      <c r="E1213" s="131">
        <v>20</v>
      </c>
      <c r="F1213" s="132">
        <v>5.7</v>
      </c>
      <c r="FY1213" s="86"/>
    </row>
    <row r="1214" spans="1:185" s="131" customFormat="1">
      <c r="A1214" s="131" t="s">
        <v>1867</v>
      </c>
      <c r="B1214" s="129">
        <f t="shared" si="17"/>
        <v>150000</v>
      </c>
      <c r="C1214" s="139">
        <f>+'[2]Table EE Vol'!S26</f>
        <v>2.85</v>
      </c>
      <c r="D1214" s="131" t="s">
        <v>635</v>
      </c>
      <c r="E1214" s="131">
        <v>21</v>
      </c>
      <c r="F1214" s="132">
        <v>5.7</v>
      </c>
      <c r="FY1214" s="86"/>
    </row>
    <row r="1215" spans="1:185" s="131" customFormat="1">
      <c r="A1215" s="131" t="s">
        <v>1868</v>
      </c>
      <c r="B1215" s="129">
        <f t="shared" si="17"/>
        <v>150000</v>
      </c>
      <c r="C1215" s="139">
        <f>+'[2]Table EE Vol'!S27</f>
        <v>2.85</v>
      </c>
      <c r="D1215" s="131" t="s">
        <v>635</v>
      </c>
      <c r="E1215" s="131">
        <v>22</v>
      </c>
      <c r="F1215" s="132">
        <v>5.7</v>
      </c>
      <c r="FY1215" s="86"/>
    </row>
    <row r="1216" spans="1:185" s="131" customFormat="1">
      <c r="A1216" s="131" t="s">
        <v>1869</v>
      </c>
      <c r="B1216" s="129">
        <f t="shared" si="17"/>
        <v>150000</v>
      </c>
      <c r="C1216" s="139">
        <f>+'[2]Table EE Vol'!S28</f>
        <v>2.85</v>
      </c>
      <c r="D1216" s="131" t="s">
        <v>635</v>
      </c>
      <c r="E1216" s="131">
        <v>23</v>
      </c>
      <c r="F1216" s="132">
        <v>5.7</v>
      </c>
      <c r="FY1216" s="86"/>
    </row>
    <row r="1217" spans="1:181" s="131" customFormat="1">
      <c r="A1217" s="131" t="s">
        <v>1870</v>
      </c>
      <c r="B1217" s="129">
        <f t="shared" si="17"/>
        <v>150000</v>
      </c>
      <c r="C1217" s="139">
        <f>+'[2]Table EE Vol'!S29</f>
        <v>2.85</v>
      </c>
      <c r="D1217" s="131" t="s">
        <v>635</v>
      </c>
      <c r="E1217" s="131">
        <v>24</v>
      </c>
      <c r="F1217" s="132">
        <v>5.7</v>
      </c>
      <c r="FY1217" s="86"/>
    </row>
    <row r="1218" spans="1:181" s="131" customFormat="1">
      <c r="A1218" s="131" t="s">
        <v>1871</v>
      </c>
      <c r="B1218" s="129">
        <f t="shared" si="17"/>
        <v>150000</v>
      </c>
      <c r="C1218" s="139">
        <f>+'[2]Table EE Vol'!S30</f>
        <v>3.375</v>
      </c>
      <c r="D1218" s="131" t="s">
        <v>636</v>
      </c>
      <c r="E1218" s="131">
        <v>25</v>
      </c>
      <c r="F1218" s="132">
        <v>6.75</v>
      </c>
      <c r="FY1218" s="86"/>
    </row>
    <row r="1219" spans="1:181" s="131" customFormat="1">
      <c r="A1219" s="131" t="s">
        <v>1872</v>
      </c>
      <c r="B1219" s="129">
        <f t="shared" si="17"/>
        <v>150000</v>
      </c>
      <c r="C1219" s="139">
        <f>+'[2]Table EE Vol'!S31</f>
        <v>3.375</v>
      </c>
      <c r="D1219" s="131" t="s">
        <v>636</v>
      </c>
      <c r="E1219" s="131">
        <v>26</v>
      </c>
      <c r="F1219" s="132">
        <v>6.75</v>
      </c>
      <c r="FY1219" s="86"/>
    </row>
    <row r="1220" spans="1:181" s="131" customFormat="1">
      <c r="A1220" s="131" t="s">
        <v>1873</v>
      </c>
      <c r="B1220" s="129">
        <f t="shared" si="17"/>
        <v>150000</v>
      </c>
      <c r="C1220" s="139">
        <f>+'[2]Table EE Vol'!S32</f>
        <v>3.375</v>
      </c>
      <c r="D1220" s="131" t="s">
        <v>636</v>
      </c>
      <c r="E1220" s="131">
        <v>27</v>
      </c>
      <c r="F1220" s="132">
        <v>6.75</v>
      </c>
      <c r="FY1220" s="86"/>
    </row>
    <row r="1221" spans="1:181" s="131" customFormat="1">
      <c r="A1221" s="131" t="s">
        <v>1874</v>
      </c>
      <c r="B1221" s="129">
        <f t="shared" si="17"/>
        <v>150000</v>
      </c>
      <c r="C1221" s="139">
        <f>+'[2]Table EE Vol'!S33</f>
        <v>3.375</v>
      </c>
      <c r="D1221" s="131" t="s">
        <v>636</v>
      </c>
      <c r="E1221" s="131">
        <v>28</v>
      </c>
      <c r="F1221" s="132">
        <v>6.75</v>
      </c>
      <c r="FY1221" s="86"/>
    </row>
    <row r="1222" spans="1:181" s="131" customFormat="1">
      <c r="A1222" s="131" t="s">
        <v>1875</v>
      </c>
      <c r="B1222" s="129">
        <f t="shared" si="17"/>
        <v>150000</v>
      </c>
      <c r="C1222" s="139">
        <f>+'[2]Table EE Vol'!S34</f>
        <v>3.375</v>
      </c>
      <c r="D1222" s="131" t="s">
        <v>636</v>
      </c>
      <c r="E1222" s="131">
        <v>29</v>
      </c>
      <c r="F1222" s="132">
        <v>6.75</v>
      </c>
      <c r="FY1222" s="86"/>
    </row>
    <row r="1223" spans="1:181" s="131" customFormat="1">
      <c r="A1223" s="131" t="s">
        <v>1876</v>
      </c>
      <c r="B1223" s="129">
        <f t="shared" si="17"/>
        <v>150000</v>
      </c>
      <c r="C1223" s="139">
        <f>+'[2]Table EE Vol'!S35</f>
        <v>4.6500000000000004</v>
      </c>
      <c r="D1223" s="131" t="s">
        <v>637</v>
      </c>
      <c r="E1223" s="131">
        <v>30</v>
      </c>
      <c r="F1223" s="132">
        <v>9.3000000000000007</v>
      </c>
      <c r="FY1223" s="86"/>
    </row>
    <row r="1224" spans="1:181" s="131" customFormat="1">
      <c r="A1224" s="131" t="s">
        <v>1877</v>
      </c>
      <c r="B1224" s="129">
        <f t="shared" si="17"/>
        <v>150000</v>
      </c>
      <c r="C1224" s="139">
        <f>+'[2]Table EE Vol'!S36</f>
        <v>4.6500000000000004</v>
      </c>
      <c r="D1224" s="131" t="s">
        <v>637</v>
      </c>
      <c r="E1224" s="131">
        <v>31</v>
      </c>
      <c r="F1224" s="132">
        <v>9.3000000000000007</v>
      </c>
      <c r="FY1224" s="86"/>
    </row>
    <row r="1225" spans="1:181" s="131" customFormat="1">
      <c r="A1225" s="131" t="s">
        <v>1878</v>
      </c>
      <c r="B1225" s="129">
        <f t="shared" si="17"/>
        <v>150000</v>
      </c>
      <c r="C1225" s="139">
        <f>+'[2]Table EE Vol'!S37</f>
        <v>4.6500000000000004</v>
      </c>
      <c r="D1225" s="131" t="s">
        <v>637</v>
      </c>
      <c r="E1225" s="131">
        <v>32</v>
      </c>
      <c r="F1225" s="132">
        <v>9.3000000000000007</v>
      </c>
      <c r="FY1225" s="86"/>
    </row>
    <row r="1226" spans="1:181" s="131" customFormat="1">
      <c r="A1226" s="131" t="s">
        <v>1879</v>
      </c>
      <c r="B1226" s="129">
        <f t="shared" si="17"/>
        <v>150000</v>
      </c>
      <c r="C1226" s="139">
        <f>+'[2]Table EE Vol'!S38</f>
        <v>4.6500000000000004</v>
      </c>
      <c r="D1226" s="131" t="s">
        <v>637</v>
      </c>
      <c r="E1226" s="131">
        <v>33</v>
      </c>
      <c r="F1226" s="132">
        <v>9.3000000000000007</v>
      </c>
      <c r="FY1226" s="86"/>
    </row>
    <row r="1227" spans="1:181" s="131" customFormat="1">
      <c r="A1227" s="131" t="s">
        <v>1880</v>
      </c>
      <c r="B1227" s="129">
        <f t="shared" si="17"/>
        <v>150000</v>
      </c>
      <c r="C1227" s="139">
        <f>+'[2]Table EE Vol'!S39</f>
        <v>4.6500000000000004</v>
      </c>
      <c r="D1227" s="131" t="s">
        <v>637</v>
      </c>
      <c r="E1227" s="131">
        <v>34</v>
      </c>
      <c r="F1227" s="132">
        <v>9.3000000000000007</v>
      </c>
      <c r="FY1227" s="86"/>
    </row>
    <row r="1228" spans="1:181" s="131" customFormat="1">
      <c r="A1228" s="131" t="s">
        <v>1881</v>
      </c>
      <c r="B1228" s="129">
        <f t="shared" si="17"/>
        <v>150000</v>
      </c>
      <c r="C1228" s="139">
        <f>+'[2]Table EE Vol'!S40</f>
        <v>6.2250000000000005</v>
      </c>
      <c r="D1228" s="131" t="s">
        <v>638</v>
      </c>
      <c r="E1228" s="131">
        <v>35</v>
      </c>
      <c r="F1228" s="132">
        <v>12.450000000000001</v>
      </c>
      <c r="FY1228" s="86"/>
    </row>
    <row r="1229" spans="1:181" s="131" customFormat="1">
      <c r="A1229" s="131" t="s">
        <v>1882</v>
      </c>
      <c r="B1229" s="129">
        <f t="shared" si="17"/>
        <v>150000</v>
      </c>
      <c r="C1229" s="139">
        <f>+'[2]Table EE Vol'!S41</f>
        <v>6.2250000000000005</v>
      </c>
      <c r="D1229" s="131" t="s">
        <v>638</v>
      </c>
      <c r="E1229" s="131">
        <v>36</v>
      </c>
      <c r="F1229" s="132">
        <v>12.450000000000001</v>
      </c>
      <c r="FY1229" s="86"/>
    </row>
    <row r="1230" spans="1:181" s="131" customFormat="1">
      <c r="A1230" s="131" t="s">
        <v>1883</v>
      </c>
      <c r="B1230" s="129">
        <f t="shared" si="17"/>
        <v>150000</v>
      </c>
      <c r="C1230" s="139">
        <f>+'[2]Table EE Vol'!S42</f>
        <v>6.2250000000000005</v>
      </c>
      <c r="D1230" s="131" t="s">
        <v>638</v>
      </c>
      <c r="E1230" s="131">
        <v>37</v>
      </c>
      <c r="F1230" s="132">
        <v>12.450000000000001</v>
      </c>
      <c r="FY1230" s="86"/>
    </row>
    <row r="1231" spans="1:181" s="131" customFormat="1">
      <c r="A1231" s="131" t="s">
        <v>1884</v>
      </c>
      <c r="B1231" s="129">
        <f t="shared" si="17"/>
        <v>150000</v>
      </c>
      <c r="C1231" s="139">
        <f>+'[2]Table EE Vol'!S43</f>
        <v>6.2250000000000005</v>
      </c>
      <c r="D1231" s="131" t="s">
        <v>638</v>
      </c>
      <c r="E1231" s="131">
        <v>38</v>
      </c>
      <c r="F1231" s="132">
        <v>12.450000000000001</v>
      </c>
      <c r="FY1231" s="86"/>
    </row>
    <row r="1232" spans="1:181" s="131" customFormat="1">
      <c r="A1232" s="131" t="s">
        <v>1885</v>
      </c>
      <c r="B1232" s="129">
        <f t="shared" si="17"/>
        <v>150000</v>
      </c>
      <c r="C1232" s="139">
        <f>+'[2]Table EE Vol'!S44</f>
        <v>6.2250000000000005</v>
      </c>
      <c r="D1232" s="131" t="s">
        <v>638</v>
      </c>
      <c r="E1232" s="131">
        <v>39</v>
      </c>
      <c r="F1232" s="132">
        <v>12.450000000000001</v>
      </c>
      <c r="FY1232" s="86"/>
    </row>
    <row r="1233" spans="1:181" s="131" customFormat="1">
      <c r="A1233" s="131" t="s">
        <v>1886</v>
      </c>
      <c r="B1233" s="129">
        <f t="shared" si="17"/>
        <v>150000</v>
      </c>
      <c r="C1233" s="139">
        <f>+'[2]Table EE Vol'!S45</f>
        <v>10.425000000000001</v>
      </c>
      <c r="D1233" s="131" t="s">
        <v>639</v>
      </c>
      <c r="E1233" s="131">
        <v>40</v>
      </c>
      <c r="F1233" s="132">
        <v>20.85</v>
      </c>
      <c r="FY1233" s="86"/>
    </row>
    <row r="1234" spans="1:181" s="131" customFormat="1">
      <c r="A1234" s="131" t="s">
        <v>1887</v>
      </c>
      <c r="B1234" s="129">
        <f t="shared" si="17"/>
        <v>150000</v>
      </c>
      <c r="C1234" s="139">
        <f>+'[2]Table EE Vol'!S46</f>
        <v>10.425000000000001</v>
      </c>
      <c r="D1234" s="131" t="s">
        <v>639</v>
      </c>
      <c r="E1234" s="131">
        <v>41</v>
      </c>
      <c r="F1234" s="132">
        <v>20.85</v>
      </c>
      <c r="FY1234" s="86"/>
    </row>
    <row r="1235" spans="1:181" s="131" customFormat="1">
      <c r="A1235" s="131" t="s">
        <v>1888</v>
      </c>
      <c r="B1235" s="129">
        <f t="shared" si="17"/>
        <v>150000</v>
      </c>
      <c r="C1235" s="139">
        <f>+'[2]Table EE Vol'!S47</f>
        <v>10.425000000000001</v>
      </c>
      <c r="D1235" s="131" t="s">
        <v>639</v>
      </c>
      <c r="E1235" s="131">
        <v>42</v>
      </c>
      <c r="F1235" s="132">
        <v>20.85</v>
      </c>
      <c r="FY1235" s="86"/>
    </row>
    <row r="1236" spans="1:181" s="131" customFormat="1">
      <c r="A1236" s="131" t="s">
        <v>1889</v>
      </c>
      <c r="B1236" s="129">
        <f t="shared" si="17"/>
        <v>150000</v>
      </c>
      <c r="C1236" s="139">
        <f>+'[2]Table EE Vol'!S48</f>
        <v>10.425000000000001</v>
      </c>
      <c r="D1236" s="131" t="s">
        <v>639</v>
      </c>
      <c r="E1236" s="131">
        <v>43</v>
      </c>
      <c r="F1236" s="132">
        <v>20.85</v>
      </c>
      <c r="FY1236" s="86"/>
    </row>
    <row r="1237" spans="1:181" s="131" customFormat="1">
      <c r="A1237" s="131" t="s">
        <v>1890</v>
      </c>
      <c r="B1237" s="129">
        <f t="shared" si="17"/>
        <v>150000</v>
      </c>
      <c r="C1237" s="139">
        <f>+'[2]Table EE Vol'!S49</f>
        <v>10.425000000000001</v>
      </c>
      <c r="D1237" s="131" t="s">
        <v>639</v>
      </c>
      <c r="E1237" s="131">
        <v>44</v>
      </c>
      <c r="F1237" s="132">
        <v>20.85</v>
      </c>
      <c r="FY1237" s="86"/>
    </row>
    <row r="1238" spans="1:181" s="131" customFormat="1">
      <c r="A1238" s="131" t="s">
        <v>1891</v>
      </c>
      <c r="B1238" s="129">
        <f t="shared" si="17"/>
        <v>150000</v>
      </c>
      <c r="C1238" s="139">
        <f>+'[2]Table EE Vol'!S50</f>
        <v>14.4</v>
      </c>
      <c r="D1238" s="131" t="s">
        <v>640</v>
      </c>
      <c r="E1238" s="131">
        <v>45</v>
      </c>
      <c r="F1238" s="132">
        <v>28.8</v>
      </c>
      <c r="FY1238" s="86"/>
    </row>
    <row r="1239" spans="1:181" s="131" customFormat="1">
      <c r="A1239" s="131" t="s">
        <v>1892</v>
      </c>
      <c r="B1239" s="129">
        <f t="shared" si="17"/>
        <v>150000</v>
      </c>
      <c r="C1239" s="139">
        <f>+'[2]Table EE Vol'!S51</f>
        <v>14.4</v>
      </c>
      <c r="D1239" s="131" t="s">
        <v>640</v>
      </c>
      <c r="E1239" s="131">
        <v>46</v>
      </c>
      <c r="F1239" s="132">
        <v>28.8</v>
      </c>
      <c r="FY1239" s="86"/>
    </row>
    <row r="1240" spans="1:181" s="131" customFormat="1">
      <c r="A1240" s="131" t="s">
        <v>1893</v>
      </c>
      <c r="B1240" s="129">
        <f t="shared" si="17"/>
        <v>150000</v>
      </c>
      <c r="C1240" s="139">
        <f>+'[2]Table EE Vol'!S52</f>
        <v>14.4</v>
      </c>
      <c r="D1240" s="131" t="s">
        <v>640</v>
      </c>
      <c r="E1240" s="131">
        <v>47</v>
      </c>
      <c r="F1240" s="132">
        <v>28.8</v>
      </c>
      <c r="FY1240" s="86"/>
    </row>
    <row r="1241" spans="1:181" s="131" customFormat="1">
      <c r="A1241" s="131" t="s">
        <v>1894</v>
      </c>
      <c r="B1241" s="129">
        <f t="shared" si="17"/>
        <v>150000</v>
      </c>
      <c r="C1241" s="139">
        <f>+'[2]Table EE Vol'!S53</f>
        <v>14.4</v>
      </c>
      <c r="D1241" s="131" t="s">
        <v>640</v>
      </c>
      <c r="E1241" s="131">
        <v>48</v>
      </c>
      <c r="F1241" s="132">
        <v>28.8</v>
      </c>
      <c r="FY1241" s="86"/>
    </row>
    <row r="1242" spans="1:181" s="131" customFormat="1">
      <c r="A1242" s="131" t="s">
        <v>1895</v>
      </c>
      <c r="B1242" s="129">
        <f t="shared" ref="B1242:B1305" si="18">+B1156+10000</f>
        <v>150000</v>
      </c>
      <c r="C1242" s="139">
        <f>+'[2]Table EE Vol'!S54</f>
        <v>14.4</v>
      </c>
      <c r="D1242" s="131" t="s">
        <v>640</v>
      </c>
      <c r="E1242" s="131">
        <v>49</v>
      </c>
      <c r="F1242" s="132">
        <v>28.8</v>
      </c>
      <c r="FY1242" s="86"/>
    </row>
    <row r="1243" spans="1:181" s="131" customFormat="1">
      <c r="A1243" s="131" t="s">
        <v>1896</v>
      </c>
      <c r="B1243" s="129">
        <f t="shared" si="18"/>
        <v>150000</v>
      </c>
      <c r="C1243" s="139">
        <f>+'[2]Table EE Vol'!S55</f>
        <v>26.25</v>
      </c>
      <c r="D1243" s="131" t="s">
        <v>641</v>
      </c>
      <c r="E1243" s="131">
        <v>50</v>
      </c>
      <c r="F1243" s="132">
        <v>52.5</v>
      </c>
      <c r="FY1243" s="86"/>
    </row>
    <row r="1244" spans="1:181" s="131" customFormat="1">
      <c r="A1244" s="131" t="s">
        <v>1897</v>
      </c>
      <c r="B1244" s="129">
        <f t="shared" si="18"/>
        <v>150000</v>
      </c>
      <c r="C1244" s="139">
        <f>+'[2]Table EE Vol'!S56</f>
        <v>26.25</v>
      </c>
      <c r="D1244" s="131" t="s">
        <v>641</v>
      </c>
      <c r="E1244" s="131">
        <v>51</v>
      </c>
      <c r="F1244" s="132">
        <v>52.5</v>
      </c>
      <c r="FY1244" s="86"/>
    </row>
    <row r="1245" spans="1:181" s="131" customFormat="1">
      <c r="A1245" s="131" t="s">
        <v>1898</v>
      </c>
      <c r="B1245" s="129">
        <f t="shared" si="18"/>
        <v>150000</v>
      </c>
      <c r="C1245" s="139">
        <f>+'[2]Table EE Vol'!S57</f>
        <v>26.25</v>
      </c>
      <c r="D1245" s="131" t="s">
        <v>641</v>
      </c>
      <c r="E1245" s="131">
        <v>52</v>
      </c>
      <c r="F1245" s="132">
        <v>52.5</v>
      </c>
      <c r="FY1245" s="86"/>
    </row>
    <row r="1246" spans="1:181" s="131" customFormat="1">
      <c r="A1246" s="131" t="s">
        <v>1899</v>
      </c>
      <c r="B1246" s="129">
        <f t="shared" si="18"/>
        <v>150000</v>
      </c>
      <c r="C1246" s="139">
        <f>+'[2]Table EE Vol'!S58</f>
        <v>26.25</v>
      </c>
      <c r="D1246" s="131" t="s">
        <v>641</v>
      </c>
      <c r="E1246" s="131">
        <v>53</v>
      </c>
      <c r="F1246" s="132">
        <v>52.5</v>
      </c>
      <c r="FY1246" s="86"/>
    </row>
    <row r="1247" spans="1:181" s="131" customFormat="1">
      <c r="A1247" s="131" t="s">
        <v>1900</v>
      </c>
      <c r="B1247" s="129">
        <f t="shared" si="18"/>
        <v>150000</v>
      </c>
      <c r="C1247" s="139">
        <f>+'[2]Table EE Vol'!S59</f>
        <v>26.25</v>
      </c>
      <c r="D1247" s="131" t="s">
        <v>641</v>
      </c>
      <c r="E1247" s="131">
        <v>54</v>
      </c>
      <c r="F1247" s="132">
        <v>52.5</v>
      </c>
      <c r="FY1247" s="86"/>
    </row>
    <row r="1248" spans="1:181" s="131" customFormat="1">
      <c r="A1248" s="131" t="s">
        <v>1901</v>
      </c>
      <c r="B1248" s="129">
        <f t="shared" si="18"/>
        <v>150000</v>
      </c>
      <c r="C1248" s="139">
        <f>+'[2]Table EE Vol'!S60</f>
        <v>53.849999999999994</v>
      </c>
      <c r="D1248" s="131" t="s">
        <v>642</v>
      </c>
      <c r="E1248" s="131">
        <v>55</v>
      </c>
      <c r="F1248" s="132">
        <v>107.69999999999999</v>
      </c>
      <c r="FY1248" s="86"/>
    </row>
    <row r="1249" spans="1:181" s="131" customFormat="1">
      <c r="A1249" s="131" t="s">
        <v>1902</v>
      </c>
      <c r="B1249" s="129">
        <f t="shared" si="18"/>
        <v>150000</v>
      </c>
      <c r="C1249" s="139">
        <f>+'[2]Table EE Vol'!S61</f>
        <v>53.849999999999994</v>
      </c>
      <c r="D1249" s="131" t="s">
        <v>642</v>
      </c>
      <c r="E1249" s="131">
        <v>56</v>
      </c>
      <c r="F1249" s="132">
        <v>107.69999999999999</v>
      </c>
      <c r="FY1249" s="86"/>
    </row>
    <row r="1250" spans="1:181" s="131" customFormat="1">
      <c r="A1250" s="131" t="s">
        <v>1903</v>
      </c>
      <c r="B1250" s="129">
        <f t="shared" si="18"/>
        <v>150000</v>
      </c>
      <c r="C1250" s="139">
        <f>+'[2]Table EE Vol'!S62</f>
        <v>53.849999999999994</v>
      </c>
      <c r="D1250" s="131" t="s">
        <v>642</v>
      </c>
      <c r="E1250" s="131">
        <v>57</v>
      </c>
      <c r="F1250" s="132">
        <v>107.69999999999999</v>
      </c>
      <c r="FY1250" s="86"/>
    </row>
    <row r="1251" spans="1:181" s="131" customFormat="1">
      <c r="A1251" s="131" t="s">
        <v>1904</v>
      </c>
      <c r="B1251" s="129">
        <f t="shared" si="18"/>
        <v>150000</v>
      </c>
      <c r="C1251" s="139">
        <f>+'[2]Table EE Vol'!S63</f>
        <v>53.849999999999994</v>
      </c>
      <c r="D1251" s="131" t="s">
        <v>642</v>
      </c>
      <c r="E1251" s="131">
        <v>58</v>
      </c>
      <c r="F1251" s="132">
        <v>107.69999999999999</v>
      </c>
      <c r="FY1251" s="86"/>
    </row>
    <row r="1252" spans="1:181" s="131" customFormat="1">
      <c r="A1252" s="131" t="s">
        <v>1905</v>
      </c>
      <c r="B1252" s="129">
        <f t="shared" si="18"/>
        <v>150000</v>
      </c>
      <c r="C1252" s="139">
        <f>+'[2]Table EE Vol'!S64</f>
        <v>53.849999999999994</v>
      </c>
      <c r="D1252" s="131" t="s">
        <v>642</v>
      </c>
      <c r="E1252" s="131">
        <v>59</v>
      </c>
      <c r="F1252" s="132">
        <v>107.69999999999999</v>
      </c>
      <c r="FY1252" s="86"/>
    </row>
    <row r="1253" spans="1:181" s="131" customFormat="1">
      <c r="A1253" s="131" t="s">
        <v>1906</v>
      </c>
      <c r="B1253" s="129">
        <f t="shared" si="18"/>
        <v>150000</v>
      </c>
      <c r="C1253" s="139">
        <f>+'[2]Table EE Vol'!S65</f>
        <v>78.3</v>
      </c>
      <c r="D1253" s="131" t="s">
        <v>643</v>
      </c>
      <c r="E1253" s="131">
        <v>60</v>
      </c>
      <c r="F1253" s="132">
        <v>156.6</v>
      </c>
      <c r="FY1253" s="86"/>
    </row>
    <row r="1254" spans="1:181" s="131" customFormat="1">
      <c r="A1254" s="131" t="s">
        <v>1907</v>
      </c>
      <c r="B1254" s="129">
        <f t="shared" si="18"/>
        <v>150000</v>
      </c>
      <c r="C1254" s="139">
        <f>+'[2]Table EE Vol'!S66</f>
        <v>78.3</v>
      </c>
      <c r="D1254" s="131" t="s">
        <v>643</v>
      </c>
      <c r="E1254" s="131">
        <v>61</v>
      </c>
      <c r="F1254" s="132">
        <v>156.6</v>
      </c>
      <c r="FY1254" s="86"/>
    </row>
    <row r="1255" spans="1:181" s="131" customFormat="1">
      <c r="A1255" s="131" t="s">
        <v>1908</v>
      </c>
      <c r="B1255" s="129">
        <f t="shared" si="18"/>
        <v>150000</v>
      </c>
      <c r="C1255" s="139">
        <f>+'[2]Table EE Vol'!S67</f>
        <v>78.3</v>
      </c>
      <c r="D1255" s="131" t="s">
        <v>643</v>
      </c>
      <c r="E1255" s="131">
        <v>62</v>
      </c>
      <c r="F1255" s="132">
        <v>156.6</v>
      </c>
      <c r="FY1255" s="86"/>
    </row>
    <row r="1256" spans="1:181" s="131" customFormat="1">
      <c r="A1256" s="131" t="s">
        <v>1909</v>
      </c>
      <c r="B1256" s="129">
        <f t="shared" si="18"/>
        <v>150000</v>
      </c>
      <c r="C1256" s="139">
        <f>+'[2]Table EE Vol'!S68</f>
        <v>78.3</v>
      </c>
      <c r="D1256" s="131" t="s">
        <v>643</v>
      </c>
      <c r="E1256" s="131">
        <v>63</v>
      </c>
      <c r="F1256" s="132">
        <v>156.6</v>
      </c>
      <c r="FY1256" s="86"/>
    </row>
    <row r="1257" spans="1:181" s="131" customFormat="1">
      <c r="A1257" s="131" t="s">
        <v>1910</v>
      </c>
      <c r="B1257" s="129">
        <f t="shared" si="18"/>
        <v>150000</v>
      </c>
      <c r="C1257" s="139">
        <f>+'[2]Table EE Vol'!S69</f>
        <v>78.3</v>
      </c>
      <c r="D1257" s="131" t="s">
        <v>643</v>
      </c>
      <c r="E1257" s="131">
        <v>64</v>
      </c>
      <c r="F1257" s="132">
        <v>156.6</v>
      </c>
      <c r="FY1257" s="86"/>
    </row>
    <row r="1258" spans="1:181" s="131" customFormat="1">
      <c r="A1258" s="131" t="s">
        <v>1911</v>
      </c>
      <c r="B1258" s="129">
        <f t="shared" si="18"/>
        <v>150000</v>
      </c>
      <c r="C1258" s="139">
        <f>+'[2]Table EE Vol'!S70</f>
        <v>135</v>
      </c>
      <c r="D1258" s="131" t="s">
        <v>644</v>
      </c>
      <c r="E1258" s="131">
        <v>65</v>
      </c>
      <c r="F1258" s="132">
        <v>270</v>
      </c>
      <c r="FY1258" s="86"/>
    </row>
    <row r="1259" spans="1:181" s="131" customFormat="1">
      <c r="A1259" s="131" t="s">
        <v>1912</v>
      </c>
      <c r="B1259" s="129">
        <f t="shared" si="18"/>
        <v>150000</v>
      </c>
      <c r="C1259" s="139">
        <f>+'[2]Table EE Vol'!S71</f>
        <v>135</v>
      </c>
      <c r="D1259" s="131" t="s">
        <v>644</v>
      </c>
      <c r="E1259" s="131">
        <v>66</v>
      </c>
      <c r="F1259" s="132">
        <v>270</v>
      </c>
      <c r="FY1259" s="86"/>
    </row>
    <row r="1260" spans="1:181" s="131" customFormat="1">
      <c r="A1260" s="131" t="s">
        <v>1913</v>
      </c>
      <c r="B1260" s="129">
        <f t="shared" si="18"/>
        <v>150000</v>
      </c>
      <c r="C1260" s="139">
        <f>+'[2]Table EE Vol'!S72</f>
        <v>135</v>
      </c>
      <c r="D1260" s="131" t="s">
        <v>644</v>
      </c>
      <c r="E1260" s="131">
        <v>67</v>
      </c>
      <c r="F1260" s="132">
        <v>270</v>
      </c>
      <c r="FY1260" s="86"/>
    </row>
    <row r="1261" spans="1:181" s="131" customFormat="1">
      <c r="A1261" s="131" t="s">
        <v>1914</v>
      </c>
      <c r="B1261" s="129">
        <f t="shared" si="18"/>
        <v>150000</v>
      </c>
      <c r="C1261" s="139">
        <f>+'[2]Table EE Vol'!S73</f>
        <v>135</v>
      </c>
      <c r="D1261" s="131" t="s">
        <v>644</v>
      </c>
      <c r="E1261" s="131">
        <v>68</v>
      </c>
      <c r="F1261" s="132">
        <v>270</v>
      </c>
      <c r="FY1261" s="86"/>
    </row>
    <row r="1262" spans="1:181" s="131" customFormat="1">
      <c r="A1262" s="131" t="s">
        <v>1915</v>
      </c>
      <c r="B1262" s="129">
        <f t="shared" si="18"/>
        <v>150000</v>
      </c>
      <c r="C1262" s="139">
        <f>+'[2]Table EE Vol'!S74</f>
        <v>135</v>
      </c>
      <c r="D1262" s="131" t="s">
        <v>644</v>
      </c>
      <c r="E1262" s="131">
        <v>69</v>
      </c>
      <c r="F1262" s="132">
        <v>270</v>
      </c>
      <c r="FY1262" s="86"/>
    </row>
    <row r="1263" spans="1:181" s="131" customFormat="1">
      <c r="A1263" s="131" t="s">
        <v>1916</v>
      </c>
      <c r="B1263" s="129">
        <f t="shared" si="18"/>
        <v>150000</v>
      </c>
      <c r="C1263" s="139">
        <f>+'[2]Table EE Vol'!S75</f>
        <v>278.85000000000002</v>
      </c>
      <c r="D1263" s="131" t="s">
        <v>645</v>
      </c>
      <c r="E1263" s="131">
        <v>70</v>
      </c>
      <c r="F1263" s="132">
        <v>557.70000000000005</v>
      </c>
      <c r="FY1263" s="86"/>
    </row>
    <row r="1264" spans="1:181" s="131" customFormat="1">
      <c r="A1264" s="131" t="s">
        <v>1917</v>
      </c>
      <c r="B1264" s="129">
        <f t="shared" si="18"/>
        <v>150000</v>
      </c>
      <c r="C1264" s="139">
        <f>+'[2]Table EE Vol'!S76</f>
        <v>278.85000000000002</v>
      </c>
      <c r="D1264" s="131" t="s">
        <v>645</v>
      </c>
      <c r="E1264" s="131">
        <v>71</v>
      </c>
      <c r="F1264" s="132">
        <v>557.70000000000005</v>
      </c>
      <c r="FY1264" s="86"/>
    </row>
    <row r="1265" spans="1:181" s="131" customFormat="1">
      <c r="A1265" s="131" t="s">
        <v>1918</v>
      </c>
      <c r="B1265" s="129">
        <f t="shared" si="18"/>
        <v>150000</v>
      </c>
      <c r="C1265" s="139">
        <f>+'[2]Table EE Vol'!S77</f>
        <v>278.85000000000002</v>
      </c>
      <c r="D1265" s="131" t="s">
        <v>645</v>
      </c>
      <c r="E1265" s="131">
        <v>72</v>
      </c>
      <c r="F1265" s="132">
        <v>557.70000000000005</v>
      </c>
      <c r="FY1265" s="86"/>
    </row>
    <row r="1266" spans="1:181" s="131" customFormat="1">
      <c r="A1266" s="131" t="s">
        <v>1919</v>
      </c>
      <c r="B1266" s="129">
        <f t="shared" si="18"/>
        <v>150000</v>
      </c>
      <c r="C1266" s="139">
        <f>+'[2]Table EE Vol'!S78</f>
        <v>278.85000000000002</v>
      </c>
      <c r="D1266" s="131" t="s">
        <v>645</v>
      </c>
      <c r="E1266" s="131">
        <v>73</v>
      </c>
      <c r="F1266" s="132">
        <v>557.70000000000005</v>
      </c>
      <c r="FY1266" s="86"/>
    </row>
    <row r="1267" spans="1:181" s="131" customFormat="1">
      <c r="A1267" s="131" t="s">
        <v>1920</v>
      </c>
      <c r="B1267" s="129">
        <f t="shared" si="18"/>
        <v>150000</v>
      </c>
      <c r="C1267" s="139">
        <f>+'[2]Table EE Vol'!S79</f>
        <v>278.85000000000002</v>
      </c>
      <c r="D1267" s="131" t="s">
        <v>645</v>
      </c>
      <c r="E1267" s="131">
        <v>74</v>
      </c>
      <c r="F1267" s="132">
        <v>557.70000000000005</v>
      </c>
      <c r="FY1267" s="86"/>
    </row>
    <row r="1268" spans="1:181" s="131" customFormat="1">
      <c r="A1268" s="131" t="s">
        <v>1921</v>
      </c>
      <c r="B1268" s="129">
        <f t="shared" si="18"/>
        <v>150000</v>
      </c>
      <c r="C1268" s="139">
        <f>+'[2]Table EE Vol'!S80</f>
        <v>903.44999999999993</v>
      </c>
      <c r="D1268" s="131" t="s">
        <v>646</v>
      </c>
      <c r="E1268" s="131">
        <v>75</v>
      </c>
      <c r="F1268" s="132">
        <v>1806.8999999999999</v>
      </c>
      <c r="FY1268" s="86"/>
    </row>
    <row r="1269" spans="1:181" s="131" customFormat="1">
      <c r="A1269" s="131" t="s">
        <v>1922</v>
      </c>
      <c r="B1269" s="129">
        <f t="shared" si="18"/>
        <v>150000</v>
      </c>
      <c r="C1269" s="139">
        <f>+'[2]Table EE Vol'!S81</f>
        <v>903.44999999999993</v>
      </c>
      <c r="D1269" s="131" t="s">
        <v>646</v>
      </c>
      <c r="E1269" s="131">
        <v>76</v>
      </c>
      <c r="F1269" s="132">
        <v>1806.8999999999999</v>
      </c>
      <c r="FY1269" s="86"/>
    </row>
    <row r="1270" spans="1:181" s="131" customFormat="1">
      <c r="A1270" s="131" t="s">
        <v>1923</v>
      </c>
      <c r="B1270" s="129">
        <f t="shared" si="18"/>
        <v>150000</v>
      </c>
      <c r="C1270" s="139">
        <f>+'[2]Table EE Vol'!S82</f>
        <v>903.44999999999993</v>
      </c>
      <c r="D1270" s="131" t="s">
        <v>646</v>
      </c>
      <c r="E1270" s="131">
        <v>77</v>
      </c>
      <c r="F1270" s="132">
        <v>1806.8999999999999</v>
      </c>
      <c r="FY1270" s="86"/>
    </row>
    <row r="1271" spans="1:181" s="131" customFormat="1">
      <c r="A1271" s="131" t="s">
        <v>1924</v>
      </c>
      <c r="B1271" s="129">
        <f t="shared" si="18"/>
        <v>150000</v>
      </c>
      <c r="C1271" s="139">
        <f>+'[2]Table EE Vol'!S83</f>
        <v>903.44999999999993</v>
      </c>
      <c r="D1271" s="131" t="s">
        <v>646</v>
      </c>
      <c r="E1271" s="131">
        <v>78</v>
      </c>
      <c r="F1271" s="132">
        <v>1806.8999999999999</v>
      </c>
      <c r="FY1271" s="86"/>
    </row>
    <row r="1272" spans="1:181" s="131" customFormat="1">
      <c r="A1272" s="131" t="s">
        <v>1925</v>
      </c>
      <c r="B1272" s="129">
        <f t="shared" si="18"/>
        <v>150000</v>
      </c>
      <c r="C1272" s="139">
        <f>+'[2]Table EE Vol'!S84</f>
        <v>903.44999999999993</v>
      </c>
      <c r="D1272" s="131" t="s">
        <v>646</v>
      </c>
      <c r="E1272" s="131">
        <v>79</v>
      </c>
      <c r="F1272" s="132">
        <v>1806.8999999999999</v>
      </c>
      <c r="FY1272" s="86"/>
    </row>
    <row r="1273" spans="1:181" s="131" customFormat="1">
      <c r="A1273" s="131" t="s">
        <v>1926</v>
      </c>
      <c r="B1273" s="129">
        <f t="shared" si="18"/>
        <v>150000</v>
      </c>
      <c r="C1273" s="139">
        <f>+'[2]Table EE Vol'!S85</f>
        <v>903.44999999999993</v>
      </c>
      <c r="D1273" s="131" t="s">
        <v>646</v>
      </c>
      <c r="E1273" s="131">
        <v>80</v>
      </c>
      <c r="F1273" s="132">
        <v>1806.8999999999999</v>
      </c>
      <c r="FY1273" s="86"/>
    </row>
    <row r="1274" spans="1:181" s="131" customFormat="1">
      <c r="A1274" s="131" t="s">
        <v>1927</v>
      </c>
      <c r="B1274" s="129">
        <f t="shared" si="18"/>
        <v>150000</v>
      </c>
      <c r="C1274" s="139">
        <f>+'[2]Table EE Vol'!S86</f>
        <v>903.44999999999993</v>
      </c>
      <c r="D1274" s="131" t="s">
        <v>646</v>
      </c>
      <c r="E1274" s="131">
        <v>81</v>
      </c>
      <c r="F1274" s="132">
        <v>1806.8999999999999</v>
      </c>
      <c r="FY1274" s="86"/>
    </row>
    <row r="1275" spans="1:181" s="131" customFormat="1">
      <c r="A1275" s="131" t="s">
        <v>1928</v>
      </c>
      <c r="B1275" s="129">
        <f t="shared" si="18"/>
        <v>150000</v>
      </c>
      <c r="C1275" s="139">
        <f>+'[2]Table EE Vol'!S87</f>
        <v>903.44999999999993</v>
      </c>
      <c r="D1275" s="131" t="s">
        <v>646</v>
      </c>
      <c r="E1275" s="131">
        <v>82</v>
      </c>
      <c r="F1275" s="132">
        <v>1806.8999999999999</v>
      </c>
      <c r="FY1275" s="86"/>
    </row>
    <row r="1276" spans="1:181" s="131" customFormat="1">
      <c r="A1276" s="131" t="s">
        <v>1929</v>
      </c>
      <c r="B1276" s="129">
        <f t="shared" si="18"/>
        <v>150000</v>
      </c>
      <c r="C1276" s="139">
        <f>+'[2]Table EE Vol'!S88</f>
        <v>903.44999999999993</v>
      </c>
      <c r="D1276" s="131" t="s">
        <v>646</v>
      </c>
      <c r="E1276" s="131">
        <v>83</v>
      </c>
      <c r="F1276" s="132">
        <v>1806.8999999999999</v>
      </c>
      <c r="FY1276" s="86"/>
    </row>
    <row r="1277" spans="1:181" s="131" customFormat="1">
      <c r="A1277" s="131" t="s">
        <v>1930</v>
      </c>
      <c r="B1277" s="129">
        <f t="shared" si="18"/>
        <v>150000</v>
      </c>
      <c r="C1277" s="139">
        <f>+'[2]Table EE Vol'!S89</f>
        <v>903.44999999999993</v>
      </c>
      <c r="D1277" s="131" t="s">
        <v>646</v>
      </c>
      <c r="E1277" s="131">
        <v>84</v>
      </c>
      <c r="F1277" s="132">
        <v>1806.8999999999999</v>
      </c>
      <c r="FY1277" s="86"/>
    </row>
    <row r="1278" spans="1:181" s="131" customFormat="1">
      <c r="A1278" s="131" t="s">
        <v>1931</v>
      </c>
      <c r="B1278" s="129">
        <f t="shared" si="18"/>
        <v>150000</v>
      </c>
      <c r="C1278" s="139">
        <f>+'[2]Table EE Vol'!S90</f>
        <v>903.44999999999993</v>
      </c>
      <c r="D1278" s="131" t="s">
        <v>646</v>
      </c>
      <c r="E1278" s="131">
        <v>85</v>
      </c>
      <c r="F1278" s="132">
        <v>1806.8999999999999</v>
      </c>
      <c r="FY1278" s="86"/>
    </row>
    <row r="1279" spans="1:181" s="131" customFormat="1">
      <c r="A1279" s="131" t="s">
        <v>1932</v>
      </c>
      <c r="B1279" s="129">
        <f t="shared" si="18"/>
        <v>150000</v>
      </c>
      <c r="C1279" s="139">
        <f>+'[2]Table EE Vol'!S91</f>
        <v>903.44999999999993</v>
      </c>
      <c r="D1279" s="131" t="s">
        <v>646</v>
      </c>
      <c r="E1279" s="131">
        <v>86</v>
      </c>
      <c r="F1279" s="132">
        <v>1806.8999999999999</v>
      </c>
      <c r="FY1279" s="86"/>
    </row>
    <row r="1280" spans="1:181" s="131" customFormat="1">
      <c r="A1280" s="131" t="s">
        <v>1933</v>
      </c>
      <c r="B1280" s="129">
        <f t="shared" si="18"/>
        <v>150000</v>
      </c>
      <c r="C1280" s="139">
        <f>+'[2]Table EE Vol'!S92</f>
        <v>903.44999999999993</v>
      </c>
      <c r="D1280" s="131" t="s">
        <v>646</v>
      </c>
      <c r="E1280" s="131">
        <v>87</v>
      </c>
      <c r="F1280" s="132">
        <v>1806.8999999999999</v>
      </c>
      <c r="FY1280" s="86"/>
    </row>
    <row r="1281" spans="1:181" s="131" customFormat="1">
      <c r="A1281" s="131" t="s">
        <v>1934</v>
      </c>
      <c r="B1281" s="129">
        <f t="shared" si="18"/>
        <v>150000</v>
      </c>
      <c r="C1281" s="139">
        <f>+'[2]Table EE Vol'!S93</f>
        <v>903.44999999999993</v>
      </c>
      <c r="D1281" s="131" t="s">
        <v>646</v>
      </c>
      <c r="E1281" s="131">
        <v>88</v>
      </c>
      <c r="F1281" s="132">
        <v>1806.8999999999999</v>
      </c>
      <c r="FY1281" s="86"/>
    </row>
    <row r="1282" spans="1:181" s="131" customFormat="1">
      <c r="A1282" s="131" t="s">
        <v>1935</v>
      </c>
      <c r="B1282" s="129">
        <f t="shared" si="18"/>
        <v>150000</v>
      </c>
      <c r="C1282" s="139">
        <f>+'[2]Table EE Vol'!S94</f>
        <v>903.44999999999993</v>
      </c>
      <c r="D1282" s="131" t="s">
        <v>646</v>
      </c>
      <c r="E1282" s="131">
        <v>89</v>
      </c>
      <c r="F1282" s="132">
        <v>1806.8999999999999</v>
      </c>
      <c r="FY1282" s="86"/>
    </row>
    <row r="1283" spans="1:181" s="131" customFormat="1">
      <c r="A1283" s="131" t="s">
        <v>1936</v>
      </c>
      <c r="B1283" s="129">
        <f t="shared" si="18"/>
        <v>150000</v>
      </c>
      <c r="C1283" s="139">
        <f>+'[2]Table EE Vol'!S95</f>
        <v>903.44999999999993</v>
      </c>
      <c r="D1283" s="131" t="s">
        <v>646</v>
      </c>
      <c r="E1283" s="131">
        <v>90</v>
      </c>
      <c r="F1283" s="132">
        <v>1806.8999999999999</v>
      </c>
      <c r="FY1283" s="86"/>
    </row>
    <row r="1284" spans="1:181" s="131" customFormat="1">
      <c r="A1284" s="131" t="s">
        <v>1937</v>
      </c>
      <c r="B1284" s="129">
        <f t="shared" si="18"/>
        <v>150000</v>
      </c>
      <c r="C1284" s="139">
        <f>+'[2]Table EE Vol'!S96</f>
        <v>903.44999999999993</v>
      </c>
      <c r="D1284" s="131" t="s">
        <v>646</v>
      </c>
      <c r="E1284" s="131">
        <v>91</v>
      </c>
      <c r="F1284" s="132">
        <v>1806.8999999999999</v>
      </c>
      <c r="FY1284" s="86"/>
    </row>
    <row r="1285" spans="1:181" s="131" customFormat="1">
      <c r="A1285" s="131" t="s">
        <v>1938</v>
      </c>
      <c r="B1285" s="129">
        <f t="shared" si="18"/>
        <v>150000</v>
      </c>
      <c r="C1285" s="139">
        <f>+'[2]Table EE Vol'!S97</f>
        <v>903.44999999999993</v>
      </c>
      <c r="D1285" s="131" t="s">
        <v>646</v>
      </c>
      <c r="E1285" s="131">
        <v>92</v>
      </c>
      <c r="F1285" s="132">
        <v>1806.8999999999999</v>
      </c>
      <c r="FY1285" s="86"/>
    </row>
    <row r="1286" spans="1:181" s="131" customFormat="1">
      <c r="A1286" s="131" t="s">
        <v>1939</v>
      </c>
      <c r="B1286" s="129">
        <f t="shared" si="18"/>
        <v>150000</v>
      </c>
      <c r="C1286" s="139">
        <f>+'[2]Table EE Vol'!S98</f>
        <v>903.44999999999993</v>
      </c>
      <c r="D1286" s="131" t="s">
        <v>646</v>
      </c>
      <c r="E1286" s="131">
        <v>93</v>
      </c>
      <c r="F1286" s="132">
        <v>1806.8999999999999</v>
      </c>
      <c r="FY1286" s="86"/>
    </row>
    <row r="1287" spans="1:181" s="131" customFormat="1">
      <c r="A1287" s="131" t="s">
        <v>1940</v>
      </c>
      <c r="B1287" s="129">
        <f t="shared" si="18"/>
        <v>150000</v>
      </c>
      <c r="C1287" s="139">
        <f>+'[2]Table EE Vol'!S99</f>
        <v>903.44999999999993</v>
      </c>
      <c r="D1287" s="131" t="s">
        <v>646</v>
      </c>
      <c r="E1287" s="131">
        <v>94</v>
      </c>
      <c r="F1287" s="132">
        <v>1806.8999999999999</v>
      </c>
      <c r="FY1287" s="86"/>
    </row>
    <row r="1288" spans="1:181" s="131" customFormat="1">
      <c r="A1288" s="131" t="s">
        <v>1941</v>
      </c>
      <c r="B1288" s="129">
        <f t="shared" si="18"/>
        <v>150000</v>
      </c>
      <c r="C1288" s="139">
        <f>+'[2]Table EE Vol'!S100</f>
        <v>903.44999999999993</v>
      </c>
      <c r="D1288" s="131" t="s">
        <v>646</v>
      </c>
      <c r="E1288" s="131">
        <v>95</v>
      </c>
      <c r="F1288" s="132">
        <v>1806.8999999999999</v>
      </c>
      <c r="FY1288" s="86"/>
    </row>
    <row r="1289" spans="1:181" s="131" customFormat="1">
      <c r="A1289" s="131" t="s">
        <v>1942</v>
      </c>
      <c r="B1289" s="129">
        <f t="shared" si="18"/>
        <v>150000</v>
      </c>
      <c r="C1289" s="139">
        <f>+'[2]Table EE Vol'!S101</f>
        <v>903.44999999999993</v>
      </c>
      <c r="D1289" s="131" t="s">
        <v>646</v>
      </c>
      <c r="E1289" s="131">
        <v>96</v>
      </c>
      <c r="F1289" s="132">
        <v>1806.8999999999999</v>
      </c>
      <c r="FY1289" s="86"/>
    </row>
    <row r="1290" spans="1:181" s="131" customFormat="1">
      <c r="A1290" s="131" t="s">
        <v>1943</v>
      </c>
      <c r="B1290" s="129">
        <f t="shared" si="18"/>
        <v>150000</v>
      </c>
      <c r="C1290" s="139">
        <f>+'[2]Table EE Vol'!S102</f>
        <v>903.44999999999993</v>
      </c>
      <c r="D1290" s="131" t="s">
        <v>646</v>
      </c>
      <c r="E1290" s="131">
        <v>97</v>
      </c>
      <c r="F1290" s="132">
        <v>1806.8999999999999</v>
      </c>
      <c r="FY1290" s="86"/>
    </row>
    <row r="1291" spans="1:181" s="131" customFormat="1">
      <c r="A1291" s="131" t="s">
        <v>1944</v>
      </c>
      <c r="B1291" s="129">
        <f t="shared" si="18"/>
        <v>150000</v>
      </c>
      <c r="C1291" s="139">
        <f>+'[2]Table EE Vol'!S103</f>
        <v>903.44999999999993</v>
      </c>
      <c r="D1291" s="131" t="s">
        <v>646</v>
      </c>
      <c r="E1291" s="131">
        <v>98</v>
      </c>
      <c r="F1291" s="132">
        <v>1806.8999999999999</v>
      </c>
      <c r="FY1291" s="86"/>
    </row>
    <row r="1292" spans="1:181" s="131" customFormat="1">
      <c r="A1292" s="131" t="s">
        <v>1945</v>
      </c>
      <c r="B1292" s="129">
        <f t="shared" si="18"/>
        <v>150000</v>
      </c>
      <c r="C1292" s="139">
        <f>+'[2]Table EE Vol'!S104</f>
        <v>903.44999999999993</v>
      </c>
      <c r="D1292" s="131" t="s">
        <v>646</v>
      </c>
      <c r="E1292" s="131">
        <v>99</v>
      </c>
      <c r="F1292" s="132">
        <v>1806.8999999999999</v>
      </c>
      <c r="FY1292" s="86"/>
    </row>
    <row r="1293" spans="1:181" s="131" customFormat="1">
      <c r="A1293" s="131" t="s">
        <v>1946</v>
      </c>
      <c r="B1293" s="129">
        <f t="shared" si="18"/>
        <v>150000</v>
      </c>
      <c r="C1293" s="139">
        <f>+'[2]Table EE Vol'!S105</f>
        <v>0</v>
      </c>
      <c r="D1293" s="131" t="s">
        <v>634</v>
      </c>
      <c r="E1293" s="131">
        <v>0</v>
      </c>
      <c r="F1293" s="132">
        <v>0</v>
      </c>
      <c r="FY1293" s="86"/>
    </row>
    <row r="1294" spans="1:181" s="131" customFormat="1">
      <c r="A1294" s="131" t="s">
        <v>1947</v>
      </c>
      <c r="B1294" s="129">
        <f t="shared" si="18"/>
        <v>160000</v>
      </c>
      <c r="C1294" s="139">
        <f>+'[2]Table EE Vol'!T20</f>
        <v>2.08</v>
      </c>
      <c r="D1294" s="131" t="s">
        <v>634</v>
      </c>
      <c r="E1294" s="131">
        <v>15</v>
      </c>
      <c r="F1294" s="132">
        <v>4.16</v>
      </c>
      <c r="FU1294" s="86"/>
    </row>
    <row r="1295" spans="1:181" s="131" customFormat="1">
      <c r="A1295" s="131" t="s">
        <v>1948</v>
      </c>
      <c r="B1295" s="129">
        <f t="shared" si="18"/>
        <v>160000</v>
      </c>
      <c r="C1295" s="139">
        <f>+'[2]Table EE Vol'!T21</f>
        <v>2.08</v>
      </c>
      <c r="D1295" s="131" t="s">
        <v>634</v>
      </c>
      <c r="E1295" s="131">
        <v>16</v>
      </c>
      <c r="F1295" s="132">
        <v>4.16</v>
      </c>
      <c r="FU1295" s="86"/>
    </row>
    <row r="1296" spans="1:181" s="131" customFormat="1">
      <c r="A1296" s="131" t="s">
        <v>1949</v>
      </c>
      <c r="B1296" s="129">
        <f t="shared" si="18"/>
        <v>160000</v>
      </c>
      <c r="C1296" s="139">
        <f>+'[2]Table EE Vol'!T22</f>
        <v>2.08</v>
      </c>
      <c r="D1296" s="131" t="s">
        <v>634</v>
      </c>
      <c r="E1296" s="131">
        <v>17</v>
      </c>
      <c r="F1296" s="132">
        <v>4.16</v>
      </c>
      <c r="FU1296" s="86"/>
    </row>
    <row r="1297" spans="1:177" s="131" customFormat="1">
      <c r="A1297" s="131" t="s">
        <v>1950</v>
      </c>
      <c r="B1297" s="129">
        <f t="shared" si="18"/>
        <v>160000</v>
      </c>
      <c r="C1297" s="139">
        <f>+'[2]Table EE Vol'!T23</f>
        <v>2.08</v>
      </c>
      <c r="D1297" s="131" t="s">
        <v>634</v>
      </c>
      <c r="E1297" s="131">
        <v>18</v>
      </c>
      <c r="F1297" s="132">
        <v>4.16</v>
      </c>
      <c r="FU1297" s="86"/>
    </row>
    <row r="1298" spans="1:177" s="131" customFormat="1">
      <c r="A1298" s="131" t="s">
        <v>1951</v>
      </c>
      <c r="B1298" s="129">
        <f t="shared" si="18"/>
        <v>160000</v>
      </c>
      <c r="C1298" s="139">
        <f>+'[2]Table EE Vol'!T24</f>
        <v>2.08</v>
      </c>
      <c r="D1298" s="131" t="s">
        <v>634</v>
      </c>
      <c r="E1298" s="131">
        <v>19</v>
      </c>
      <c r="F1298" s="132">
        <v>4.16</v>
      </c>
      <c r="FU1298" s="86"/>
    </row>
    <row r="1299" spans="1:177" s="131" customFormat="1">
      <c r="A1299" s="131" t="s">
        <v>1952</v>
      </c>
      <c r="B1299" s="129">
        <f t="shared" si="18"/>
        <v>160000</v>
      </c>
      <c r="C1299" s="139">
        <f>+'[2]Table EE Vol'!T25</f>
        <v>3.04</v>
      </c>
      <c r="D1299" s="131" t="s">
        <v>635</v>
      </c>
      <c r="E1299" s="131">
        <v>20</v>
      </c>
      <c r="F1299" s="132">
        <v>6.08</v>
      </c>
      <c r="FU1299" s="86"/>
    </row>
    <row r="1300" spans="1:177" s="131" customFormat="1">
      <c r="A1300" s="131" t="s">
        <v>1953</v>
      </c>
      <c r="B1300" s="129">
        <f t="shared" si="18"/>
        <v>160000</v>
      </c>
      <c r="C1300" s="139">
        <f>+'[2]Table EE Vol'!T26</f>
        <v>3.04</v>
      </c>
      <c r="D1300" s="131" t="s">
        <v>635</v>
      </c>
      <c r="E1300" s="131">
        <v>21</v>
      </c>
      <c r="F1300" s="132">
        <v>6.08</v>
      </c>
      <c r="FU1300" s="86"/>
    </row>
    <row r="1301" spans="1:177" s="131" customFormat="1">
      <c r="A1301" s="131" t="s">
        <v>1954</v>
      </c>
      <c r="B1301" s="129">
        <f t="shared" si="18"/>
        <v>160000</v>
      </c>
      <c r="C1301" s="139">
        <f>+'[2]Table EE Vol'!T27</f>
        <v>3.04</v>
      </c>
      <c r="D1301" s="131" t="s">
        <v>635</v>
      </c>
      <c r="E1301" s="131">
        <v>22</v>
      </c>
      <c r="F1301" s="132">
        <v>6.08</v>
      </c>
      <c r="FU1301" s="86"/>
    </row>
    <row r="1302" spans="1:177" s="131" customFormat="1">
      <c r="A1302" s="131" t="s">
        <v>1955</v>
      </c>
      <c r="B1302" s="129">
        <f t="shared" si="18"/>
        <v>160000</v>
      </c>
      <c r="C1302" s="139">
        <f>+'[2]Table EE Vol'!T28</f>
        <v>3.04</v>
      </c>
      <c r="D1302" s="131" t="s">
        <v>635</v>
      </c>
      <c r="E1302" s="131">
        <v>23</v>
      </c>
      <c r="F1302" s="132">
        <v>6.08</v>
      </c>
      <c r="FU1302" s="86"/>
    </row>
    <row r="1303" spans="1:177" s="131" customFormat="1">
      <c r="A1303" s="131" t="s">
        <v>1956</v>
      </c>
      <c r="B1303" s="129">
        <f t="shared" si="18"/>
        <v>160000</v>
      </c>
      <c r="C1303" s="139">
        <f>+'[2]Table EE Vol'!T29</f>
        <v>3.04</v>
      </c>
      <c r="D1303" s="131" t="s">
        <v>635</v>
      </c>
      <c r="E1303" s="131">
        <v>24</v>
      </c>
      <c r="F1303" s="132">
        <v>6.08</v>
      </c>
      <c r="FU1303" s="86"/>
    </row>
    <row r="1304" spans="1:177" s="131" customFormat="1">
      <c r="A1304" s="131" t="s">
        <v>1957</v>
      </c>
      <c r="B1304" s="129">
        <f t="shared" si="18"/>
        <v>160000</v>
      </c>
      <c r="C1304" s="139">
        <f>+'[2]Table EE Vol'!T30</f>
        <v>3.5999999999999996</v>
      </c>
      <c r="D1304" s="131" t="s">
        <v>636</v>
      </c>
      <c r="E1304" s="131">
        <v>25</v>
      </c>
      <c r="F1304" s="132">
        <v>7.1999999999999993</v>
      </c>
      <c r="FU1304" s="86"/>
    </row>
    <row r="1305" spans="1:177" s="131" customFormat="1">
      <c r="A1305" s="131" t="s">
        <v>1958</v>
      </c>
      <c r="B1305" s="129">
        <f t="shared" si="18"/>
        <v>160000</v>
      </c>
      <c r="C1305" s="139">
        <f>+'[2]Table EE Vol'!T31</f>
        <v>3.5999999999999996</v>
      </c>
      <c r="D1305" s="131" t="s">
        <v>636</v>
      </c>
      <c r="E1305" s="131">
        <v>26</v>
      </c>
      <c r="F1305" s="132">
        <v>7.1999999999999993</v>
      </c>
      <c r="FU1305" s="86"/>
    </row>
    <row r="1306" spans="1:177" s="131" customFormat="1">
      <c r="A1306" s="131" t="s">
        <v>1959</v>
      </c>
      <c r="B1306" s="129">
        <f t="shared" ref="B1306:B1369" si="19">+B1220+10000</f>
        <v>160000</v>
      </c>
      <c r="C1306" s="139">
        <f>+'[2]Table EE Vol'!T32</f>
        <v>3.5999999999999996</v>
      </c>
      <c r="D1306" s="131" t="s">
        <v>636</v>
      </c>
      <c r="E1306" s="131">
        <v>27</v>
      </c>
      <c r="F1306" s="132">
        <v>7.1999999999999993</v>
      </c>
      <c r="FU1306" s="86"/>
    </row>
    <row r="1307" spans="1:177" s="131" customFormat="1">
      <c r="A1307" s="131" t="s">
        <v>1960</v>
      </c>
      <c r="B1307" s="129">
        <f t="shared" si="19"/>
        <v>160000</v>
      </c>
      <c r="C1307" s="139">
        <f>+'[2]Table EE Vol'!T33</f>
        <v>3.5999999999999996</v>
      </c>
      <c r="D1307" s="131" t="s">
        <v>636</v>
      </c>
      <c r="E1307" s="131">
        <v>28</v>
      </c>
      <c r="F1307" s="132">
        <v>7.1999999999999993</v>
      </c>
      <c r="FU1307" s="86"/>
    </row>
    <row r="1308" spans="1:177" s="131" customFormat="1">
      <c r="A1308" s="131" t="s">
        <v>1961</v>
      </c>
      <c r="B1308" s="129">
        <f t="shared" si="19"/>
        <v>160000</v>
      </c>
      <c r="C1308" s="139">
        <f>+'[2]Table EE Vol'!T34</f>
        <v>3.5999999999999996</v>
      </c>
      <c r="D1308" s="131" t="s">
        <v>636</v>
      </c>
      <c r="E1308" s="131">
        <v>29</v>
      </c>
      <c r="F1308" s="132">
        <v>7.1999999999999993</v>
      </c>
      <c r="FU1308" s="86"/>
    </row>
    <row r="1309" spans="1:177" s="131" customFormat="1">
      <c r="A1309" s="131" t="s">
        <v>1962</v>
      </c>
      <c r="B1309" s="129">
        <f t="shared" si="19"/>
        <v>160000</v>
      </c>
      <c r="C1309" s="139">
        <f>+'[2]Table EE Vol'!T35</f>
        <v>4.96</v>
      </c>
      <c r="D1309" s="131" t="s">
        <v>637</v>
      </c>
      <c r="E1309" s="131">
        <v>30</v>
      </c>
      <c r="F1309" s="132">
        <v>9.92</v>
      </c>
      <c r="FU1309" s="86"/>
    </row>
    <row r="1310" spans="1:177" s="131" customFormat="1">
      <c r="A1310" s="131" t="s">
        <v>1963</v>
      </c>
      <c r="B1310" s="129">
        <f t="shared" si="19"/>
        <v>160000</v>
      </c>
      <c r="C1310" s="139">
        <f>+'[2]Table EE Vol'!T36</f>
        <v>4.96</v>
      </c>
      <c r="D1310" s="131" t="s">
        <v>637</v>
      </c>
      <c r="E1310" s="131">
        <v>31</v>
      </c>
      <c r="F1310" s="132">
        <v>9.92</v>
      </c>
      <c r="FU1310" s="86"/>
    </row>
    <row r="1311" spans="1:177" s="131" customFormat="1">
      <c r="A1311" s="131" t="s">
        <v>1964</v>
      </c>
      <c r="B1311" s="129">
        <f t="shared" si="19"/>
        <v>160000</v>
      </c>
      <c r="C1311" s="139">
        <f>+'[2]Table EE Vol'!T37</f>
        <v>4.96</v>
      </c>
      <c r="D1311" s="131" t="s">
        <v>637</v>
      </c>
      <c r="E1311" s="131">
        <v>32</v>
      </c>
      <c r="F1311" s="132">
        <v>9.92</v>
      </c>
      <c r="FU1311" s="86"/>
    </row>
    <row r="1312" spans="1:177" s="131" customFormat="1">
      <c r="A1312" s="131" t="s">
        <v>1965</v>
      </c>
      <c r="B1312" s="129">
        <f t="shared" si="19"/>
        <v>160000</v>
      </c>
      <c r="C1312" s="139">
        <f>+'[2]Table EE Vol'!T38</f>
        <v>4.96</v>
      </c>
      <c r="D1312" s="131" t="s">
        <v>637</v>
      </c>
      <c r="E1312" s="131">
        <v>33</v>
      </c>
      <c r="F1312" s="132">
        <v>9.92</v>
      </c>
      <c r="FU1312" s="86"/>
    </row>
    <row r="1313" spans="1:177" s="131" customFormat="1">
      <c r="A1313" s="131" t="s">
        <v>1966</v>
      </c>
      <c r="B1313" s="129">
        <f t="shared" si="19"/>
        <v>160000</v>
      </c>
      <c r="C1313" s="139">
        <f>+'[2]Table EE Vol'!T39</f>
        <v>4.96</v>
      </c>
      <c r="D1313" s="131" t="s">
        <v>637</v>
      </c>
      <c r="E1313" s="131">
        <v>34</v>
      </c>
      <c r="F1313" s="132">
        <v>9.92</v>
      </c>
      <c r="FU1313" s="86"/>
    </row>
    <row r="1314" spans="1:177" s="131" customFormat="1">
      <c r="A1314" s="131" t="s">
        <v>1967</v>
      </c>
      <c r="B1314" s="129">
        <f t="shared" si="19"/>
        <v>160000</v>
      </c>
      <c r="C1314" s="139">
        <f>+'[2]Table EE Vol'!T40</f>
        <v>6.6400000000000006</v>
      </c>
      <c r="D1314" s="131" t="s">
        <v>638</v>
      </c>
      <c r="E1314" s="131">
        <v>35</v>
      </c>
      <c r="F1314" s="132">
        <v>13.280000000000001</v>
      </c>
      <c r="FU1314" s="86"/>
    </row>
    <row r="1315" spans="1:177" s="131" customFormat="1">
      <c r="A1315" s="131" t="s">
        <v>1968</v>
      </c>
      <c r="B1315" s="129">
        <f t="shared" si="19"/>
        <v>160000</v>
      </c>
      <c r="C1315" s="139">
        <f>+'[2]Table EE Vol'!T41</f>
        <v>6.6400000000000006</v>
      </c>
      <c r="D1315" s="131" t="s">
        <v>638</v>
      </c>
      <c r="E1315" s="131">
        <v>36</v>
      </c>
      <c r="F1315" s="132">
        <v>13.280000000000001</v>
      </c>
      <c r="FU1315" s="86"/>
    </row>
    <row r="1316" spans="1:177" s="131" customFormat="1">
      <c r="A1316" s="131" t="s">
        <v>1969</v>
      </c>
      <c r="B1316" s="129">
        <f t="shared" si="19"/>
        <v>160000</v>
      </c>
      <c r="C1316" s="139">
        <f>+'[2]Table EE Vol'!T42</f>
        <v>6.6400000000000006</v>
      </c>
      <c r="D1316" s="131" t="s">
        <v>638</v>
      </c>
      <c r="E1316" s="131">
        <v>37</v>
      </c>
      <c r="F1316" s="132">
        <v>13.280000000000001</v>
      </c>
      <c r="FU1316" s="86"/>
    </row>
    <row r="1317" spans="1:177" s="131" customFormat="1">
      <c r="A1317" s="131" t="s">
        <v>1970</v>
      </c>
      <c r="B1317" s="129">
        <f t="shared" si="19"/>
        <v>160000</v>
      </c>
      <c r="C1317" s="139">
        <f>+'[2]Table EE Vol'!T43</f>
        <v>6.6400000000000006</v>
      </c>
      <c r="D1317" s="131" t="s">
        <v>638</v>
      </c>
      <c r="E1317" s="131">
        <v>38</v>
      </c>
      <c r="F1317" s="132">
        <v>13.280000000000001</v>
      </c>
      <c r="FU1317" s="86"/>
    </row>
    <row r="1318" spans="1:177" s="131" customFormat="1">
      <c r="A1318" s="131" t="s">
        <v>1971</v>
      </c>
      <c r="B1318" s="129">
        <f t="shared" si="19"/>
        <v>160000</v>
      </c>
      <c r="C1318" s="139">
        <f>+'[2]Table EE Vol'!T44</f>
        <v>6.6400000000000006</v>
      </c>
      <c r="D1318" s="131" t="s">
        <v>638</v>
      </c>
      <c r="E1318" s="131">
        <v>39</v>
      </c>
      <c r="F1318" s="132">
        <v>13.280000000000001</v>
      </c>
      <c r="FU1318" s="86"/>
    </row>
    <row r="1319" spans="1:177" s="131" customFormat="1">
      <c r="A1319" s="131" t="s">
        <v>1972</v>
      </c>
      <c r="B1319" s="129">
        <f t="shared" si="19"/>
        <v>160000</v>
      </c>
      <c r="C1319" s="139">
        <f>+'[2]Table EE Vol'!T45</f>
        <v>11.120000000000001</v>
      </c>
      <c r="D1319" s="131" t="s">
        <v>639</v>
      </c>
      <c r="E1319" s="131">
        <v>40</v>
      </c>
      <c r="F1319" s="132">
        <v>22.240000000000002</v>
      </c>
      <c r="FU1319" s="86"/>
    </row>
    <row r="1320" spans="1:177" s="131" customFormat="1">
      <c r="A1320" s="131" t="s">
        <v>1973</v>
      </c>
      <c r="B1320" s="129">
        <f t="shared" si="19"/>
        <v>160000</v>
      </c>
      <c r="C1320" s="139">
        <f>+'[2]Table EE Vol'!T46</f>
        <v>11.120000000000001</v>
      </c>
      <c r="D1320" s="131" t="s">
        <v>639</v>
      </c>
      <c r="E1320" s="131">
        <v>41</v>
      </c>
      <c r="F1320" s="132">
        <v>22.240000000000002</v>
      </c>
      <c r="FU1320" s="86"/>
    </row>
    <row r="1321" spans="1:177" s="131" customFormat="1">
      <c r="A1321" s="131" t="s">
        <v>1974</v>
      </c>
      <c r="B1321" s="129">
        <f t="shared" si="19"/>
        <v>160000</v>
      </c>
      <c r="C1321" s="139">
        <f>+'[2]Table EE Vol'!T47</f>
        <v>11.120000000000001</v>
      </c>
      <c r="D1321" s="131" t="s">
        <v>639</v>
      </c>
      <c r="E1321" s="131">
        <v>42</v>
      </c>
      <c r="F1321" s="132">
        <v>22.240000000000002</v>
      </c>
      <c r="FU1321" s="86"/>
    </row>
    <row r="1322" spans="1:177" s="131" customFormat="1">
      <c r="A1322" s="131" t="s">
        <v>1975</v>
      </c>
      <c r="B1322" s="129">
        <f t="shared" si="19"/>
        <v>160000</v>
      </c>
      <c r="C1322" s="139">
        <f>+'[2]Table EE Vol'!T48</f>
        <v>11.120000000000001</v>
      </c>
      <c r="D1322" s="131" t="s">
        <v>639</v>
      </c>
      <c r="E1322" s="131">
        <v>43</v>
      </c>
      <c r="F1322" s="132">
        <v>22.240000000000002</v>
      </c>
      <c r="FU1322" s="86"/>
    </row>
    <row r="1323" spans="1:177" s="131" customFormat="1">
      <c r="A1323" s="131" t="s">
        <v>1976</v>
      </c>
      <c r="B1323" s="129">
        <f t="shared" si="19"/>
        <v>160000</v>
      </c>
      <c r="C1323" s="139">
        <f>+'[2]Table EE Vol'!T49</f>
        <v>11.120000000000001</v>
      </c>
      <c r="D1323" s="131" t="s">
        <v>639</v>
      </c>
      <c r="E1323" s="131">
        <v>44</v>
      </c>
      <c r="F1323" s="132">
        <v>22.240000000000002</v>
      </c>
      <c r="FU1323" s="86"/>
    </row>
    <row r="1324" spans="1:177" s="131" customFormat="1">
      <c r="A1324" s="131" t="s">
        <v>1977</v>
      </c>
      <c r="B1324" s="129">
        <f t="shared" si="19"/>
        <v>160000</v>
      </c>
      <c r="C1324" s="139">
        <f>+'[2]Table EE Vol'!T50</f>
        <v>15.36</v>
      </c>
      <c r="D1324" s="131" t="s">
        <v>640</v>
      </c>
      <c r="E1324" s="131">
        <v>45</v>
      </c>
      <c r="F1324" s="132">
        <v>30.72</v>
      </c>
      <c r="FU1324" s="86"/>
    </row>
    <row r="1325" spans="1:177" s="131" customFormat="1">
      <c r="A1325" s="131" t="s">
        <v>1978</v>
      </c>
      <c r="B1325" s="129">
        <f t="shared" si="19"/>
        <v>160000</v>
      </c>
      <c r="C1325" s="139">
        <f>+'[2]Table EE Vol'!T51</f>
        <v>15.36</v>
      </c>
      <c r="D1325" s="131" t="s">
        <v>640</v>
      </c>
      <c r="E1325" s="131">
        <v>46</v>
      </c>
      <c r="F1325" s="132">
        <v>30.72</v>
      </c>
      <c r="FU1325" s="86"/>
    </row>
    <row r="1326" spans="1:177" s="131" customFormat="1">
      <c r="A1326" s="131" t="s">
        <v>1979</v>
      </c>
      <c r="B1326" s="129">
        <f t="shared" si="19"/>
        <v>160000</v>
      </c>
      <c r="C1326" s="139">
        <f>+'[2]Table EE Vol'!T52</f>
        <v>15.36</v>
      </c>
      <c r="D1326" s="131" t="s">
        <v>640</v>
      </c>
      <c r="E1326" s="131">
        <v>47</v>
      </c>
      <c r="F1326" s="132">
        <v>30.72</v>
      </c>
      <c r="FU1326" s="86"/>
    </row>
    <row r="1327" spans="1:177" s="131" customFormat="1">
      <c r="A1327" s="131" t="s">
        <v>1980</v>
      </c>
      <c r="B1327" s="129">
        <f t="shared" si="19"/>
        <v>160000</v>
      </c>
      <c r="C1327" s="139">
        <f>+'[2]Table EE Vol'!T53</f>
        <v>15.36</v>
      </c>
      <c r="D1327" s="131" t="s">
        <v>640</v>
      </c>
      <c r="E1327" s="131">
        <v>48</v>
      </c>
      <c r="F1327" s="132">
        <v>30.72</v>
      </c>
      <c r="FU1327" s="86"/>
    </row>
    <row r="1328" spans="1:177" s="131" customFormat="1">
      <c r="A1328" s="131" t="s">
        <v>1981</v>
      </c>
      <c r="B1328" s="129">
        <f t="shared" si="19"/>
        <v>160000</v>
      </c>
      <c r="C1328" s="139">
        <f>+'[2]Table EE Vol'!T54</f>
        <v>15.36</v>
      </c>
      <c r="D1328" s="131" t="s">
        <v>640</v>
      </c>
      <c r="E1328" s="131">
        <v>49</v>
      </c>
      <c r="F1328" s="132">
        <v>30.72</v>
      </c>
      <c r="FU1328" s="86"/>
    </row>
    <row r="1329" spans="1:177" s="131" customFormat="1">
      <c r="A1329" s="131" t="s">
        <v>1982</v>
      </c>
      <c r="B1329" s="129">
        <f t="shared" si="19"/>
        <v>160000</v>
      </c>
      <c r="C1329" s="139">
        <f>+'[2]Table EE Vol'!T55</f>
        <v>28</v>
      </c>
      <c r="D1329" s="131" t="s">
        <v>641</v>
      </c>
      <c r="E1329" s="131">
        <v>50</v>
      </c>
      <c r="F1329" s="132">
        <v>56</v>
      </c>
      <c r="FU1329" s="86"/>
    </row>
    <row r="1330" spans="1:177" s="131" customFormat="1">
      <c r="A1330" s="131" t="s">
        <v>1983</v>
      </c>
      <c r="B1330" s="129">
        <f t="shared" si="19"/>
        <v>160000</v>
      </c>
      <c r="C1330" s="139">
        <f>+'[2]Table EE Vol'!T56</f>
        <v>28</v>
      </c>
      <c r="D1330" s="131" t="s">
        <v>641</v>
      </c>
      <c r="E1330" s="131">
        <v>51</v>
      </c>
      <c r="F1330" s="132">
        <v>56</v>
      </c>
      <c r="FU1330" s="86"/>
    </row>
    <row r="1331" spans="1:177" s="131" customFormat="1">
      <c r="A1331" s="131" t="s">
        <v>1984</v>
      </c>
      <c r="B1331" s="129">
        <f t="shared" si="19"/>
        <v>160000</v>
      </c>
      <c r="C1331" s="139">
        <f>+'[2]Table EE Vol'!T57</f>
        <v>28</v>
      </c>
      <c r="D1331" s="131" t="s">
        <v>641</v>
      </c>
      <c r="E1331" s="131">
        <v>52</v>
      </c>
      <c r="F1331" s="132">
        <v>56</v>
      </c>
      <c r="FU1331" s="86"/>
    </row>
    <row r="1332" spans="1:177" s="131" customFormat="1">
      <c r="A1332" s="131" t="s">
        <v>1985</v>
      </c>
      <c r="B1332" s="129">
        <f t="shared" si="19"/>
        <v>160000</v>
      </c>
      <c r="C1332" s="139">
        <f>+'[2]Table EE Vol'!T58</f>
        <v>28</v>
      </c>
      <c r="D1332" s="131" t="s">
        <v>641</v>
      </c>
      <c r="E1332" s="131">
        <v>53</v>
      </c>
      <c r="F1332" s="132">
        <v>56</v>
      </c>
      <c r="FU1332" s="86"/>
    </row>
    <row r="1333" spans="1:177" s="131" customFormat="1">
      <c r="A1333" s="131" t="s">
        <v>1986</v>
      </c>
      <c r="B1333" s="129">
        <f t="shared" si="19"/>
        <v>160000</v>
      </c>
      <c r="C1333" s="139">
        <f>+'[2]Table EE Vol'!T59</f>
        <v>28</v>
      </c>
      <c r="D1333" s="131" t="s">
        <v>641</v>
      </c>
      <c r="E1333" s="131">
        <v>54</v>
      </c>
      <c r="F1333" s="132">
        <v>56</v>
      </c>
      <c r="FU1333" s="86"/>
    </row>
    <row r="1334" spans="1:177" s="131" customFormat="1">
      <c r="A1334" s="131" t="s">
        <v>1987</v>
      </c>
      <c r="B1334" s="129">
        <f t="shared" si="19"/>
        <v>160000</v>
      </c>
      <c r="C1334" s="139">
        <f>+'[2]Table EE Vol'!T60</f>
        <v>57.44</v>
      </c>
      <c r="D1334" s="131" t="s">
        <v>642</v>
      </c>
      <c r="E1334" s="131">
        <v>55</v>
      </c>
      <c r="F1334" s="132">
        <v>114.88</v>
      </c>
      <c r="FU1334" s="86"/>
    </row>
    <row r="1335" spans="1:177" s="131" customFormat="1">
      <c r="A1335" s="131" t="s">
        <v>1988</v>
      </c>
      <c r="B1335" s="129">
        <f t="shared" si="19"/>
        <v>160000</v>
      </c>
      <c r="C1335" s="139">
        <f>+'[2]Table EE Vol'!T61</f>
        <v>57.44</v>
      </c>
      <c r="D1335" s="131" t="s">
        <v>642</v>
      </c>
      <c r="E1335" s="131">
        <v>56</v>
      </c>
      <c r="F1335" s="132">
        <v>114.88</v>
      </c>
      <c r="FU1335" s="86"/>
    </row>
    <row r="1336" spans="1:177" s="131" customFormat="1">
      <c r="A1336" s="131" t="s">
        <v>1989</v>
      </c>
      <c r="B1336" s="129">
        <f t="shared" si="19"/>
        <v>160000</v>
      </c>
      <c r="C1336" s="139">
        <f>+'[2]Table EE Vol'!T62</f>
        <v>57.44</v>
      </c>
      <c r="D1336" s="131" t="s">
        <v>642</v>
      </c>
      <c r="E1336" s="131">
        <v>57</v>
      </c>
      <c r="F1336" s="132">
        <v>114.88</v>
      </c>
      <c r="FU1336" s="86"/>
    </row>
    <row r="1337" spans="1:177" s="131" customFormat="1">
      <c r="A1337" s="131" t="s">
        <v>1990</v>
      </c>
      <c r="B1337" s="129">
        <f t="shared" si="19"/>
        <v>160000</v>
      </c>
      <c r="C1337" s="139">
        <f>+'[2]Table EE Vol'!T63</f>
        <v>57.44</v>
      </c>
      <c r="D1337" s="131" t="s">
        <v>642</v>
      </c>
      <c r="E1337" s="131">
        <v>58</v>
      </c>
      <c r="F1337" s="132">
        <v>114.88</v>
      </c>
      <c r="FU1337" s="86"/>
    </row>
    <row r="1338" spans="1:177" s="131" customFormat="1">
      <c r="A1338" s="131" t="s">
        <v>1991</v>
      </c>
      <c r="B1338" s="129">
        <f t="shared" si="19"/>
        <v>160000</v>
      </c>
      <c r="C1338" s="139">
        <f>+'[2]Table EE Vol'!T64</f>
        <v>57.44</v>
      </c>
      <c r="D1338" s="131" t="s">
        <v>642</v>
      </c>
      <c r="E1338" s="131">
        <v>59</v>
      </c>
      <c r="F1338" s="132">
        <v>114.88</v>
      </c>
      <c r="FU1338" s="86"/>
    </row>
    <row r="1339" spans="1:177" s="131" customFormat="1">
      <c r="A1339" s="131" t="s">
        <v>1992</v>
      </c>
      <c r="B1339" s="129">
        <f t="shared" si="19"/>
        <v>160000</v>
      </c>
      <c r="C1339" s="139">
        <f>+'[2]Table EE Vol'!T65</f>
        <v>83.52000000000001</v>
      </c>
      <c r="D1339" s="131" t="s">
        <v>643</v>
      </c>
      <c r="E1339" s="131">
        <v>60</v>
      </c>
      <c r="F1339" s="132">
        <v>167.04000000000002</v>
      </c>
      <c r="FU1339" s="86"/>
    </row>
    <row r="1340" spans="1:177" s="131" customFormat="1">
      <c r="A1340" s="131" t="s">
        <v>1993</v>
      </c>
      <c r="B1340" s="129">
        <f t="shared" si="19"/>
        <v>160000</v>
      </c>
      <c r="C1340" s="139">
        <f>+'[2]Table EE Vol'!T66</f>
        <v>83.52000000000001</v>
      </c>
      <c r="D1340" s="131" t="s">
        <v>643</v>
      </c>
      <c r="E1340" s="131">
        <v>61</v>
      </c>
      <c r="F1340" s="132">
        <v>167.04000000000002</v>
      </c>
      <c r="FU1340" s="86"/>
    </row>
    <row r="1341" spans="1:177" s="131" customFormat="1">
      <c r="A1341" s="131" t="s">
        <v>1994</v>
      </c>
      <c r="B1341" s="129">
        <f t="shared" si="19"/>
        <v>160000</v>
      </c>
      <c r="C1341" s="139">
        <f>+'[2]Table EE Vol'!T67</f>
        <v>83.52000000000001</v>
      </c>
      <c r="D1341" s="131" t="s">
        <v>643</v>
      </c>
      <c r="E1341" s="131">
        <v>62</v>
      </c>
      <c r="F1341" s="132">
        <v>167.04000000000002</v>
      </c>
      <c r="FU1341" s="86"/>
    </row>
    <row r="1342" spans="1:177" s="131" customFormat="1">
      <c r="A1342" s="131" t="s">
        <v>1995</v>
      </c>
      <c r="B1342" s="129">
        <f t="shared" si="19"/>
        <v>160000</v>
      </c>
      <c r="C1342" s="139">
        <f>+'[2]Table EE Vol'!T68</f>
        <v>83.52000000000001</v>
      </c>
      <c r="D1342" s="131" t="s">
        <v>643</v>
      </c>
      <c r="E1342" s="131">
        <v>63</v>
      </c>
      <c r="F1342" s="132">
        <v>167.04000000000002</v>
      </c>
      <c r="FU1342" s="86"/>
    </row>
    <row r="1343" spans="1:177" s="131" customFormat="1">
      <c r="A1343" s="131" t="s">
        <v>1996</v>
      </c>
      <c r="B1343" s="129">
        <f t="shared" si="19"/>
        <v>160000</v>
      </c>
      <c r="C1343" s="139">
        <f>+'[2]Table EE Vol'!T69</f>
        <v>83.52000000000001</v>
      </c>
      <c r="D1343" s="131" t="s">
        <v>643</v>
      </c>
      <c r="E1343" s="131">
        <v>64</v>
      </c>
      <c r="F1343" s="132">
        <v>167.04000000000002</v>
      </c>
      <c r="FU1343" s="86"/>
    </row>
    <row r="1344" spans="1:177" s="131" customFormat="1">
      <c r="A1344" s="131" t="s">
        <v>1997</v>
      </c>
      <c r="B1344" s="129">
        <f t="shared" si="19"/>
        <v>160000</v>
      </c>
      <c r="C1344" s="139">
        <f>+'[2]Table EE Vol'!T70</f>
        <v>144</v>
      </c>
      <c r="D1344" s="131" t="s">
        <v>644</v>
      </c>
      <c r="E1344" s="131">
        <v>65</v>
      </c>
      <c r="F1344" s="132">
        <v>288</v>
      </c>
      <c r="FU1344" s="86"/>
    </row>
    <row r="1345" spans="1:177" s="131" customFormat="1">
      <c r="A1345" s="131" t="s">
        <v>1998</v>
      </c>
      <c r="B1345" s="129">
        <f t="shared" si="19"/>
        <v>160000</v>
      </c>
      <c r="C1345" s="139">
        <f>+'[2]Table EE Vol'!T71</f>
        <v>144</v>
      </c>
      <c r="D1345" s="131" t="s">
        <v>644</v>
      </c>
      <c r="E1345" s="131">
        <v>66</v>
      </c>
      <c r="F1345" s="132">
        <v>288</v>
      </c>
      <c r="FU1345" s="86"/>
    </row>
    <row r="1346" spans="1:177" s="131" customFormat="1">
      <c r="A1346" s="131" t="s">
        <v>1999</v>
      </c>
      <c r="B1346" s="129">
        <f t="shared" si="19"/>
        <v>160000</v>
      </c>
      <c r="C1346" s="139">
        <f>+'[2]Table EE Vol'!T72</f>
        <v>144</v>
      </c>
      <c r="D1346" s="131" t="s">
        <v>644</v>
      </c>
      <c r="E1346" s="131">
        <v>67</v>
      </c>
      <c r="F1346" s="132">
        <v>288</v>
      </c>
      <c r="FU1346" s="86"/>
    </row>
    <row r="1347" spans="1:177" s="131" customFormat="1">
      <c r="A1347" s="131" t="s">
        <v>2000</v>
      </c>
      <c r="B1347" s="129">
        <f t="shared" si="19"/>
        <v>160000</v>
      </c>
      <c r="C1347" s="139">
        <f>+'[2]Table EE Vol'!T73</f>
        <v>144</v>
      </c>
      <c r="D1347" s="131" t="s">
        <v>644</v>
      </c>
      <c r="E1347" s="131">
        <v>68</v>
      </c>
      <c r="F1347" s="132">
        <v>288</v>
      </c>
      <c r="FU1347" s="86"/>
    </row>
    <row r="1348" spans="1:177" s="131" customFormat="1">
      <c r="A1348" s="131" t="s">
        <v>2001</v>
      </c>
      <c r="B1348" s="129">
        <f t="shared" si="19"/>
        <v>160000</v>
      </c>
      <c r="C1348" s="139">
        <f>+'[2]Table EE Vol'!T74</f>
        <v>144</v>
      </c>
      <c r="D1348" s="131" t="s">
        <v>644</v>
      </c>
      <c r="E1348" s="131">
        <v>69</v>
      </c>
      <c r="F1348" s="132">
        <v>288</v>
      </c>
      <c r="FU1348" s="86"/>
    </row>
    <row r="1349" spans="1:177" s="131" customFormat="1">
      <c r="A1349" s="131" t="s">
        <v>2002</v>
      </c>
      <c r="B1349" s="129">
        <f t="shared" si="19"/>
        <v>160000</v>
      </c>
      <c r="C1349" s="139">
        <f>+'[2]Table EE Vol'!T75</f>
        <v>297.44</v>
      </c>
      <c r="D1349" s="131" t="s">
        <v>645</v>
      </c>
      <c r="E1349" s="131">
        <v>70</v>
      </c>
      <c r="F1349" s="132">
        <v>594.88</v>
      </c>
      <c r="FU1349" s="86"/>
    </row>
    <row r="1350" spans="1:177" s="131" customFormat="1">
      <c r="A1350" s="131" t="s">
        <v>2003</v>
      </c>
      <c r="B1350" s="129">
        <f t="shared" si="19"/>
        <v>160000</v>
      </c>
      <c r="C1350" s="139">
        <f>+'[2]Table EE Vol'!T76</f>
        <v>297.44</v>
      </c>
      <c r="D1350" s="131" t="s">
        <v>645</v>
      </c>
      <c r="E1350" s="131">
        <v>71</v>
      </c>
      <c r="F1350" s="132">
        <v>594.88</v>
      </c>
      <c r="FU1350" s="86"/>
    </row>
    <row r="1351" spans="1:177" s="131" customFormat="1">
      <c r="A1351" s="131" t="s">
        <v>2004</v>
      </c>
      <c r="B1351" s="129">
        <f t="shared" si="19"/>
        <v>160000</v>
      </c>
      <c r="C1351" s="139">
        <f>+'[2]Table EE Vol'!T77</f>
        <v>297.44</v>
      </c>
      <c r="D1351" s="131" t="s">
        <v>645</v>
      </c>
      <c r="E1351" s="131">
        <v>72</v>
      </c>
      <c r="F1351" s="132">
        <v>594.88</v>
      </c>
      <c r="FU1351" s="86"/>
    </row>
    <row r="1352" spans="1:177" s="131" customFormat="1">
      <c r="A1352" s="131" t="s">
        <v>2005</v>
      </c>
      <c r="B1352" s="129">
        <f t="shared" si="19"/>
        <v>160000</v>
      </c>
      <c r="C1352" s="139">
        <f>+'[2]Table EE Vol'!T78</f>
        <v>297.44</v>
      </c>
      <c r="D1352" s="131" t="s">
        <v>645</v>
      </c>
      <c r="E1352" s="131">
        <v>73</v>
      </c>
      <c r="F1352" s="132">
        <v>594.88</v>
      </c>
      <c r="FU1352" s="86"/>
    </row>
    <row r="1353" spans="1:177" s="131" customFormat="1">
      <c r="A1353" s="131" t="s">
        <v>2006</v>
      </c>
      <c r="B1353" s="129">
        <f t="shared" si="19"/>
        <v>160000</v>
      </c>
      <c r="C1353" s="139">
        <f>+'[2]Table EE Vol'!T79</f>
        <v>297.44</v>
      </c>
      <c r="D1353" s="131" t="s">
        <v>645</v>
      </c>
      <c r="E1353" s="131">
        <v>74</v>
      </c>
      <c r="F1353" s="132">
        <v>594.88</v>
      </c>
      <c r="FU1353" s="86"/>
    </row>
    <row r="1354" spans="1:177" s="131" customFormat="1">
      <c r="A1354" s="131" t="s">
        <v>2007</v>
      </c>
      <c r="B1354" s="129">
        <f t="shared" si="19"/>
        <v>160000</v>
      </c>
      <c r="C1354" s="139">
        <f>+'[2]Table EE Vol'!T80</f>
        <v>963.68</v>
      </c>
      <c r="D1354" s="131" t="s">
        <v>646</v>
      </c>
      <c r="E1354" s="131">
        <v>75</v>
      </c>
      <c r="F1354" s="132">
        <v>1927.36</v>
      </c>
      <c r="FU1354" s="86"/>
    </row>
    <row r="1355" spans="1:177" s="131" customFormat="1">
      <c r="A1355" s="131" t="s">
        <v>2008</v>
      </c>
      <c r="B1355" s="129">
        <f t="shared" si="19"/>
        <v>160000</v>
      </c>
      <c r="C1355" s="139">
        <f>+'[2]Table EE Vol'!T81</f>
        <v>963.68</v>
      </c>
      <c r="D1355" s="131" t="s">
        <v>646</v>
      </c>
      <c r="E1355" s="131">
        <v>76</v>
      </c>
      <c r="F1355" s="132">
        <v>1927.36</v>
      </c>
      <c r="FU1355" s="86"/>
    </row>
    <row r="1356" spans="1:177" s="131" customFormat="1">
      <c r="A1356" s="131" t="s">
        <v>2009</v>
      </c>
      <c r="B1356" s="129">
        <f t="shared" si="19"/>
        <v>160000</v>
      </c>
      <c r="C1356" s="139">
        <f>+'[2]Table EE Vol'!T82</f>
        <v>963.68</v>
      </c>
      <c r="D1356" s="131" t="s">
        <v>646</v>
      </c>
      <c r="E1356" s="131">
        <v>77</v>
      </c>
      <c r="F1356" s="132">
        <v>1927.36</v>
      </c>
      <c r="FU1356" s="86"/>
    </row>
    <row r="1357" spans="1:177" s="131" customFormat="1">
      <c r="A1357" s="131" t="s">
        <v>2010</v>
      </c>
      <c r="B1357" s="129">
        <f t="shared" si="19"/>
        <v>160000</v>
      </c>
      <c r="C1357" s="139">
        <f>+'[2]Table EE Vol'!T83</f>
        <v>963.68</v>
      </c>
      <c r="D1357" s="131" t="s">
        <v>646</v>
      </c>
      <c r="E1357" s="131">
        <v>78</v>
      </c>
      <c r="F1357" s="132">
        <v>1927.36</v>
      </c>
      <c r="FU1357" s="86"/>
    </row>
    <row r="1358" spans="1:177" s="131" customFormat="1">
      <c r="A1358" s="131" t="s">
        <v>2011</v>
      </c>
      <c r="B1358" s="129">
        <f t="shared" si="19"/>
        <v>160000</v>
      </c>
      <c r="C1358" s="139">
        <f>+'[2]Table EE Vol'!T84</f>
        <v>963.68</v>
      </c>
      <c r="D1358" s="131" t="s">
        <v>646</v>
      </c>
      <c r="E1358" s="131">
        <v>79</v>
      </c>
      <c r="F1358" s="132">
        <v>1927.36</v>
      </c>
      <c r="FU1358" s="86"/>
    </row>
    <row r="1359" spans="1:177" s="131" customFormat="1">
      <c r="A1359" s="131" t="s">
        <v>2012</v>
      </c>
      <c r="B1359" s="129">
        <f t="shared" si="19"/>
        <v>160000</v>
      </c>
      <c r="C1359" s="139">
        <f>+'[2]Table EE Vol'!T85</f>
        <v>963.68</v>
      </c>
      <c r="D1359" s="131" t="s">
        <v>646</v>
      </c>
      <c r="E1359" s="131">
        <v>80</v>
      </c>
      <c r="F1359" s="132">
        <v>1927.36</v>
      </c>
      <c r="FU1359" s="86"/>
    </row>
    <row r="1360" spans="1:177" s="131" customFormat="1">
      <c r="A1360" s="131" t="s">
        <v>2013</v>
      </c>
      <c r="B1360" s="129">
        <f t="shared" si="19"/>
        <v>160000</v>
      </c>
      <c r="C1360" s="139">
        <f>+'[2]Table EE Vol'!T86</f>
        <v>963.68</v>
      </c>
      <c r="D1360" s="131" t="s">
        <v>646</v>
      </c>
      <c r="E1360" s="131">
        <v>81</v>
      </c>
      <c r="F1360" s="132">
        <v>1927.36</v>
      </c>
      <c r="FU1360" s="86"/>
    </row>
    <row r="1361" spans="1:177" s="131" customFormat="1">
      <c r="A1361" s="131" t="s">
        <v>2014</v>
      </c>
      <c r="B1361" s="129">
        <f t="shared" si="19"/>
        <v>160000</v>
      </c>
      <c r="C1361" s="139">
        <f>+'[2]Table EE Vol'!T87</f>
        <v>963.68</v>
      </c>
      <c r="D1361" s="131" t="s">
        <v>646</v>
      </c>
      <c r="E1361" s="131">
        <v>82</v>
      </c>
      <c r="F1361" s="132">
        <v>1927.36</v>
      </c>
      <c r="FU1361" s="86"/>
    </row>
    <row r="1362" spans="1:177" s="131" customFormat="1">
      <c r="A1362" s="131" t="s">
        <v>2015</v>
      </c>
      <c r="B1362" s="129">
        <f t="shared" si="19"/>
        <v>160000</v>
      </c>
      <c r="C1362" s="139">
        <f>+'[2]Table EE Vol'!T88</f>
        <v>963.68</v>
      </c>
      <c r="D1362" s="131" t="s">
        <v>646</v>
      </c>
      <c r="E1362" s="131">
        <v>83</v>
      </c>
      <c r="F1362" s="132">
        <v>1927.36</v>
      </c>
      <c r="FU1362" s="86"/>
    </row>
    <row r="1363" spans="1:177" s="131" customFormat="1">
      <c r="A1363" s="131" t="s">
        <v>2016</v>
      </c>
      <c r="B1363" s="129">
        <f t="shared" si="19"/>
        <v>160000</v>
      </c>
      <c r="C1363" s="139">
        <f>+'[2]Table EE Vol'!T89</f>
        <v>963.68</v>
      </c>
      <c r="D1363" s="131" t="s">
        <v>646</v>
      </c>
      <c r="E1363" s="131">
        <v>84</v>
      </c>
      <c r="F1363" s="132">
        <v>1927.36</v>
      </c>
      <c r="FU1363" s="86"/>
    </row>
    <row r="1364" spans="1:177" s="131" customFormat="1">
      <c r="A1364" s="131" t="s">
        <v>2017</v>
      </c>
      <c r="B1364" s="129">
        <f t="shared" si="19"/>
        <v>160000</v>
      </c>
      <c r="C1364" s="139">
        <f>+'[2]Table EE Vol'!T90</f>
        <v>963.68</v>
      </c>
      <c r="D1364" s="131" t="s">
        <v>646</v>
      </c>
      <c r="E1364" s="131">
        <v>85</v>
      </c>
      <c r="F1364" s="132">
        <v>1927.36</v>
      </c>
      <c r="FU1364" s="86"/>
    </row>
    <row r="1365" spans="1:177" s="131" customFormat="1">
      <c r="A1365" s="131" t="s">
        <v>2018</v>
      </c>
      <c r="B1365" s="129">
        <f t="shared" si="19"/>
        <v>160000</v>
      </c>
      <c r="C1365" s="139">
        <f>+'[2]Table EE Vol'!T91</f>
        <v>963.68</v>
      </c>
      <c r="D1365" s="131" t="s">
        <v>646</v>
      </c>
      <c r="E1365" s="131">
        <v>86</v>
      </c>
      <c r="F1365" s="132">
        <v>1927.36</v>
      </c>
      <c r="FU1365" s="86"/>
    </row>
    <row r="1366" spans="1:177" s="131" customFormat="1">
      <c r="A1366" s="131" t="s">
        <v>2019</v>
      </c>
      <c r="B1366" s="129">
        <f t="shared" si="19"/>
        <v>160000</v>
      </c>
      <c r="C1366" s="139">
        <f>+'[2]Table EE Vol'!T92</f>
        <v>963.68</v>
      </c>
      <c r="D1366" s="131" t="s">
        <v>646</v>
      </c>
      <c r="E1366" s="131">
        <v>87</v>
      </c>
      <c r="F1366" s="132">
        <v>1927.36</v>
      </c>
      <c r="FU1366" s="86"/>
    </row>
    <row r="1367" spans="1:177" s="131" customFormat="1">
      <c r="A1367" s="131" t="s">
        <v>2020</v>
      </c>
      <c r="B1367" s="129">
        <f t="shared" si="19"/>
        <v>160000</v>
      </c>
      <c r="C1367" s="139">
        <f>+'[2]Table EE Vol'!T93</f>
        <v>963.68</v>
      </c>
      <c r="D1367" s="131" t="s">
        <v>646</v>
      </c>
      <c r="E1367" s="131">
        <v>88</v>
      </c>
      <c r="F1367" s="132">
        <v>1927.36</v>
      </c>
      <c r="FU1367" s="86"/>
    </row>
    <row r="1368" spans="1:177" s="131" customFormat="1">
      <c r="A1368" s="131" t="s">
        <v>2021</v>
      </c>
      <c r="B1368" s="129">
        <f t="shared" si="19"/>
        <v>160000</v>
      </c>
      <c r="C1368" s="139">
        <f>+'[2]Table EE Vol'!T94</f>
        <v>963.68</v>
      </c>
      <c r="D1368" s="131" t="s">
        <v>646</v>
      </c>
      <c r="E1368" s="131">
        <v>89</v>
      </c>
      <c r="F1368" s="132">
        <v>1927.36</v>
      </c>
      <c r="FU1368" s="86"/>
    </row>
    <row r="1369" spans="1:177" s="131" customFormat="1">
      <c r="A1369" s="131" t="s">
        <v>2022</v>
      </c>
      <c r="B1369" s="129">
        <f t="shared" si="19"/>
        <v>160000</v>
      </c>
      <c r="C1369" s="139">
        <f>+'[2]Table EE Vol'!T95</f>
        <v>963.68</v>
      </c>
      <c r="D1369" s="131" t="s">
        <v>646</v>
      </c>
      <c r="E1369" s="131">
        <v>90</v>
      </c>
      <c r="F1369" s="132">
        <v>1927.36</v>
      </c>
      <c r="FU1369" s="86"/>
    </row>
    <row r="1370" spans="1:177" s="131" customFormat="1">
      <c r="A1370" s="131" t="s">
        <v>2023</v>
      </c>
      <c r="B1370" s="129">
        <f t="shared" ref="B1370:B1433" si="20">+B1284+10000</f>
        <v>160000</v>
      </c>
      <c r="C1370" s="139">
        <f>+'[2]Table EE Vol'!T96</f>
        <v>963.68</v>
      </c>
      <c r="D1370" s="131" t="s">
        <v>646</v>
      </c>
      <c r="E1370" s="131">
        <v>91</v>
      </c>
      <c r="F1370" s="132">
        <v>1927.36</v>
      </c>
      <c r="FU1370" s="86"/>
    </row>
    <row r="1371" spans="1:177" s="131" customFormat="1">
      <c r="A1371" s="131" t="s">
        <v>2024</v>
      </c>
      <c r="B1371" s="129">
        <f t="shared" si="20"/>
        <v>160000</v>
      </c>
      <c r="C1371" s="139">
        <f>+'[2]Table EE Vol'!T97</f>
        <v>963.68</v>
      </c>
      <c r="D1371" s="131" t="s">
        <v>646</v>
      </c>
      <c r="E1371" s="131">
        <v>92</v>
      </c>
      <c r="F1371" s="132">
        <v>1927.36</v>
      </c>
      <c r="FU1371" s="86"/>
    </row>
    <row r="1372" spans="1:177" s="131" customFormat="1">
      <c r="A1372" s="131" t="s">
        <v>2025</v>
      </c>
      <c r="B1372" s="129">
        <f t="shared" si="20"/>
        <v>160000</v>
      </c>
      <c r="C1372" s="139">
        <f>+'[2]Table EE Vol'!T98</f>
        <v>963.68</v>
      </c>
      <c r="D1372" s="131" t="s">
        <v>646</v>
      </c>
      <c r="E1372" s="131">
        <v>93</v>
      </c>
      <c r="F1372" s="132">
        <v>1927.36</v>
      </c>
      <c r="FU1372" s="86"/>
    </row>
    <row r="1373" spans="1:177" s="131" customFormat="1">
      <c r="A1373" s="131" t="s">
        <v>2026</v>
      </c>
      <c r="B1373" s="129">
        <f t="shared" si="20"/>
        <v>160000</v>
      </c>
      <c r="C1373" s="139">
        <f>+'[2]Table EE Vol'!T99</f>
        <v>963.68</v>
      </c>
      <c r="D1373" s="131" t="s">
        <v>646</v>
      </c>
      <c r="E1373" s="131">
        <v>94</v>
      </c>
      <c r="F1373" s="132">
        <v>1927.36</v>
      </c>
      <c r="FU1373" s="86"/>
    </row>
    <row r="1374" spans="1:177" s="131" customFormat="1">
      <c r="A1374" s="131" t="s">
        <v>2027</v>
      </c>
      <c r="B1374" s="129">
        <f t="shared" si="20"/>
        <v>160000</v>
      </c>
      <c r="C1374" s="139">
        <f>+'[2]Table EE Vol'!T100</f>
        <v>963.68</v>
      </c>
      <c r="D1374" s="131" t="s">
        <v>646</v>
      </c>
      <c r="E1374" s="131">
        <v>95</v>
      </c>
      <c r="F1374" s="132">
        <v>1927.36</v>
      </c>
      <c r="FU1374" s="86"/>
    </row>
    <row r="1375" spans="1:177" s="131" customFormat="1">
      <c r="A1375" s="131" t="s">
        <v>2028</v>
      </c>
      <c r="B1375" s="129">
        <f t="shared" si="20"/>
        <v>160000</v>
      </c>
      <c r="C1375" s="139">
        <f>+'[2]Table EE Vol'!T101</f>
        <v>963.68</v>
      </c>
      <c r="D1375" s="131" t="s">
        <v>646</v>
      </c>
      <c r="E1375" s="131">
        <v>96</v>
      </c>
      <c r="F1375" s="132">
        <v>1927.36</v>
      </c>
      <c r="FU1375" s="86"/>
    </row>
    <row r="1376" spans="1:177" s="131" customFormat="1">
      <c r="A1376" s="131" t="s">
        <v>2029</v>
      </c>
      <c r="B1376" s="129">
        <f t="shared" si="20"/>
        <v>160000</v>
      </c>
      <c r="C1376" s="139">
        <f>+'[2]Table EE Vol'!T102</f>
        <v>963.68</v>
      </c>
      <c r="D1376" s="131" t="s">
        <v>646</v>
      </c>
      <c r="E1376" s="131">
        <v>97</v>
      </c>
      <c r="F1376" s="132">
        <v>1927.36</v>
      </c>
      <c r="FU1376" s="86"/>
    </row>
    <row r="1377" spans="1:177" s="131" customFormat="1">
      <c r="A1377" s="131" t="s">
        <v>2030</v>
      </c>
      <c r="B1377" s="129">
        <f t="shared" si="20"/>
        <v>160000</v>
      </c>
      <c r="C1377" s="139">
        <f>+'[2]Table EE Vol'!T103</f>
        <v>963.68</v>
      </c>
      <c r="D1377" s="131" t="s">
        <v>646</v>
      </c>
      <c r="E1377" s="131">
        <v>98</v>
      </c>
      <c r="F1377" s="132">
        <v>1927.36</v>
      </c>
      <c r="FU1377" s="86"/>
    </row>
    <row r="1378" spans="1:177" s="131" customFormat="1">
      <c r="A1378" s="131" t="s">
        <v>2031</v>
      </c>
      <c r="B1378" s="129">
        <f t="shared" si="20"/>
        <v>160000</v>
      </c>
      <c r="C1378" s="139">
        <f>+'[2]Table EE Vol'!T104</f>
        <v>963.68</v>
      </c>
      <c r="D1378" s="131" t="s">
        <v>646</v>
      </c>
      <c r="E1378" s="131">
        <v>99</v>
      </c>
      <c r="F1378" s="132">
        <v>1927.36</v>
      </c>
      <c r="FU1378" s="86"/>
    </row>
    <row r="1379" spans="1:177" s="131" customFormat="1">
      <c r="A1379" s="131" t="s">
        <v>2032</v>
      </c>
      <c r="B1379" s="129">
        <f t="shared" si="20"/>
        <v>160000</v>
      </c>
      <c r="C1379" s="139">
        <f>+'[2]Table EE Vol'!T105</f>
        <v>0</v>
      </c>
      <c r="D1379" s="131" t="s">
        <v>634</v>
      </c>
      <c r="E1379" s="131">
        <v>0</v>
      </c>
      <c r="F1379" s="132">
        <v>0</v>
      </c>
      <c r="FU1379" s="86"/>
    </row>
    <row r="1380" spans="1:177" s="131" customFormat="1">
      <c r="A1380" s="131" t="s">
        <v>2033</v>
      </c>
      <c r="B1380" s="129">
        <f t="shared" si="20"/>
        <v>170000</v>
      </c>
      <c r="C1380" s="139">
        <f>+'[2]Table EE Vol'!U20</f>
        <v>2.21</v>
      </c>
      <c r="D1380" s="131" t="s">
        <v>634</v>
      </c>
      <c r="E1380" s="131">
        <v>15</v>
      </c>
      <c r="F1380" s="132">
        <v>4.42</v>
      </c>
      <c r="FQ1380" s="86"/>
    </row>
    <row r="1381" spans="1:177" s="131" customFormat="1">
      <c r="A1381" s="131" t="s">
        <v>2034</v>
      </c>
      <c r="B1381" s="129">
        <f t="shared" si="20"/>
        <v>170000</v>
      </c>
      <c r="C1381" s="139">
        <f>+'[2]Table EE Vol'!U21</f>
        <v>2.21</v>
      </c>
      <c r="D1381" s="131" t="s">
        <v>634</v>
      </c>
      <c r="E1381" s="131">
        <v>16</v>
      </c>
      <c r="F1381" s="132">
        <v>4.42</v>
      </c>
      <c r="FQ1381" s="86"/>
    </row>
    <row r="1382" spans="1:177" s="131" customFormat="1">
      <c r="A1382" s="131" t="s">
        <v>2035</v>
      </c>
      <c r="B1382" s="129">
        <f t="shared" si="20"/>
        <v>170000</v>
      </c>
      <c r="C1382" s="139">
        <f>+'[2]Table EE Vol'!U22</f>
        <v>2.21</v>
      </c>
      <c r="D1382" s="131" t="s">
        <v>634</v>
      </c>
      <c r="E1382" s="131">
        <v>17</v>
      </c>
      <c r="F1382" s="132">
        <v>4.42</v>
      </c>
      <c r="FQ1382" s="86"/>
    </row>
    <row r="1383" spans="1:177" s="131" customFormat="1">
      <c r="A1383" s="131" t="s">
        <v>2036</v>
      </c>
      <c r="B1383" s="129">
        <f t="shared" si="20"/>
        <v>170000</v>
      </c>
      <c r="C1383" s="139">
        <f>+'[2]Table EE Vol'!U23</f>
        <v>2.21</v>
      </c>
      <c r="D1383" s="131" t="s">
        <v>634</v>
      </c>
      <c r="E1383" s="131">
        <v>18</v>
      </c>
      <c r="F1383" s="132">
        <v>4.42</v>
      </c>
      <c r="FQ1383" s="86"/>
    </row>
    <row r="1384" spans="1:177" s="131" customFormat="1">
      <c r="A1384" s="131" t="s">
        <v>2037</v>
      </c>
      <c r="B1384" s="129">
        <f t="shared" si="20"/>
        <v>170000</v>
      </c>
      <c r="C1384" s="139">
        <f>+'[2]Table EE Vol'!U24</f>
        <v>2.21</v>
      </c>
      <c r="D1384" s="131" t="s">
        <v>634</v>
      </c>
      <c r="E1384" s="131">
        <v>19</v>
      </c>
      <c r="F1384" s="132">
        <v>4.42</v>
      </c>
      <c r="FQ1384" s="86"/>
    </row>
    <row r="1385" spans="1:177" s="131" customFormat="1">
      <c r="A1385" s="131" t="s">
        <v>2038</v>
      </c>
      <c r="B1385" s="129">
        <f t="shared" si="20"/>
        <v>170000</v>
      </c>
      <c r="C1385" s="139">
        <f>+'[2]Table EE Vol'!U25</f>
        <v>3.23</v>
      </c>
      <c r="D1385" s="131" t="s">
        <v>635</v>
      </c>
      <c r="E1385" s="131">
        <v>20</v>
      </c>
      <c r="F1385" s="132">
        <v>6.46</v>
      </c>
      <c r="FQ1385" s="86"/>
    </row>
    <row r="1386" spans="1:177" s="131" customFormat="1">
      <c r="A1386" s="131" t="s">
        <v>2039</v>
      </c>
      <c r="B1386" s="129">
        <f t="shared" si="20"/>
        <v>170000</v>
      </c>
      <c r="C1386" s="139">
        <f>+'[2]Table EE Vol'!U26</f>
        <v>3.23</v>
      </c>
      <c r="D1386" s="131" t="s">
        <v>635</v>
      </c>
      <c r="E1386" s="131">
        <v>21</v>
      </c>
      <c r="F1386" s="132">
        <v>6.46</v>
      </c>
      <c r="FQ1386" s="86"/>
    </row>
    <row r="1387" spans="1:177" s="131" customFormat="1">
      <c r="A1387" s="131" t="s">
        <v>2040</v>
      </c>
      <c r="B1387" s="129">
        <f t="shared" si="20"/>
        <v>170000</v>
      </c>
      <c r="C1387" s="139">
        <f>+'[2]Table EE Vol'!U27</f>
        <v>3.23</v>
      </c>
      <c r="D1387" s="131" t="s">
        <v>635</v>
      </c>
      <c r="E1387" s="131">
        <v>22</v>
      </c>
      <c r="F1387" s="132">
        <v>6.46</v>
      </c>
      <c r="FQ1387" s="86"/>
    </row>
    <row r="1388" spans="1:177" s="131" customFormat="1">
      <c r="A1388" s="131" t="s">
        <v>2041</v>
      </c>
      <c r="B1388" s="129">
        <f t="shared" si="20"/>
        <v>170000</v>
      </c>
      <c r="C1388" s="139">
        <f>+'[2]Table EE Vol'!U28</f>
        <v>3.23</v>
      </c>
      <c r="D1388" s="131" t="s">
        <v>635</v>
      </c>
      <c r="E1388" s="131">
        <v>23</v>
      </c>
      <c r="F1388" s="132">
        <v>6.46</v>
      </c>
      <c r="FQ1388" s="86"/>
    </row>
    <row r="1389" spans="1:177" s="131" customFormat="1">
      <c r="A1389" s="131" t="s">
        <v>2042</v>
      </c>
      <c r="B1389" s="129">
        <f t="shared" si="20"/>
        <v>170000</v>
      </c>
      <c r="C1389" s="139">
        <f>+'[2]Table EE Vol'!U29</f>
        <v>3.23</v>
      </c>
      <c r="D1389" s="131" t="s">
        <v>635</v>
      </c>
      <c r="E1389" s="131">
        <v>24</v>
      </c>
      <c r="F1389" s="132">
        <v>6.46</v>
      </c>
      <c r="FQ1389" s="86"/>
    </row>
    <row r="1390" spans="1:177" s="131" customFormat="1">
      <c r="A1390" s="131" t="s">
        <v>2043</v>
      </c>
      <c r="B1390" s="129">
        <f t="shared" si="20"/>
        <v>170000</v>
      </c>
      <c r="C1390" s="139">
        <f>+'[2]Table EE Vol'!U30</f>
        <v>3.8249999999999997</v>
      </c>
      <c r="D1390" s="131" t="s">
        <v>636</v>
      </c>
      <c r="E1390" s="131">
        <v>25</v>
      </c>
      <c r="F1390" s="132">
        <v>7.6499999999999995</v>
      </c>
      <c r="FQ1390" s="86"/>
    </row>
    <row r="1391" spans="1:177" s="131" customFormat="1">
      <c r="A1391" s="131" t="s">
        <v>2044</v>
      </c>
      <c r="B1391" s="129">
        <f t="shared" si="20"/>
        <v>170000</v>
      </c>
      <c r="C1391" s="139">
        <f>+'[2]Table EE Vol'!U31</f>
        <v>3.8249999999999997</v>
      </c>
      <c r="D1391" s="131" t="s">
        <v>636</v>
      </c>
      <c r="E1391" s="131">
        <v>26</v>
      </c>
      <c r="F1391" s="132">
        <v>7.6499999999999995</v>
      </c>
      <c r="FQ1391" s="86"/>
    </row>
    <row r="1392" spans="1:177" s="131" customFormat="1">
      <c r="A1392" s="131" t="s">
        <v>2045</v>
      </c>
      <c r="B1392" s="129">
        <f t="shared" si="20"/>
        <v>170000</v>
      </c>
      <c r="C1392" s="139">
        <f>+'[2]Table EE Vol'!U32</f>
        <v>3.8249999999999997</v>
      </c>
      <c r="D1392" s="131" t="s">
        <v>636</v>
      </c>
      <c r="E1392" s="131">
        <v>27</v>
      </c>
      <c r="F1392" s="132">
        <v>7.6499999999999995</v>
      </c>
      <c r="FQ1392" s="86"/>
    </row>
    <row r="1393" spans="1:173" s="131" customFormat="1">
      <c r="A1393" s="131" t="s">
        <v>2046</v>
      </c>
      <c r="B1393" s="129">
        <f t="shared" si="20"/>
        <v>170000</v>
      </c>
      <c r="C1393" s="139">
        <f>+'[2]Table EE Vol'!U33</f>
        <v>3.8249999999999997</v>
      </c>
      <c r="D1393" s="131" t="s">
        <v>636</v>
      </c>
      <c r="E1393" s="131">
        <v>28</v>
      </c>
      <c r="F1393" s="132">
        <v>7.6499999999999995</v>
      </c>
      <c r="FQ1393" s="86"/>
    </row>
    <row r="1394" spans="1:173" s="131" customFormat="1">
      <c r="A1394" s="131" t="s">
        <v>2047</v>
      </c>
      <c r="B1394" s="129">
        <f t="shared" si="20"/>
        <v>170000</v>
      </c>
      <c r="C1394" s="139">
        <f>+'[2]Table EE Vol'!U34</f>
        <v>3.8249999999999997</v>
      </c>
      <c r="D1394" s="131" t="s">
        <v>636</v>
      </c>
      <c r="E1394" s="131">
        <v>29</v>
      </c>
      <c r="F1394" s="132">
        <v>7.6499999999999995</v>
      </c>
      <c r="FQ1394" s="86"/>
    </row>
    <row r="1395" spans="1:173" s="131" customFormat="1">
      <c r="A1395" s="131" t="s">
        <v>2048</v>
      </c>
      <c r="B1395" s="129">
        <f t="shared" si="20"/>
        <v>170000</v>
      </c>
      <c r="C1395" s="139">
        <f>+'[2]Table EE Vol'!U35</f>
        <v>5.27</v>
      </c>
      <c r="D1395" s="131" t="s">
        <v>637</v>
      </c>
      <c r="E1395" s="131">
        <v>30</v>
      </c>
      <c r="F1395" s="132">
        <v>10.54</v>
      </c>
      <c r="FQ1395" s="86"/>
    </row>
    <row r="1396" spans="1:173" s="131" customFormat="1">
      <c r="A1396" s="131" t="s">
        <v>2049</v>
      </c>
      <c r="B1396" s="129">
        <f t="shared" si="20"/>
        <v>170000</v>
      </c>
      <c r="C1396" s="139">
        <f>+'[2]Table EE Vol'!U36</f>
        <v>5.27</v>
      </c>
      <c r="D1396" s="131" t="s">
        <v>637</v>
      </c>
      <c r="E1396" s="131">
        <v>31</v>
      </c>
      <c r="F1396" s="132">
        <v>10.54</v>
      </c>
      <c r="FQ1396" s="86"/>
    </row>
    <row r="1397" spans="1:173" s="131" customFormat="1">
      <c r="A1397" s="131" t="s">
        <v>2050</v>
      </c>
      <c r="B1397" s="129">
        <f t="shared" si="20"/>
        <v>170000</v>
      </c>
      <c r="C1397" s="139">
        <f>+'[2]Table EE Vol'!U37</f>
        <v>5.27</v>
      </c>
      <c r="D1397" s="131" t="s">
        <v>637</v>
      </c>
      <c r="E1397" s="131">
        <v>32</v>
      </c>
      <c r="F1397" s="132">
        <v>10.54</v>
      </c>
      <c r="FQ1397" s="86"/>
    </row>
    <row r="1398" spans="1:173" s="131" customFormat="1">
      <c r="A1398" s="131" t="s">
        <v>2051</v>
      </c>
      <c r="B1398" s="129">
        <f t="shared" si="20"/>
        <v>170000</v>
      </c>
      <c r="C1398" s="139">
        <f>+'[2]Table EE Vol'!U38</f>
        <v>5.27</v>
      </c>
      <c r="D1398" s="131" t="s">
        <v>637</v>
      </c>
      <c r="E1398" s="131">
        <v>33</v>
      </c>
      <c r="F1398" s="132">
        <v>10.54</v>
      </c>
      <c r="FQ1398" s="86"/>
    </row>
    <row r="1399" spans="1:173" s="131" customFormat="1">
      <c r="A1399" s="131" t="s">
        <v>2052</v>
      </c>
      <c r="B1399" s="129">
        <f t="shared" si="20"/>
        <v>170000</v>
      </c>
      <c r="C1399" s="139">
        <f>+'[2]Table EE Vol'!U39</f>
        <v>5.27</v>
      </c>
      <c r="D1399" s="131" t="s">
        <v>637</v>
      </c>
      <c r="E1399" s="131">
        <v>34</v>
      </c>
      <c r="F1399" s="132">
        <v>10.54</v>
      </c>
      <c r="FQ1399" s="86"/>
    </row>
    <row r="1400" spans="1:173" s="131" customFormat="1">
      <c r="A1400" s="131" t="s">
        <v>2053</v>
      </c>
      <c r="B1400" s="129">
        <f t="shared" si="20"/>
        <v>170000</v>
      </c>
      <c r="C1400" s="139">
        <f>+'[2]Table EE Vol'!U40</f>
        <v>7.0550000000000006</v>
      </c>
      <c r="D1400" s="131" t="s">
        <v>638</v>
      </c>
      <c r="E1400" s="131">
        <v>35</v>
      </c>
      <c r="F1400" s="132">
        <v>14.110000000000001</v>
      </c>
      <c r="FQ1400" s="86"/>
    </row>
    <row r="1401" spans="1:173" s="131" customFormat="1">
      <c r="A1401" s="131" t="s">
        <v>2054</v>
      </c>
      <c r="B1401" s="129">
        <f t="shared" si="20"/>
        <v>170000</v>
      </c>
      <c r="C1401" s="139">
        <f>+'[2]Table EE Vol'!U41</f>
        <v>7.0550000000000006</v>
      </c>
      <c r="D1401" s="131" t="s">
        <v>638</v>
      </c>
      <c r="E1401" s="131">
        <v>36</v>
      </c>
      <c r="F1401" s="132">
        <v>14.110000000000001</v>
      </c>
      <c r="FQ1401" s="86"/>
    </row>
    <row r="1402" spans="1:173" s="131" customFormat="1">
      <c r="A1402" s="131" t="s">
        <v>2055</v>
      </c>
      <c r="B1402" s="129">
        <f t="shared" si="20"/>
        <v>170000</v>
      </c>
      <c r="C1402" s="139">
        <f>+'[2]Table EE Vol'!U42</f>
        <v>7.0550000000000006</v>
      </c>
      <c r="D1402" s="131" t="s">
        <v>638</v>
      </c>
      <c r="E1402" s="131">
        <v>37</v>
      </c>
      <c r="F1402" s="132">
        <v>14.110000000000001</v>
      </c>
      <c r="FQ1402" s="86"/>
    </row>
    <row r="1403" spans="1:173" s="131" customFormat="1">
      <c r="A1403" s="131" t="s">
        <v>2056</v>
      </c>
      <c r="B1403" s="129">
        <f t="shared" si="20"/>
        <v>170000</v>
      </c>
      <c r="C1403" s="139">
        <f>+'[2]Table EE Vol'!U43</f>
        <v>7.0550000000000006</v>
      </c>
      <c r="D1403" s="131" t="s">
        <v>638</v>
      </c>
      <c r="E1403" s="131">
        <v>38</v>
      </c>
      <c r="F1403" s="132">
        <v>14.110000000000001</v>
      </c>
      <c r="FQ1403" s="86"/>
    </row>
    <row r="1404" spans="1:173" s="131" customFormat="1">
      <c r="A1404" s="131" t="s">
        <v>2057</v>
      </c>
      <c r="B1404" s="129">
        <f t="shared" si="20"/>
        <v>170000</v>
      </c>
      <c r="C1404" s="139">
        <f>+'[2]Table EE Vol'!U44</f>
        <v>7.0550000000000006</v>
      </c>
      <c r="D1404" s="131" t="s">
        <v>638</v>
      </c>
      <c r="E1404" s="131">
        <v>39</v>
      </c>
      <c r="F1404" s="132">
        <v>14.110000000000001</v>
      </c>
      <c r="FQ1404" s="86"/>
    </row>
    <row r="1405" spans="1:173" s="131" customFormat="1">
      <c r="A1405" s="131" t="s">
        <v>2058</v>
      </c>
      <c r="B1405" s="129">
        <f t="shared" si="20"/>
        <v>170000</v>
      </c>
      <c r="C1405" s="139">
        <f>+'[2]Table EE Vol'!U45</f>
        <v>11.815000000000001</v>
      </c>
      <c r="D1405" s="131" t="s">
        <v>639</v>
      </c>
      <c r="E1405" s="131">
        <v>40</v>
      </c>
      <c r="F1405" s="132">
        <v>23.630000000000003</v>
      </c>
      <c r="FQ1405" s="86"/>
    </row>
    <row r="1406" spans="1:173" s="131" customFormat="1">
      <c r="A1406" s="131" t="s">
        <v>2059</v>
      </c>
      <c r="B1406" s="129">
        <f t="shared" si="20"/>
        <v>170000</v>
      </c>
      <c r="C1406" s="139">
        <f>+'[2]Table EE Vol'!U46</f>
        <v>11.815000000000001</v>
      </c>
      <c r="D1406" s="131" t="s">
        <v>639</v>
      </c>
      <c r="E1406" s="131">
        <v>41</v>
      </c>
      <c r="F1406" s="132">
        <v>23.630000000000003</v>
      </c>
      <c r="FQ1406" s="86"/>
    </row>
    <row r="1407" spans="1:173" s="131" customFormat="1">
      <c r="A1407" s="131" t="s">
        <v>2060</v>
      </c>
      <c r="B1407" s="129">
        <f t="shared" si="20"/>
        <v>170000</v>
      </c>
      <c r="C1407" s="139">
        <f>+'[2]Table EE Vol'!U47</f>
        <v>11.815000000000001</v>
      </c>
      <c r="D1407" s="131" t="s">
        <v>639</v>
      </c>
      <c r="E1407" s="131">
        <v>42</v>
      </c>
      <c r="F1407" s="132">
        <v>23.630000000000003</v>
      </c>
      <c r="FQ1407" s="86"/>
    </row>
    <row r="1408" spans="1:173" s="131" customFormat="1">
      <c r="A1408" s="131" t="s">
        <v>2061</v>
      </c>
      <c r="B1408" s="129">
        <f t="shared" si="20"/>
        <v>170000</v>
      </c>
      <c r="C1408" s="139">
        <f>+'[2]Table EE Vol'!U48</f>
        <v>11.815000000000001</v>
      </c>
      <c r="D1408" s="131" t="s">
        <v>639</v>
      </c>
      <c r="E1408" s="131">
        <v>43</v>
      </c>
      <c r="F1408" s="132">
        <v>23.630000000000003</v>
      </c>
      <c r="FQ1408" s="86"/>
    </row>
    <row r="1409" spans="1:173" s="131" customFormat="1">
      <c r="A1409" s="131" t="s">
        <v>2062</v>
      </c>
      <c r="B1409" s="129">
        <f t="shared" si="20"/>
        <v>170000</v>
      </c>
      <c r="C1409" s="139">
        <f>+'[2]Table EE Vol'!U49</f>
        <v>11.815000000000001</v>
      </c>
      <c r="D1409" s="131" t="s">
        <v>639</v>
      </c>
      <c r="E1409" s="131">
        <v>44</v>
      </c>
      <c r="F1409" s="132">
        <v>23.630000000000003</v>
      </c>
      <c r="FQ1409" s="86"/>
    </row>
    <row r="1410" spans="1:173" s="131" customFormat="1">
      <c r="A1410" s="131" t="s">
        <v>2063</v>
      </c>
      <c r="B1410" s="129">
        <f t="shared" si="20"/>
        <v>170000</v>
      </c>
      <c r="C1410" s="139">
        <f>+'[2]Table EE Vol'!U50</f>
        <v>16.32</v>
      </c>
      <c r="D1410" s="131" t="s">
        <v>640</v>
      </c>
      <c r="E1410" s="131">
        <v>45</v>
      </c>
      <c r="F1410" s="132">
        <v>32.64</v>
      </c>
      <c r="FQ1410" s="86"/>
    </row>
    <row r="1411" spans="1:173" s="131" customFormat="1">
      <c r="A1411" s="131" t="s">
        <v>2064</v>
      </c>
      <c r="B1411" s="129">
        <f t="shared" si="20"/>
        <v>170000</v>
      </c>
      <c r="C1411" s="139">
        <f>+'[2]Table EE Vol'!U51</f>
        <v>16.32</v>
      </c>
      <c r="D1411" s="131" t="s">
        <v>640</v>
      </c>
      <c r="E1411" s="131">
        <v>46</v>
      </c>
      <c r="F1411" s="132">
        <v>32.64</v>
      </c>
      <c r="FQ1411" s="86"/>
    </row>
    <row r="1412" spans="1:173" s="131" customFormat="1">
      <c r="A1412" s="131" t="s">
        <v>2065</v>
      </c>
      <c r="B1412" s="129">
        <f t="shared" si="20"/>
        <v>170000</v>
      </c>
      <c r="C1412" s="139">
        <f>+'[2]Table EE Vol'!U52</f>
        <v>16.32</v>
      </c>
      <c r="D1412" s="131" t="s">
        <v>640</v>
      </c>
      <c r="E1412" s="131">
        <v>47</v>
      </c>
      <c r="F1412" s="132">
        <v>32.64</v>
      </c>
      <c r="FQ1412" s="86"/>
    </row>
    <row r="1413" spans="1:173" s="131" customFormat="1">
      <c r="A1413" s="131" t="s">
        <v>2066</v>
      </c>
      <c r="B1413" s="129">
        <f t="shared" si="20"/>
        <v>170000</v>
      </c>
      <c r="C1413" s="139">
        <f>+'[2]Table EE Vol'!U53</f>
        <v>16.32</v>
      </c>
      <c r="D1413" s="131" t="s">
        <v>640</v>
      </c>
      <c r="E1413" s="131">
        <v>48</v>
      </c>
      <c r="F1413" s="132">
        <v>32.64</v>
      </c>
      <c r="FQ1413" s="86"/>
    </row>
    <row r="1414" spans="1:173" s="131" customFormat="1">
      <c r="A1414" s="131" t="s">
        <v>2067</v>
      </c>
      <c r="B1414" s="129">
        <f t="shared" si="20"/>
        <v>170000</v>
      </c>
      <c r="C1414" s="139">
        <f>+'[2]Table EE Vol'!U54</f>
        <v>16.32</v>
      </c>
      <c r="D1414" s="131" t="s">
        <v>640</v>
      </c>
      <c r="E1414" s="131">
        <v>49</v>
      </c>
      <c r="F1414" s="132">
        <v>32.64</v>
      </c>
      <c r="FQ1414" s="86"/>
    </row>
    <row r="1415" spans="1:173" s="131" customFormat="1">
      <c r="A1415" s="131" t="s">
        <v>2068</v>
      </c>
      <c r="B1415" s="129">
        <f t="shared" si="20"/>
        <v>170000</v>
      </c>
      <c r="C1415" s="139">
        <f>+'[2]Table EE Vol'!U55</f>
        <v>29.749999999999996</v>
      </c>
      <c r="D1415" s="131" t="s">
        <v>641</v>
      </c>
      <c r="E1415" s="131">
        <v>50</v>
      </c>
      <c r="F1415" s="132">
        <v>59.499999999999993</v>
      </c>
      <c r="FQ1415" s="86"/>
    </row>
    <row r="1416" spans="1:173" s="131" customFormat="1">
      <c r="A1416" s="131" t="s">
        <v>2069</v>
      </c>
      <c r="B1416" s="129">
        <f t="shared" si="20"/>
        <v>170000</v>
      </c>
      <c r="C1416" s="139">
        <f>+'[2]Table EE Vol'!U56</f>
        <v>29.749999999999996</v>
      </c>
      <c r="D1416" s="131" t="s">
        <v>641</v>
      </c>
      <c r="E1416" s="131">
        <v>51</v>
      </c>
      <c r="F1416" s="132">
        <v>59.499999999999993</v>
      </c>
      <c r="FQ1416" s="86"/>
    </row>
    <row r="1417" spans="1:173" s="131" customFormat="1">
      <c r="A1417" s="131" t="s">
        <v>2070</v>
      </c>
      <c r="B1417" s="129">
        <f t="shared" si="20"/>
        <v>170000</v>
      </c>
      <c r="C1417" s="139">
        <f>+'[2]Table EE Vol'!U57</f>
        <v>29.749999999999996</v>
      </c>
      <c r="D1417" s="131" t="s">
        <v>641</v>
      </c>
      <c r="E1417" s="131">
        <v>52</v>
      </c>
      <c r="F1417" s="132">
        <v>59.499999999999993</v>
      </c>
      <c r="FQ1417" s="86"/>
    </row>
    <row r="1418" spans="1:173" s="131" customFormat="1">
      <c r="A1418" s="131" t="s">
        <v>2071</v>
      </c>
      <c r="B1418" s="129">
        <f t="shared" si="20"/>
        <v>170000</v>
      </c>
      <c r="C1418" s="139">
        <f>+'[2]Table EE Vol'!U58</f>
        <v>29.749999999999996</v>
      </c>
      <c r="D1418" s="131" t="s">
        <v>641</v>
      </c>
      <c r="E1418" s="131">
        <v>53</v>
      </c>
      <c r="F1418" s="132">
        <v>59.499999999999993</v>
      </c>
      <c r="FQ1418" s="86"/>
    </row>
    <row r="1419" spans="1:173" s="131" customFormat="1">
      <c r="A1419" s="131" t="s">
        <v>2072</v>
      </c>
      <c r="B1419" s="129">
        <f t="shared" si="20"/>
        <v>170000</v>
      </c>
      <c r="C1419" s="139">
        <f>+'[2]Table EE Vol'!U59</f>
        <v>29.749999999999996</v>
      </c>
      <c r="D1419" s="131" t="s">
        <v>641</v>
      </c>
      <c r="E1419" s="131">
        <v>54</v>
      </c>
      <c r="F1419" s="132">
        <v>59.499999999999993</v>
      </c>
      <c r="FQ1419" s="86"/>
    </row>
    <row r="1420" spans="1:173" s="131" customFormat="1">
      <c r="A1420" s="131" t="s">
        <v>2073</v>
      </c>
      <c r="B1420" s="129">
        <f t="shared" si="20"/>
        <v>170000</v>
      </c>
      <c r="C1420" s="139">
        <f>+'[2]Table EE Vol'!U60</f>
        <v>61.03</v>
      </c>
      <c r="D1420" s="131" t="s">
        <v>642</v>
      </c>
      <c r="E1420" s="131">
        <v>55</v>
      </c>
      <c r="F1420" s="132">
        <v>122.06</v>
      </c>
      <c r="FQ1420" s="86"/>
    </row>
    <row r="1421" spans="1:173" s="131" customFormat="1">
      <c r="A1421" s="131" t="s">
        <v>2074</v>
      </c>
      <c r="B1421" s="129">
        <f t="shared" si="20"/>
        <v>170000</v>
      </c>
      <c r="C1421" s="139">
        <f>+'[2]Table EE Vol'!U61</f>
        <v>61.03</v>
      </c>
      <c r="D1421" s="131" t="s">
        <v>642</v>
      </c>
      <c r="E1421" s="131">
        <v>56</v>
      </c>
      <c r="F1421" s="132">
        <v>122.06</v>
      </c>
      <c r="FQ1421" s="86"/>
    </row>
    <row r="1422" spans="1:173" s="131" customFormat="1">
      <c r="A1422" s="131" t="s">
        <v>2075</v>
      </c>
      <c r="B1422" s="129">
        <f t="shared" si="20"/>
        <v>170000</v>
      </c>
      <c r="C1422" s="139">
        <f>+'[2]Table EE Vol'!U62</f>
        <v>61.03</v>
      </c>
      <c r="D1422" s="131" t="s">
        <v>642</v>
      </c>
      <c r="E1422" s="131">
        <v>57</v>
      </c>
      <c r="F1422" s="132">
        <v>122.06</v>
      </c>
      <c r="FQ1422" s="86"/>
    </row>
    <row r="1423" spans="1:173" s="131" customFormat="1">
      <c r="A1423" s="131" t="s">
        <v>2076</v>
      </c>
      <c r="B1423" s="129">
        <f t="shared" si="20"/>
        <v>170000</v>
      </c>
      <c r="C1423" s="139">
        <f>+'[2]Table EE Vol'!U63</f>
        <v>61.03</v>
      </c>
      <c r="D1423" s="131" t="s">
        <v>642</v>
      </c>
      <c r="E1423" s="131">
        <v>58</v>
      </c>
      <c r="F1423" s="132">
        <v>122.06</v>
      </c>
      <c r="FQ1423" s="86"/>
    </row>
    <row r="1424" spans="1:173" s="131" customFormat="1">
      <c r="A1424" s="131" t="s">
        <v>2077</v>
      </c>
      <c r="B1424" s="129">
        <f t="shared" si="20"/>
        <v>170000</v>
      </c>
      <c r="C1424" s="139">
        <f>+'[2]Table EE Vol'!U64</f>
        <v>61.03</v>
      </c>
      <c r="D1424" s="131" t="s">
        <v>642</v>
      </c>
      <c r="E1424" s="131">
        <v>59</v>
      </c>
      <c r="F1424" s="132">
        <v>122.06</v>
      </c>
      <c r="FQ1424" s="86"/>
    </row>
    <row r="1425" spans="1:173" s="131" customFormat="1">
      <c r="A1425" s="131" t="s">
        <v>2078</v>
      </c>
      <c r="B1425" s="129">
        <f t="shared" si="20"/>
        <v>170000</v>
      </c>
      <c r="C1425" s="139">
        <f>+'[2]Table EE Vol'!U65</f>
        <v>88.740000000000009</v>
      </c>
      <c r="D1425" s="131" t="s">
        <v>643</v>
      </c>
      <c r="E1425" s="131">
        <v>60</v>
      </c>
      <c r="F1425" s="132">
        <v>177.48000000000002</v>
      </c>
      <c r="FQ1425" s="86"/>
    </row>
    <row r="1426" spans="1:173" s="131" customFormat="1">
      <c r="A1426" s="131" t="s">
        <v>2079</v>
      </c>
      <c r="B1426" s="129">
        <f t="shared" si="20"/>
        <v>170000</v>
      </c>
      <c r="C1426" s="139">
        <f>+'[2]Table EE Vol'!U66</f>
        <v>88.740000000000009</v>
      </c>
      <c r="D1426" s="131" t="s">
        <v>643</v>
      </c>
      <c r="E1426" s="131">
        <v>61</v>
      </c>
      <c r="F1426" s="132">
        <v>177.48000000000002</v>
      </c>
      <c r="FQ1426" s="86"/>
    </row>
    <row r="1427" spans="1:173" s="131" customFormat="1">
      <c r="A1427" s="131" t="s">
        <v>2080</v>
      </c>
      <c r="B1427" s="129">
        <f t="shared" si="20"/>
        <v>170000</v>
      </c>
      <c r="C1427" s="139">
        <f>+'[2]Table EE Vol'!U67</f>
        <v>88.740000000000009</v>
      </c>
      <c r="D1427" s="131" t="s">
        <v>643</v>
      </c>
      <c r="E1427" s="131">
        <v>62</v>
      </c>
      <c r="F1427" s="132">
        <v>177.48000000000002</v>
      </c>
      <c r="FQ1427" s="86"/>
    </row>
    <row r="1428" spans="1:173" s="131" customFormat="1">
      <c r="A1428" s="131" t="s">
        <v>2081</v>
      </c>
      <c r="B1428" s="129">
        <f t="shared" si="20"/>
        <v>170000</v>
      </c>
      <c r="C1428" s="139">
        <f>+'[2]Table EE Vol'!U68</f>
        <v>88.740000000000009</v>
      </c>
      <c r="D1428" s="131" t="s">
        <v>643</v>
      </c>
      <c r="E1428" s="131">
        <v>63</v>
      </c>
      <c r="F1428" s="132">
        <v>177.48000000000002</v>
      </c>
      <c r="FQ1428" s="86"/>
    </row>
    <row r="1429" spans="1:173" s="131" customFormat="1">
      <c r="A1429" s="131" t="s">
        <v>2082</v>
      </c>
      <c r="B1429" s="129">
        <f t="shared" si="20"/>
        <v>170000</v>
      </c>
      <c r="C1429" s="139">
        <f>+'[2]Table EE Vol'!U69</f>
        <v>88.740000000000009</v>
      </c>
      <c r="D1429" s="131" t="s">
        <v>643</v>
      </c>
      <c r="E1429" s="131">
        <v>64</v>
      </c>
      <c r="F1429" s="132">
        <v>177.48000000000002</v>
      </c>
      <c r="FQ1429" s="86"/>
    </row>
    <row r="1430" spans="1:173" s="131" customFormat="1">
      <c r="A1430" s="131" t="s">
        <v>2083</v>
      </c>
      <c r="B1430" s="129">
        <f t="shared" si="20"/>
        <v>170000</v>
      </c>
      <c r="C1430" s="139">
        <f>+'[2]Table EE Vol'!U70</f>
        <v>153</v>
      </c>
      <c r="D1430" s="131" t="s">
        <v>644</v>
      </c>
      <c r="E1430" s="131">
        <v>65</v>
      </c>
      <c r="F1430" s="132">
        <v>306</v>
      </c>
      <c r="FQ1430" s="86"/>
    </row>
    <row r="1431" spans="1:173" s="131" customFormat="1">
      <c r="A1431" s="131" t="s">
        <v>2084</v>
      </c>
      <c r="B1431" s="129">
        <f t="shared" si="20"/>
        <v>170000</v>
      </c>
      <c r="C1431" s="139">
        <f>+'[2]Table EE Vol'!U71</f>
        <v>153</v>
      </c>
      <c r="D1431" s="131" t="s">
        <v>644</v>
      </c>
      <c r="E1431" s="131">
        <v>66</v>
      </c>
      <c r="F1431" s="132">
        <v>306</v>
      </c>
      <c r="FQ1431" s="86"/>
    </row>
    <row r="1432" spans="1:173" s="131" customFormat="1">
      <c r="A1432" s="131" t="s">
        <v>2085</v>
      </c>
      <c r="B1432" s="129">
        <f t="shared" si="20"/>
        <v>170000</v>
      </c>
      <c r="C1432" s="139">
        <f>+'[2]Table EE Vol'!U72</f>
        <v>153</v>
      </c>
      <c r="D1432" s="131" t="s">
        <v>644</v>
      </c>
      <c r="E1432" s="131">
        <v>67</v>
      </c>
      <c r="F1432" s="132">
        <v>306</v>
      </c>
      <c r="FQ1432" s="86"/>
    </row>
    <row r="1433" spans="1:173" s="131" customFormat="1">
      <c r="A1433" s="131" t="s">
        <v>2086</v>
      </c>
      <c r="B1433" s="129">
        <f t="shared" si="20"/>
        <v>170000</v>
      </c>
      <c r="C1433" s="139">
        <f>+'[2]Table EE Vol'!U73</f>
        <v>153</v>
      </c>
      <c r="D1433" s="131" t="s">
        <v>644</v>
      </c>
      <c r="E1433" s="131">
        <v>68</v>
      </c>
      <c r="F1433" s="132">
        <v>306</v>
      </c>
      <c r="FQ1433" s="86"/>
    </row>
    <row r="1434" spans="1:173" s="131" customFormat="1">
      <c r="A1434" s="131" t="s">
        <v>2087</v>
      </c>
      <c r="B1434" s="129">
        <f t="shared" ref="B1434:B1497" si="21">+B1348+10000</f>
        <v>170000</v>
      </c>
      <c r="C1434" s="139">
        <f>+'[2]Table EE Vol'!U74</f>
        <v>153</v>
      </c>
      <c r="D1434" s="131" t="s">
        <v>644</v>
      </c>
      <c r="E1434" s="131">
        <v>69</v>
      </c>
      <c r="F1434" s="132">
        <v>306</v>
      </c>
      <c r="FQ1434" s="86"/>
    </row>
    <row r="1435" spans="1:173" s="131" customFormat="1">
      <c r="A1435" s="131" t="s">
        <v>2088</v>
      </c>
      <c r="B1435" s="129">
        <f t="shared" si="21"/>
        <v>170000</v>
      </c>
      <c r="C1435" s="139">
        <f>+'[2]Table EE Vol'!U75</f>
        <v>316.02999999999997</v>
      </c>
      <c r="D1435" s="131" t="s">
        <v>645</v>
      </c>
      <c r="E1435" s="131">
        <v>70</v>
      </c>
      <c r="F1435" s="132">
        <v>632.05999999999995</v>
      </c>
      <c r="FQ1435" s="86"/>
    </row>
    <row r="1436" spans="1:173" s="131" customFormat="1">
      <c r="A1436" s="131" t="s">
        <v>2089</v>
      </c>
      <c r="B1436" s="129">
        <f t="shared" si="21"/>
        <v>170000</v>
      </c>
      <c r="C1436" s="139">
        <f>+'[2]Table EE Vol'!U76</f>
        <v>316.02999999999997</v>
      </c>
      <c r="D1436" s="131" t="s">
        <v>645</v>
      </c>
      <c r="E1436" s="131">
        <v>71</v>
      </c>
      <c r="F1436" s="132">
        <v>632.05999999999995</v>
      </c>
      <c r="FQ1436" s="86"/>
    </row>
    <row r="1437" spans="1:173" s="131" customFormat="1">
      <c r="A1437" s="131" t="s">
        <v>2090</v>
      </c>
      <c r="B1437" s="129">
        <f t="shared" si="21"/>
        <v>170000</v>
      </c>
      <c r="C1437" s="139">
        <f>+'[2]Table EE Vol'!U77</f>
        <v>316.02999999999997</v>
      </c>
      <c r="D1437" s="131" t="s">
        <v>645</v>
      </c>
      <c r="E1437" s="131">
        <v>72</v>
      </c>
      <c r="F1437" s="132">
        <v>632.05999999999995</v>
      </c>
      <c r="FQ1437" s="86"/>
    </row>
    <row r="1438" spans="1:173" s="131" customFormat="1">
      <c r="A1438" s="131" t="s">
        <v>2091</v>
      </c>
      <c r="B1438" s="129">
        <f t="shared" si="21"/>
        <v>170000</v>
      </c>
      <c r="C1438" s="139">
        <f>+'[2]Table EE Vol'!U78</f>
        <v>316.02999999999997</v>
      </c>
      <c r="D1438" s="131" t="s">
        <v>645</v>
      </c>
      <c r="E1438" s="131">
        <v>73</v>
      </c>
      <c r="F1438" s="132">
        <v>632.05999999999995</v>
      </c>
      <c r="FQ1438" s="86"/>
    </row>
    <row r="1439" spans="1:173" s="131" customFormat="1">
      <c r="A1439" s="131" t="s">
        <v>2092</v>
      </c>
      <c r="B1439" s="129">
        <f t="shared" si="21"/>
        <v>170000</v>
      </c>
      <c r="C1439" s="139">
        <f>+'[2]Table EE Vol'!U79</f>
        <v>316.02999999999997</v>
      </c>
      <c r="D1439" s="131" t="s">
        <v>645</v>
      </c>
      <c r="E1439" s="131">
        <v>74</v>
      </c>
      <c r="F1439" s="132">
        <v>632.05999999999995</v>
      </c>
      <c r="FQ1439" s="86"/>
    </row>
    <row r="1440" spans="1:173" s="131" customFormat="1">
      <c r="A1440" s="131" t="s">
        <v>2093</v>
      </c>
      <c r="B1440" s="129">
        <f t="shared" si="21"/>
        <v>170000</v>
      </c>
      <c r="C1440" s="139">
        <f>+'[2]Table EE Vol'!U80</f>
        <v>1023.91</v>
      </c>
      <c r="D1440" s="131" t="s">
        <v>646</v>
      </c>
      <c r="E1440" s="131">
        <v>75</v>
      </c>
      <c r="F1440" s="132">
        <v>2047.82</v>
      </c>
      <c r="FQ1440" s="86"/>
    </row>
    <row r="1441" spans="1:173" s="131" customFormat="1">
      <c r="A1441" s="131" t="s">
        <v>2094</v>
      </c>
      <c r="B1441" s="129">
        <f t="shared" si="21"/>
        <v>170000</v>
      </c>
      <c r="C1441" s="139">
        <f>+'[2]Table EE Vol'!U81</f>
        <v>1023.91</v>
      </c>
      <c r="D1441" s="131" t="s">
        <v>646</v>
      </c>
      <c r="E1441" s="131">
        <v>76</v>
      </c>
      <c r="F1441" s="132">
        <v>2047.82</v>
      </c>
      <c r="FQ1441" s="86"/>
    </row>
    <row r="1442" spans="1:173" s="131" customFormat="1">
      <c r="A1442" s="131" t="s">
        <v>2095</v>
      </c>
      <c r="B1442" s="129">
        <f t="shared" si="21"/>
        <v>170000</v>
      </c>
      <c r="C1442" s="139">
        <f>+'[2]Table EE Vol'!U82</f>
        <v>1023.91</v>
      </c>
      <c r="D1442" s="131" t="s">
        <v>646</v>
      </c>
      <c r="E1442" s="131">
        <v>77</v>
      </c>
      <c r="F1442" s="132">
        <v>2047.82</v>
      </c>
      <c r="FQ1442" s="86"/>
    </row>
    <row r="1443" spans="1:173" s="131" customFormat="1">
      <c r="A1443" s="131" t="s">
        <v>2096</v>
      </c>
      <c r="B1443" s="129">
        <f t="shared" si="21"/>
        <v>170000</v>
      </c>
      <c r="C1443" s="139">
        <f>+'[2]Table EE Vol'!U83</f>
        <v>1023.91</v>
      </c>
      <c r="D1443" s="131" t="s">
        <v>646</v>
      </c>
      <c r="E1443" s="131">
        <v>78</v>
      </c>
      <c r="F1443" s="132">
        <v>2047.82</v>
      </c>
      <c r="FQ1443" s="86"/>
    </row>
    <row r="1444" spans="1:173" s="131" customFormat="1">
      <c r="A1444" s="131" t="s">
        <v>2097</v>
      </c>
      <c r="B1444" s="129">
        <f t="shared" si="21"/>
        <v>170000</v>
      </c>
      <c r="C1444" s="139">
        <f>+'[2]Table EE Vol'!U84</f>
        <v>1023.91</v>
      </c>
      <c r="D1444" s="131" t="s">
        <v>646</v>
      </c>
      <c r="E1444" s="131">
        <v>79</v>
      </c>
      <c r="F1444" s="132">
        <v>2047.82</v>
      </c>
      <c r="FQ1444" s="86"/>
    </row>
    <row r="1445" spans="1:173" s="131" customFormat="1">
      <c r="A1445" s="131" t="s">
        <v>2098</v>
      </c>
      <c r="B1445" s="129">
        <f t="shared" si="21"/>
        <v>170000</v>
      </c>
      <c r="C1445" s="139">
        <f>+'[2]Table EE Vol'!U85</f>
        <v>1023.91</v>
      </c>
      <c r="D1445" s="131" t="s">
        <v>646</v>
      </c>
      <c r="E1445" s="131">
        <v>80</v>
      </c>
      <c r="F1445" s="132">
        <v>2047.82</v>
      </c>
      <c r="FQ1445" s="86"/>
    </row>
    <row r="1446" spans="1:173" s="131" customFormat="1">
      <c r="A1446" s="131" t="s">
        <v>2099</v>
      </c>
      <c r="B1446" s="129">
        <f t="shared" si="21"/>
        <v>170000</v>
      </c>
      <c r="C1446" s="139">
        <f>+'[2]Table EE Vol'!U86</f>
        <v>1023.91</v>
      </c>
      <c r="D1446" s="131" t="s">
        <v>646</v>
      </c>
      <c r="E1446" s="131">
        <v>81</v>
      </c>
      <c r="F1446" s="132">
        <v>2047.82</v>
      </c>
      <c r="FQ1446" s="86"/>
    </row>
    <row r="1447" spans="1:173" s="131" customFormat="1">
      <c r="A1447" s="131" t="s">
        <v>2100</v>
      </c>
      <c r="B1447" s="129">
        <f t="shared" si="21"/>
        <v>170000</v>
      </c>
      <c r="C1447" s="139">
        <f>+'[2]Table EE Vol'!U87</f>
        <v>1023.91</v>
      </c>
      <c r="D1447" s="131" t="s">
        <v>646</v>
      </c>
      <c r="E1447" s="131">
        <v>82</v>
      </c>
      <c r="F1447" s="132">
        <v>2047.82</v>
      </c>
      <c r="FQ1447" s="86"/>
    </row>
    <row r="1448" spans="1:173" s="131" customFormat="1">
      <c r="A1448" s="131" t="s">
        <v>2101</v>
      </c>
      <c r="B1448" s="129">
        <f t="shared" si="21"/>
        <v>170000</v>
      </c>
      <c r="C1448" s="139">
        <f>+'[2]Table EE Vol'!U88</f>
        <v>1023.91</v>
      </c>
      <c r="D1448" s="131" t="s">
        <v>646</v>
      </c>
      <c r="E1448" s="131">
        <v>83</v>
      </c>
      <c r="F1448" s="132">
        <v>2047.82</v>
      </c>
      <c r="FQ1448" s="86"/>
    </row>
    <row r="1449" spans="1:173" s="131" customFormat="1">
      <c r="A1449" s="131" t="s">
        <v>2102</v>
      </c>
      <c r="B1449" s="129">
        <f t="shared" si="21"/>
        <v>170000</v>
      </c>
      <c r="C1449" s="139">
        <f>+'[2]Table EE Vol'!U89</f>
        <v>1023.91</v>
      </c>
      <c r="D1449" s="131" t="s">
        <v>646</v>
      </c>
      <c r="E1449" s="131">
        <v>84</v>
      </c>
      <c r="F1449" s="132">
        <v>2047.82</v>
      </c>
      <c r="FQ1449" s="86"/>
    </row>
    <row r="1450" spans="1:173" s="131" customFormat="1">
      <c r="A1450" s="131" t="s">
        <v>2103</v>
      </c>
      <c r="B1450" s="129">
        <f t="shared" si="21"/>
        <v>170000</v>
      </c>
      <c r="C1450" s="139">
        <f>+'[2]Table EE Vol'!U90</f>
        <v>1023.91</v>
      </c>
      <c r="D1450" s="131" t="s">
        <v>646</v>
      </c>
      <c r="E1450" s="131">
        <v>85</v>
      </c>
      <c r="F1450" s="132">
        <v>2047.82</v>
      </c>
      <c r="FQ1450" s="86"/>
    </row>
    <row r="1451" spans="1:173" s="131" customFormat="1">
      <c r="A1451" s="131" t="s">
        <v>2104</v>
      </c>
      <c r="B1451" s="129">
        <f t="shared" si="21"/>
        <v>170000</v>
      </c>
      <c r="C1451" s="139">
        <f>+'[2]Table EE Vol'!U91</f>
        <v>1023.91</v>
      </c>
      <c r="D1451" s="131" t="s">
        <v>646</v>
      </c>
      <c r="E1451" s="131">
        <v>86</v>
      </c>
      <c r="F1451" s="132">
        <v>2047.82</v>
      </c>
      <c r="FQ1451" s="86"/>
    </row>
    <row r="1452" spans="1:173" s="131" customFormat="1">
      <c r="A1452" s="131" t="s">
        <v>2105</v>
      </c>
      <c r="B1452" s="129">
        <f t="shared" si="21"/>
        <v>170000</v>
      </c>
      <c r="C1452" s="139">
        <f>+'[2]Table EE Vol'!U92</f>
        <v>1023.91</v>
      </c>
      <c r="D1452" s="131" t="s">
        <v>646</v>
      </c>
      <c r="E1452" s="131">
        <v>87</v>
      </c>
      <c r="F1452" s="132">
        <v>2047.82</v>
      </c>
      <c r="FQ1452" s="86"/>
    </row>
    <row r="1453" spans="1:173" s="131" customFormat="1">
      <c r="A1453" s="131" t="s">
        <v>2106</v>
      </c>
      <c r="B1453" s="129">
        <f t="shared" si="21"/>
        <v>170000</v>
      </c>
      <c r="C1453" s="139">
        <f>+'[2]Table EE Vol'!U93</f>
        <v>1023.91</v>
      </c>
      <c r="D1453" s="131" t="s">
        <v>646</v>
      </c>
      <c r="E1453" s="131">
        <v>88</v>
      </c>
      <c r="F1453" s="132">
        <v>2047.82</v>
      </c>
      <c r="FQ1453" s="86"/>
    </row>
    <row r="1454" spans="1:173" s="131" customFormat="1">
      <c r="A1454" s="131" t="s">
        <v>2107</v>
      </c>
      <c r="B1454" s="129">
        <f t="shared" si="21"/>
        <v>170000</v>
      </c>
      <c r="C1454" s="139">
        <f>+'[2]Table EE Vol'!U94</f>
        <v>1023.91</v>
      </c>
      <c r="D1454" s="131" t="s">
        <v>646</v>
      </c>
      <c r="E1454" s="131">
        <v>89</v>
      </c>
      <c r="F1454" s="132">
        <v>2047.82</v>
      </c>
      <c r="FQ1454" s="86"/>
    </row>
    <row r="1455" spans="1:173" s="131" customFormat="1">
      <c r="A1455" s="131" t="s">
        <v>2108</v>
      </c>
      <c r="B1455" s="129">
        <f t="shared" si="21"/>
        <v>170000</v>
      </c>
      <c r="C1455" s="139">
        <f>+'[2]Table EE Vol'!U95</f>
        <v>1023.91</v>
      </c>
      <c r="D1455" s="131" t="s">
        <v>646</v>
      </c>
      <c r="E1455" s="131">
        <v>90</v>
      </c>
      <c r="F1455" s="132">
        <v>2047.82</v>
      </c>
      <c r="FQ1455" s="86"/>
    </row>
    <row r="1456" spans="1:173" s="131" customFormat="1">
      <c r="A1456" s="131" t="s">
        <v>2109</v>
      </c>
      <c r="B1456" s="129">
        <f t="shared" si="21"/>
        <v>170000</v>
      </c>
      <c r="C1456" s="139">
        <f>+'[2]Table EE Vol'!U96</f>
        <v>1023.91</v>
      </c>
      <c r="D1456" s="131" t="s">
        <v>646</v>
      </c>
      <c r="E1456" s="131">
        <v>91</v>
      </c>
      <c r="F1456" s="132">
        <v>2047.82</v>
      </c>
      <c r="FQ1456" s="86"/>
    </row>
    <row r="1457" spans="1:173" s="131" customFormat="1">
      <c r="A1457" s="131" t="s">
        <v>2110</v>
      </c>
      <c r="B1457" s="129">
        <f t="shared" si="21"/>
        <v>170000</v>
      </c>
      <c r="C1457" s="139">
        <f>+'[2]Table EE Vol'!U97</f>
        <v>1023.91</v>
      </c>
      <c r="D1457" s="131" t="s">
        <v>646</v>
      </c>
      <c r="E1457" s="131">
        <v>92</v>
      </c>
      <c r="F1457" s="132">
        <v>2047.82</v>
      </c>
      <c r="FQ1457" s="86"/>
    </row>
    <row r="1458" spans="1:173" s="131" customFormat="1">
      <c r="A1458" s="131" t="s">
        <v>2111</v>
      </c>
      <c r="B1458" s="129">
        <f t="shared" si="21"/>
        <v>170000</v>
      </c>
      <c r="C1458" s="139">
        <f>+'[2]Table EE Vol'!U98</f>
        <v>1023.91</v>
      </c>
      <c r="D1458" s="131" t="s">
        <v>646</v>
      </c>
      <c r="E1458" s="131">
        <v>93</v>
      </c>
      <c r="F1458" s="132">
        <v>2047.82</v>
      </c>
      <c r="FQ1458" s="86"/>
    </row>
    <row r="1459" spans="1:173" s="131" customFormat="1">
      <c r="A1459" s="131" t="s">
        <v>2112</v>
      </c>
      <c r="B1459" s="129">
        <f t="shared" si="21"/>
        <v>170000</v>
      </c>
      <c r="C1459" s="139">
        <f>+'[2]Table EE Vol'!U99</f>
        <v>1023.91</v>
      </c>
      <c r="D1459" s="131" t="s">
        <v>646</v>
      </c>
      <c r="E1459" s="131">
        <v>94</v>
      </c>
      <c r="F1459" s="132">
        <v>2047.82</v>
      </c>
      <c r="FQ1459" s="86"/>
    </row>
    <row r="1460" spans="1:173" s="131" customFormat="1">
      <c r="A1460" s="131" t="s">
        <v>2113</v>
      </c>
      <c r="B1460" s="129">
        <f t="shared" si="21"/>
        <v>170000</v>
      </c>
      <c r="C1460" s="139">
        <f>+'[2]Table EE Vol'!U100</f>
        <v>1023.91</v>
      </c>
      <c r="D1460" s="131" t="s">
        <v>646</v>
      </c>
      <c r="E1460" s="131">
        <v>95</v>
      </c>
      <c r="F1460" s="132">
        <v>2047.82</v>
      </c>
      <c r="FQ1460" s="86"/>
    </row>
    <row r="1461" spans="1:173" s="131" customFormat="1">
      <c r="A1461" s="131" t="s">
        <v>2114</v>
      </c>
      <c r="B1461" s="129">
        <f t="shared" si="21"/>
        <v>170000</v>
      </c>
      <c r="C1461" s="139">
        <f>+'[2]Table EE Vol'!U101</f>
        <v>1023.91</v>
      </c>
      <c r="D1461" s="131" t="s">
        <v>646</v>
      </c>
      <c r="E1461" s="131">
        <v>96</v>
      </c>
      <c r="F1461" s="132">
        <v>2047.82</v>
      </c>
      <c r="FQ1461" s="86"/>
    </row>
    <row r="1462" spans="1:173" s="131" customFormat="1">
      <c r="A1462" s="131" t="s">
        <v>2115</v>
      </c>
      <c r="B1462" s="129">
        <f t="shared" si="21"/>
        <v>170000</v>
      </c>
      <c r="C1462" s="139">
        <f>+'[2]Table EE Vol'!U102</f>
        <v>1023.91</v>
      </c>
      <c r="D1462" s="131" t="s">
        <v>646</v>
      </c>
      <c r="E1462" s="131">
        <v>97</v>
      </c>
      <c r="F1462" s="132">
        <v>2047.82</v>
      </c>
      <c r="FQ1462" s="86"/>
    </row>
    <row r="1463" spans="1:173" s="131" customFormat="1">
      <c r="A1463" s="131" t="s">
        <v>2116</v>
      </c>
      <c r="B1463" s="129">
        <f t="shared" si="21"/>
        <v>170000</v>
      </c>
      <c r="C1463" s="139">
        <f>+'[2]Table EE Vol'!U103</f>
        <v>1023.91</v>
      </c>
      <c r="D1463" s="131" t="s">
        <v>646</v>
      </c>
      <c r="E1463" s="131">
        <v>98</v>
      </c>
      <c r="F1463" s="132">
        <v>2047.82</v>
      </c>
      <c r="FQ1463" s="86"/>
    </row>
    <row r="1464" spans="1:173" s="131" customFormat="1">
      <c r="A1464" s="131" t="s">
        <v>2117</v>
      </c>
      <c r="B1464" s="129">
        <f t="shared" si="21"/>
        <v>170000</v>
      </c>
      <c r="C1464" s="139">
        <f>+'[2]Table EE Vol'!U104</f>
        <v>1023.91</v>
      </c>
      <c r="D1464" s="131" t="s">
        <v>646</v>
      </c>
      <c r="E1464" s="131">
        <v>99</v>
      </c>
      <c r="F1464" s="132">
        <v>2047.82</v>
      </c>
      <c r="FQ1464" s="86"/>
    </row>
    <row r="1465" spans="1:173" s="131" customFormat="1">
      <c r="A1465" s="131" t="s">
        <v>2118</v>
      </c>
      <c r="B1465" s="129">
        <f t="shared" si="21"/>
        <v>170000</v>
      </c>
      <c r="C1465" s="139">
        <f>+'[2]Table EE Vol'!U105</f>
        <v>0</v>
      </c>
      <c r="D1465" s="131" t="s">
        <v>634</v>
      </c>
      <c r="E1465" s="131">
        <v>0</v>
      </c>
      <c r="F1465" s="132">
        <v>0</v>
      </c>
      <c r="FQ1465" s="86"/>
    </row>
    <row r="1466" spans="1:173" s="131" customFormat="1">
      <c r="A1466" s="131" t="s">
        <v>2119</v>
      </c>
      <c r="B1466" s="129">
        <f t="shared" si="21"/>
        <v>180000</v>
      </c>
      <c r="C1466" s="139">
        <f>+'[2]Table EE Vol'!V20</f>
        <v>2.34</v>
      </c>
      <c r="D1466" s="131" t="s">
        <v>634</v>
      </c>
      <c r="E1466" s="131">
        <v>15</v>
      </c>
      <c r="F1466" s="132">
        <v>4.68</v>
      </c>
      <c r="FM1466" s="86"/>
    </row>
    <row r="1467" spans="1:173" s="131" customFormat="1">
      <c r="A1467" s="131" t="s">
        <v>2120</v>
      </c>
      <c r="B1467" s="129">
        <f t="shared" si="21"/>
        <v>180000</v>
      </c>
      <c r="C1467" s="139">
        <f>+'[2]Table EE Vol'!V21</f>
        <v>2.34</v>
      </c>
      <c r="D1467" s="131" t="s">
        <v>634</v>
      </c>
      <c r="E1467" s="131">
        <v>16</v>
      </c>
      <c r="F1467" s="132">
        <v>4.68</v>
      </c>
      <c r="FM1467" s="86"/>
    </row>
    <row r="1468" spans="1:173" s="131" customFormat="1">
      <c r="A1468" s="131" t="s">
        <v>2121</v>
      </c>
      <c r="B1468" s="129">
        <f t="shared" si="21"/>
        <v>180000</v>
      </c>
      <c r="C1468" s="139">
        <f>+'[2]Table EE Vol'!V22</f>
        <v>2.34</v>
      </c>
      <c r="D1468" s="131" t="s">
        <v>634</v>
      </c>
      <c r="E1468" s="131">
        <v>17</v>
      </c>
      <c r="F1468" s="132">
        <v>4.68</v>
      </c>
      <c r="FM1468" s="86"/>
    </row>
    <row r="1469" spans="1:173" s="131" customFormat="1">
      <c r="A1469" s="131" t="s">
        <v>2122</v>
      </c>
      <c r="B1469" s="129">
        <f t="shared" si="21"/>
        <v>180000</v>
      </c>
      <c r="C1469" s="139">
        <f>+'[2]Table EE Vol'!V23</f>
        <v>2.34</v>
      </c>
      <c r="D1469" s="131" t="s">
        <v>634</v>
      </c>
      <c r="E1469" s="131">
        <v>18</v>
      </c>
      <c r="F1469" s="132">
        <v>4.68</v>
      </c>
      <c r="FM1469" s="86"/>
    </row>
    <row r="1470" spans="1:173" s="131" customFormat="1">
      <c r="A1470" s="131" t="s">
        <v>2123</v>
      </c>
      <c r="B1470" s="129">
        <f t="shared" si="21"/>
        <v>180000</v>
      </c>
      <c r="C1470" s="139">
        <f>+'[2]Table EE Vol'!V24</f>
        <v>2.34</v>
      </c>
      <c r="D1470" s="131" t="s">
        <v>634</v>
      </c>
      <c r="E1470" s="131">
        <v>19</v>
      </c>
      <c r="F1470" s="132">
        <v>4.68</v>
      </c>
      <c r="FM1470" s="86"/>
    </row>
    <row r="1471" spans="1:173" s="131" customFormat="1">
      <c r="A1471" s="131" t="s">
        <v>2124</v>
      </c>
      <c r="B1471" s="129">
        <f t="shared" si="21"/>
        <v>180000</v>
      </c>
      <c r="C1471" s="139">
        <f>+'[2]Table EE Vol'!V25</f>
        <v>3.42</v>
      </c>
      <c r="D1471" s="131" t="s">
        <v>635</v>
      </c>
      <c r="E1471" s="131">
        <v>20</v>
      </c>
      <c r="F1471" s="132">
        <v>6.84</v>
      </c>
      <c r="FM1471" s="86"/>
    </row>
    <row r="1472" spans="1:173" s="131" customFormat="1">
      <c r="A1472" s="131" t="s">
        <v>2125</v>
      </c>
      <c r="B1472" s="129">
        <f t="shared" si="21"/>
        <v>180000</v>
      </c>
      <c r="C1472" s="139">
        <f>+'[2]Table EE Vol'!V26</f>
        <v>3.42</v>
      </c>
      <c r="D1472" s="131" t="s">
        <v>635</v>
      </c>
      <c r="E1472" s="131">
        <v>21</v>
      </c>
      <c r="F1472" s="132">
        <v>6.84</v>
      </c>
      <c r="FM1472" s="86"/>
    </row>
    <row r="1473" spans="1:169" s="131" customFormat="1">
      <c r="A1473" s="131" t="s">
        <v>2126</v>
      </c>
      <c r="B1473" s="129">
        <f t="shared" si="21"/>
        <v>180000</v>
      </c>
      <c r="C1473" s="139">
        <f>+'[2]Table EE Vol'!V27</f>
        <v>3.42</v>
      </c>
      <c r="D1473" s="131" t="s">
        <v>635</v>
      </c>
      <c r="E1473" s="131">
        <v>22</v>
      </c>
      <c r="F1473" s="132">
        <v>6.84</v>
      </c>
      <c r="FM1473" s="86"/>
    </row>
    <row r="1474" spans="1:169" s="131" customFormat="1">
      <c r="A1474" s="131" t="s">
        <v>2127</v>
      </c>
      <c r="B1474" s="129">
        <f t="shared" si="21"/>
        <v>180000</v>
      </c>
      <c r="C1474" s="139">
        <f>+'[2]Table EE Vol'!V28</f>
        <v>3.42</v>
      </c>
      <c r="D1474" s="131" t="s">
        <v>635</v>
      </c>
      <c r="E1474" s="131">
        <v>23</v>
      </c>
      <c r="F1474" s="132">
        <v>6.84</v>
      </c>
      <c r="FM1474" s="86"/>
    </row>
    <row r="1475" spans="1:169" s="131" customFormat="1">
      <c r="A1475" s="131" t="s">
        <v>2128</v>
      </c>
      <c r="B1475" s="129">
        <f t="shared" si="21"/>
        <v>180000</v>
      </c>
      <c r="C1475" s="139">
        <f>+'[2]Table EE Vol'!V29</f>
        <v>3.42</v>
      </c>
      <c r="D1475" s="131" t="s">
        <v>635</v>
      </c>
      <c r="E1475" s="131">
        <v>24</v>
      </c>
      <c r="F1475" s="132">
        <v>6.84</v>
      </c>
      <c r="FM1475" s="86"/>
    </row>
    <row r="1476" spans="1:169" s="131" customFormat="1">
      <c r="A1476" s="131" t="s">
        <v>2129</v>
      </c>
      <c r="B1476" s="129">
        <f t="shared" si="21"/>
        <v>180000</v>
      </c>
      <c r="C1476" s="139">
        <f>+'[2]Table EE Vol'!V30</f>
        <v>4.05</v>
      </c>
      <c r="D1476" s="131" t="s">
        <v>636</v>
      </c>
      <c r="E1476" s="131">
        <v>25</v>
      </c>
      <c r="F1476" s="132">
        <v>8.1</v>
      </c>
      <c r="FM1476" s="86"/>
    </row>
    <row r="1477" spans="1:169" s="131" customFormat="1">
      <c r="A1477" s="131" t="s">
        <v>2130</v>
      </c>
      <c r="B1477" s="129">
        <f t="shared" si="21"/>
        <v>180000</v>
      </c>
      <c r="C1477" s="139">
        <f>+'[2]Table EE Vol'!V31</f>
        <v>4.05</v>
      </c>
      <c r="D1477" s="131" t="s">
        <v>636</v>
      </c>
      <c r="E1477" s="131">
        <v>26</v>
      </c>
      <c r="F1477" s="132">
        <v>8.1</v>
      </c>
      <c r="FM1477" s="86"/>
    </row>
    <row r="1478" spans="1:169" s="131" customFormat="1">
      <c r="A1478" s="131" t="s">
        <v>2131</v>
      </c>
      <c r="B1478" s="129">
        <f t="shared" si="21"/>
        <v>180000</v>
      </c>
      <c r="C1478" s="139">
        <f>+'[2]Table EE Vol'!V32</f>
        <v>4.05</v>
      </c>
      <c r="D1478" s="131" t="s">
        <v>636</v>
      </c>
      <c r="E1478" s="131">
        <v>27</v>
      </c>
      <c r="F1478" s="132">
        <v>8.1</v>
      </c>
      <c r="FM1478" s="86"/>
    </row>
    <row r="1479" spans="1:169" s="131" customFormat="1">
      <c r="A1479" s="131" t="s">
        <v>2132</v>
      </c>
      <c r="B1479" s="129">
        <f t="shared" si="21"/>
        <v>180000</v>
      </c>
      <c r="C1479" s="139">
        <f>+'[2]Table EE Vol'!V33</f>
        <v>4.05</v>
      </c>
      <c r="D1479" s="131" t="s">
        <v>636</v>
      </c>
      <c r="E1479" s="131">
        <v>28</v>
      </c>
      <c r="F1479" s="132">
        <v>8.1</v>
      </c>
      <c r="FM1479" s="86"/>
    </row>
    <row r="1480" spans="1:169" s="131" customFormat="1">
      <c r="A1480" s="131" t="s">
        <v>2133</v>
      </c>
      <c r="B1480" s="129">
        <f t="shared" si="21"/>
        <v>180000</v>
      </c>
      <c r="C1480" s="139">
        <f>+'[2]Table EE Vol'!V34</f>
        <v>4.05</v>
      </c>
      <c r="D1480" s="131" t="s">
        <v>636</v>
      </c>
      <c r="E1480" s="131">
        <v>29</v>
      </c>
      <c r="F1480" s="132">
        <v>8.1</v>
      </c>
      <c r="FM1480" s="86"/>
    </row>
    <row r="1481" spans="1:169" s="131" customFormat="1">
      <c r="A1481" s="131" t="s">
        <v>2134</v>
      </c>
      <c r="B1481" s="129">
        <f t="shared" si="21"/>
        <v>180000</v>
      </c>
      <c r="C1481" s="139">
        <f>+'[2]Table EE Vol'!V35</f>
        <v>5.58</v>
      </c>
      <c r="D1481" s="131" t="s">
        <v>637</v>
      </c>
      <c r="E1481" s="131">
        <v>30</v>
      </c>
      <c r="F1481" s="132">
        <v>11.16</v>
      </c>
      <c r="FM1481" s="86"/>
    </row>
    <row r="1482" spans="1:169" s="131" customFormat="1">
      <c r="A1482" s="131" t="s">
        <v>2135</v>
      </c>
      <c r="B1482" s="129">
        <f t="shared" si="21"/>
        <v>180000</v>
      </c>
      <c r="C1482" s="139">
        <f>+'[2]Table EE Vol'!V36</f>
        <v>5.58</v>
      </c>
      <c r="D1482" s="131" t="s">
        <v>637</v>
      </c>
      <c r="E1482" s="131">
        <v>31</v>
      </c>
      <c r="F1482" s="132">
        <v>11.16</v>
      </c>
      <c r="FM1482" s="86"/>
    </row>
    <row r="1483" spans="1:169" s="131" customFormat="1">
      <c r="A1483" s="131" t="s">
        <v>2136</v>
      </c>
      <c r="B1483" s="129">
        <f t="shared" si="21"/>
        <v>180000</v>
      </c>
      <c r="C1483" s="139">
        <f>+'[2]Table EE Vol'!V37</f>
        <v>5.58</v>
      </c>
      <c r="D1483" s="131" t="s">
        <v>637</v>
      </c>
      <c r="E1483" s="131">
        <v>32</v>
      </c>
      <c r="F1483" s="132">
        <v>11.16</v>
      </c>
      <c r="FM1483" s="86"/>
    </row>
    <row r="1484" spans="1:169" s="131" customFormat="1">
      <c r="A1484" s="131" t="s">
        <v>2137</v>
      </c>
      <c r="B1484" s="129">
        <f t="shared" si="21"/>
        <v>180000</v>
      </c>
      <c r="C1484" s="139">
        <f>+'[2]Table EE Vol'!V38</f>
        <v>5.58</v>
      </c>
      <c r="D1484" s="131" t="s">
        <v>637</v>
      </c>
      <c r="E1484" s="131">
        <v>33</v>
      </c>
      <c r="F1484" s="132">
        <v>11.16</v>
      </c>
      <c r="FM1484" s="86"/>
    </row>
    <row r="1485" spans="1:169" s="131" customFormat="1">
      <c r="A1485" s="131" t="s">
        <v>2138</v>
      </c>
      <c r="B1485" s="129">
        <f t="shared" si="21"/>
        <v>180000</v>
      </c>
      <c r="C1485" s="139">
        <f>+'[2]Table EE Vol'!V39</f>
        <v>5.58</v>
      </c>
      <c r="D1485" s="131" t="s">
        <v>637</v>
      </c>
      <c r="E1485" s="131">
        <v>34</v>
      </c>
      <c r="F1485" s="132">
        <v>11.16</v>
      </c>
      <c r="FM1485" s="86"/>
    </row>
    <row r="1486" spans="1:169" s="131" customFormat="1">
      <c r="A1486" s="131" t="s">
        <v>2139</v>
      </c>
      <c r="B1486" s="129">
        <f t="shared" si="21"/>
        <v>180000</v>
      </c>
      <c r="C1486" s="139">
        <f>+'[2]Table EE Vol'!V40</f>
        <v>7.4700000000000006</v>
      </c>
      <c r="D1486" s="131" t="s">
        <v>638</v>
      </c>
      <c r="E1486" s="131">
        <v>35</v>
      </c>
      <c r="F1486" s="132">
        <v>14.940000000000001</v>
      </c>
      <c r="FM1486" s="86"/>
    </row>
    <row r="1487" spans="1:169" s="131" customFormat="1">
      <c r="A1487" s="131" t="s">
        <v>2140</v>
      </c>
      <c r="B1487" s="129">
        <f t="shared" si="21"/>
        <v>180000</v>
      </c>
      <c r="C1487" s="139">
        <f>+'[2]Table EE Vol'!V41</f>
        <v>7.4700000000000006</v>
      </c>
      <c r="D1487" s="131" t="s">
        <v>638</v>
      </c>
      <c r="E1487" s="131">
        <v>36</v>
      </c>
      <c r="F1487" s="132">
        <v>14.940000000000001</v>
      </c>
      <c r="FM1487" s="86"/>
    </row>
    <row r="1488" spans="1:169" s="131" customFormat="1">
      <c r="A1488" s="131" t="s">
        <v>2141</v>
      </c>
      <c r="B1488" s="129">
        <f t="shared" si="21"/>
        <v>180000</v>
      </c>
      <c r="C1488" s="139">
        <f>+'[2]Table EE Vol'!V42</f>
        <v>7.4700000000000006</v>
      </c>
      <c r="D1488" s="131" t="s">
        <v>638</v>
      </c>
      <c r="E1488" s="131">
        <v>37</v>
      </c>
      <c r="F1488" s="132">
        <v>14.940000000000001</v>
      </c>
      <c r="FM1488" s="86"/>
    </row>
    <row r="1489" spans="1:169" s="131" customFormat="1">
      <c r="A1489" s="131" t="s">
        <v>2142</v>
      </c>
      <c r="B1489" s="129">
        <f t="shared" si="21"/>
        <v>180000</v>
      </c>
      <c r="C1489" s="139">
        <f>+'[2]Table EE Vol'!V43</f>
        <v>7.4700000000000006</v>
      </c>
      <c r="D1489" s="131" t="s">
        <v>638</v>
      </c>
      <c r="E1489" s="131">
        <v>38</v>
      </c>
      <c r="F1489" s="132">
        <v>14.940000000000001</v>
      </c>
      <c r="FM1489" s="86"/>
    </row>
    <row r="1490" spans="1:169" s="131" customFormat="1">
      <c r="A1490" s="131" t="s">
        <v>2143</v>
      </c>
      <c r="B1490" s="129">
        <f t="shared" si="21"/>
        <v>180000</v>
      </c>
      <c r="C1490" s="139">
        <f>+'[2]Table EE Vol'!V44</f>
        <v>7.4700000000000006</v>
      </c>
      <c r="D1490" s="131" t="s">
        <v>638</v>
      </c>
      <c r="E1490" s="131">
        <v>39</v>
      </c>
      <c r="F1490" s="132">
        <v>14.940000000000001</v>
      </c>
      <c r="FM1490" s="86"/>
    </row>
    <row r="1491" spans="1:169" s="131" customFormat="1">
      <c r="A1491" s="131" t="s">
        <v>2144</v>
      </c>
      <c r="B1491" s="129">
        <f t="shared" si="21"/>
        <v>180000</v>
      </c>
      <c r="C1491" s="139">
        <f>+'[2]Table EE Vol'!V45</f>
        <v>12.510000000000002</v>
      </c>
      <c r="D1491" s="131" t="s">
        <v>639</v>
      </c>
      <c r="E1491" s="131">
        <v>40</v>
      </c>
      <c r="F1491" s="132">
        <v>25.020000000000003</v>
      </c>
      <c r="FM1491" s="86"/>
    </row>
    <row r="1492" spans="1:169" s="131" customFormat="1">
      <c r="A1492" s="131" t="s">
        <v>2145</v>
      </c>
      <c r="B1492" s="129">
        <f t="shared" si="21"/>
        <v>180000</v>
      </c>
      <c r="C1492" s="139">
        <f>+'[2]Table EE Vol'!V46</f>
        <v>12.510000000000002</v>
      </c>
      <c r="D1492" s="131" t="s">
        <v>639</v>
      </c>
      <c r="E1492" s="131">
        <v>41</v>
      </c>
      <c r="F1492" s="132">
        <v>25.020000000000003</v>
      </c>
      <c r="FM1492" s="86"/>
    </row>
    <row r="1493" spans="1:169" s="131" customFormat="1">
      <c r="A1493" s="131" t="s">
        <v>2146</v>
      </c>
      <c r="B1493" s="129">
        <f t="shared" si="21"/>
        <v>180000</v>
      </c>
      <c r="C1493" s="139">
        <f>+'[2]Table EE Vol'!V47</f>
        <v>12.510000000000002</v>
      </c>
      <c r="D1493" s="131" t="s">
        <v>639</v>
      </c>
      <c r="E1493" s="131">
        <v>42</v>
      </c>
      <c r="F1493" s="132">
        <v>25.020000000000003</v>
      </c>
      <c r="FM1493" s="86"/>
    </row>
    <row r="1494" spans="1:169" s="131" customFormat="1">
      <c r="A1494" s="131" t="s">
        <v>2147</v>
      </c>
      <c r="B1494" s="129">
        <f t="shared" si="21"/>
        <v>180000</v>
      </c>
      <c r="C1494" s="139">
        <f>+'[2]Table EE Vol'!V48</f>
        <v>12.510000000000002</v>
      </c>
      <c r="D1494" s="131" t="s">
        <v>639</v>
      </c>
      <c r="E1494" s="131">
        <v>43</v>
      </c>
      <c r="F1494" s="132">
        <v>25.020000000000003</v>
      </c>
      <c r="FM1494" s="86"/>
    </row>
    <row r="1495" spans="1:169" s="131" customFormat="1">
      <c r="A1495" s="131" t="s">
        <v>2148</v>
      </c>
      <c r="B1495" s="129">
        <f t="shared" si="21"/>
        <v>180000</v>
      </c>
      <c r="C1495" s="139">
        <f>+'[2]Table EE Vol'!V49</f>
        <v>12.510000000000002</v>
      </c>
      <c r="D1495" s="131" t="s">
        <v>639</v>
      </c>
      <c r="E1495" s="131">
        <v>44</v>
      </c>
      <c r="F1495" s="132">
        <v>25.020000000000003</v>
      </c>
      <c r="FM1495" s="86"/>
    </row>
    <row r="1496" spans="1:169" s="131" customFormat="1">
      <c r="A1496" s="131" t="s">
        <v>2149</v>
      </c>
      <c r="B1496" s="129">
        <f t="shared" si="21"/>
        <v>180000</v>
      </c>
      <c r="C1496" s="139">
        <f>+'[2]Table EE Vol'!V50</f>
        <v>17.28</v>
      </c>
      <c r="D1496" s="131" t="s">
        <v>640</v>
      </c>
      <c r="E1496" s="131">
        <v>45</v>
      </c>
      <c r="F1496" s="132">
        <v>34.56</v>
      </c>
      <c r="FM1496" s="86"/>
    </row>
    <row r="1497" spans="1:169" s="131" customFormat="1">
      <c r="A1497" s="131" t="s">
        <v>2150</v>
      </c>
      <c r="B1497" s="129">
        <f t="shared" si="21"/>
        <v>180000</v>
      </c>
      <c r="C1497" s="139">
        <f>+'[2]Table EE Vol'!V51</f>
        <v>17.28</v>
      </c>
      <c r="D1497" s="131" t="s">
        <v>640</v>
      </c>
      <c r="E1497" s="131">
        <v>46</v>
      </c>
      <c r="F1497" s="132">
        <v>34.56</v>
      </c>
      <c r="FM1497" s="86"/>
    </row>
    <row r="1498" spans="1:169" s="131" customFormat="1">
      <c r="A1498" s="131" t="s">
        <v>2151</v>
      </c>
      <c r="B1498" s="129">
        <f t="shared" ref="B1498:B1561" si="22">+B1412+10000</f>
        <v>180000</v>
      </c>
      <c r="C1498" s="139">
        <f>+'[2]Table EE Vol'!V52</f>
        <v>17.28</v>
      </c>
      <c r="D1498" s="131" t="s">
        <v>640</v>
      </c>
      <c r="E1498" s="131">
        <v>47</v>
      </c>
      <c r="F1498" s="132">
        <v>34.56</v>
      </c>
      <c r="FM1498" s="86"/>
    </row>
    <row r="1499" spans="1:169" s="131" customFormat="1">
      <c r="A1499" s="131" t="s">
        <v>2152</v>
      </c>
      <c r="B1499" s="129">
        <f t="shared" si="22"/>
        <v>180000</v>
      </c>
      <c r="C1499" s="139">
        <f>+'[2]Table EE Vol'!V53</f>
        <v>17.28</v>
      </c>
      <c r="D1499" s="131" t="s">
        <v>640</v>
      </c>
      <c r="E1499" s="131">
        <v>48</v>
      </c>
      <c r="F1499" s="132">
        <v>34.56</v>
      </c>
      <c r="FM1499" s="86"/>
    </row>
    <row r="1500" spans="1:169" s="131" customFormat="1">
      <c r="A1500" s="131" t="s">
        <v>2153</v>
      </c>
      <c r="B1500" s="129">
        <f t="shared" si="22"/>
        <v>180000</v>
      </c>
      <c r="C1500" s="139">
        <f>+'[2]Table EE Vol'!V54</f>
        <v>17.28</v>
      </c>
      <c r="D1500" s="131" t="s">
        <v>640</v>
      </c>
      <c r="E1500" s="131">
        <v>49</v>
      </c>
      <c r="F1500" s="132">
        <v>34.56</v>
      </c>
      <c r="FM1500" s="86"/>
    </row>
    <row r="1501" spans="1:169" s="131" customFormat="1">
      <c r="A1501" s="131" t="s">
        <v>2154</v>
      </c>
      <c r="B1501" s="129">
        <f t="shared" si="22"/>
        <v>180000</v>
      </c>
      <c r="C1501" s="139">
        <f>+'[2]Table EE Vol'!V55</f>
        <v>31.499999999999996</v>
      </c>
      <c r="D1501" s="131" t="s">
        <v>641</v>
      </c>
      <c r="E1501" s="131">
        <v>50</v>
      </c>
      <c r="F1501" s="132">
        <v>62.999999999999993</v>
      </c>
      <c r="FM1501" s="86"/>
    </row>
    <row r="1502" spans="1:169" s="131" customFormat="1">
      <c r="A1502" s="131" t="s">
        <v>2155</v>
      </c>
      <c r="B1502" s="129">
        <f t="shared" si="22"/>
        <v>180000</v>
      </c>
      <c r="C1502" s="139">
        <f>+'[2]Table EE Vol'!V56</f>
        <v>31.499999999999996</v>
      </c>
      <c r="D1502" s="131" t="s">
        <v>641</v>
      </c>
      <c r="E1502" s="131">
        <v>51</v>
      </c>
      <c r="F1502" s="132">
        <v>62.999999999999993</v>
      </c>
      <c r="FM1502" s="86"/>
    </row>
    <row r="1503" spans="1:169" s="131" customFormat="1">
      <c r="A1503" s="131" t="s">
        <v>2156</v>
      </c>
      <c r="B1503" s="129">
        <f t="shared" si="22"/>
        <v>180000</v>
      </c>
      <c r="C1503" s="139">
        <f>+'[2]Table EE Vol'!V57</f>
        <v>31.499999999999996</v>
      </c>
      <c r="D1503" s="131" t="s">
        <v>641</v>
      </c>
      <c r="E1503" s="131">
        <v>52</v>
      </c>
      <c r="F1503" s="132">
        <v>62.999999999999993</v>
      </c>
      <c r="FM1503" s="86"/>
    </row>
    <row r="1504" spans="1:169" s="131" customFormat="1">
      <c r="A1504" s="131" t="s">
        <v>2157</v>
      </c>
      <c r="B1504" s="129">
        <f t="shared" si="22"/>
        <v>180000</v>
      </c>
      <c r="C1504" s="139">
        <f>+'[2]Table EE Vol'!V58</f>
        <v>31.499999999999996</v>
      </c>
      <c r="D1504" s="131" t="s">
        <v>641</v>
      </c>
      <c r="E1504" s="131">
        <v>53</v>
      </c>
      <c r="F1504" s="132">
        <v>62.999999999999993</v>
      </c>
      <c r="FM1504" s="86"/>
    </row>
    <row r="1505" spans="1:169" s="131" customFormat="1">
      <c r="A1505" s="131" t="s">
        <v>2158</v>
      </c>
      <c r="B1505" s="129">
        <f t="shared" si="22"/>
        <v>180000</v>
      </c>
      <c r="C1505" s="139">
        <f>+'[2]Table EE Vol'!V59</f>
        <v>31.499999999999996</v>
      </c>
      <c r="D1505" s="131" t="s">
        <v>641</v>
      </c>
      <c r="E1505" s="131">
        <v>54</v>
      </c>
      <c r="F1505" s="132">
        <v>62.999999999999993</v>
      </c>
      <c r="FM1505" s="86"/>
    </row>
    <row r="1506" spans="1:169" s="131" customFormat="1">
      <c r="A1506" s="131" t="s">
        <v>2159</v>
      </c>
      <c r="B1506" s="129">
        <f t="shared" si="22"/>
        <v>180000</v>
      </c>
      <c r="C1506" s="139">
        <f>+'[2]Table EE Vol'!V60</f>
        <v>64.62</v>
      </c>
      <c r="D1506" s="131" t="s">
        <v>642</v>
      </c>
      <c r="E1506" s="131">
        <v>55</v>
      </c>
      <c r="F1506" s="132">
        <v>129.24</v>
      </c>
      <c r="FM1506" s="86"/>
    </row>
    <row r="1507" spans="1:169" s="131" customFormat="1">
      <c r="A1507" s="131" t="s">
        <v>2160</v>
      </c>
      <c r="B1507" s="129">
        <f t="shared" si="22"/>
        <v>180000</v>
      </c>
      <c r="C1507" s="139">
        <f>+'[2]Table EE Vol'!V61</f>
        <v>64.62</v>
      </c>
      <c r="D1507" s="131" t="s">
        <v>642</v>
      </c>
      <c r="E1507" s="131">
        <v>56</v>
      </c>
      <c r="F1507" s="132">
        <v>129.24</v>
      </c>
      <c r="FM1507" s="86"/>
    </row>
    <row r="1508" spans="1:169" s="131" customFormat="1">
      <c r="A1508" s="131" t="s">
        <v>2161</v>
      </c>
      <c r="B1508" s="129">
        <f t="shared" si="22"/>
        <v>180000</v>
      </c>
      <c r="C1508" s="139">
        <f>+'[2]Table EE Vol'!V62</f>
        <v>64.62</v>
      </c>
      <c r="D1508" s="131" t="s">
        <v>642</v>
      </c>
      <c r="E1508" s="131">
        <v>57</v>
      </c>
      <c r="F1508" s="132">
        <v>129.24</v>
      </c>
      <c r="FM1508" s="86"/>
    </row>
    <row r="1509" spans="1:169" s="131" customFormat="1">
      <c r="A1509" s="131" t="s">
        <v>2162</v>
      </c>
      <c r="B1509" s="129">
        <f t="shared" si="22"/>
        <v>180000</v>
      </c>
      <c r="C1509" s="139">
        <f>+'[2]Table EE Vol'!V63</f>
        <v>64.62</v>
      </c>
      <c r="D1509" s="131" t="s">
        <v>642</v>
      </c>
      <c r="E1509" s="131">
        <v>58</v>
      </c>
      <c r="F1509" s="132">
        <v>129.24</v>
      </c>
      <c r="FM1509" s="86"/>
    </row>
    <row r="1510" spans="1:169" s="131" customFormat="1">
      <c r="A1510" s="131" t="s">
        <v>2163</v>
      </c>
      <c r="B1510" s="129">
        <f t="shared" si="22"/>
        <v>180000</v>
      </c>
      <c r="C1510" s="139">
        <f>+'[2]Table EE Vol'!V64</f>
        <v>64.62</v>
      </c>
      <c r="D1510" s="131" t="s">
        <v>642</v>
      </c>
      <c r="E1510" s="131">
        <v>59</v>
      </c>
      <c r="F1510" s="132">
        <v>129.24</v>
      </c>
      <c r="FM1510" s="86"/>
    </row>
    <row r="1511" spans="1:169" s="131" customFormat="1">
      <c r="A1511" s="131" t="s">
        <v>2164</v>
      </c>
      <c r="B1511" s="129">
        <f t="shared" si="22"/>
        <v>180000</v>
      </c>
      <c r="C1511" s="139">
        <f>+'[2]Table EE Vol'!V65</f>
        <v>93.960000000000008</v>
      </c>
      <c r="D1511" s="131" t="s">
        <v>643</v>
      </c>
      <c r="E1511" s="131">
        <v>60</v>
      </c>
      <c r="F1511" s="132">
        <v>187.92000000000002</v>
      </c>
      <c r="FM1511" s="86"/>
    </row>
    <row r="1512" spans="1:169" s="131" customFormat="1">
      <c r="A1512" s="131" t="s">
        <v>2165</v>
      </c>
      <c r="B1512" s="129">
        <f t="shared" si="22"/>
        <v>180000</v>
      </c>
      <c r="C1512" s="139">
        <f>+'[2]Table EE Vol'!V66</f>
        <v>93.960000000000008</v>
      </c>
      <c r="D1512" s="131" t="s">
        <v>643</v>
      </c>
      <c r="E1512" s="131">
        <v>61</v>
      </c>
      <c r="F1512" s="132">
        <v>187.92000000000002</v>
      </c>
      <c r="FM1512" s="86"/>
    </row>
    <row r="1513" spans="1:169" s="131" customFormat="1">
      <c r="A1513" s="131" t="s">
        <v>2166</v>
      </c>
      <c r="B1513" s="129">
        <f t="shared" si="22"/>
        <v>180000</v>
      </c>
      <c r="C1513" s="139">
        <f>+'[2]Table EE Vol'!V67</f>
        <v>93.960000000000008</v>
      </c>
      <c r="D1513" s="131" t="s">
        <v>643</v>
      </c>
      <c r="E1513" s="131">
        <v>62</v>
      </c>
      <c r="F1513" s="132">
        <v>187.92000000000002</v>
      </c>
      <c r="FM1513" s="86"/>
    </row>
    <row r="1514" spans="1:169" s="131" customFormat="1">
      <c r="A1514" s="131" t="s">
        <v>2167</v>
      </c>
      <c r="B1514" s="129">
        <f t="shared" si="22"/>
        <v>180000</v>
      </c>
      <c r="C1514" s="139">
        <f>+'[2]Table EE Vol'!V68</f>
        <v>93.960000000000008</v>
      </c>
      <c r="D1514" s="131" t="s">
        <v>643</v>
      </c>
      <c r="E1514" s="131">
        <v>63</v>
      </c>
      <c r="F1514" s="132">
        <v>187.92000000000002</v>
      </c>
      <c r="FM1514" s="86"/>
    </row>
    <row r="1515" spans="1:169" s="131" customFormat="1">
      <c r="A1515" s="131" t="s">
        <v>2168</v>
      </c>
      <c r="B1515" s="129">
        <f t="shared" si="22"/>
        <v>180000</v>
      </c>
      <c r="C1515" s="139">
        <f>+'[2]Table EE Vol'!V69</f>
        <v>93.960000000000008</v>
      </c>
      <c r="D1515" s="131" t="s">
        <v>643</v>
      </c>
      <c r="E1515" s="131">
        <v>64</v>
      </c>
      <c r="F1515" s="132">
        <v>187.92000000000002</v>
      </c>
      <c r="FM1515" s="86"/>
    </row>
    <row r="1516" spans="1:169" s="131" customFormat="1">
      <c r="A1516" s="131" t="s">
        <v>2169</v>
      </c>
      <c r="B1516" s="129">
        <f t="shared" si="22"/>
        <v>180000</v>
      </c>
      <c r="C1516" s="139">
        <f>+'[2]Table EE Vol'!V70</f>
        <v>162</v>
      </c>
      <c r="D1516" s="131" t="s">
        <v>644</v>
      </c>
      <c r="E1516" s="131">
        <v>65</v>
      </c>
      <c r="F1516" s="132">
        <v>324</v>
      </c>
      <c r="FM1516" s="86"/>
    </row>
    <row r="1517" spans="1:169" s="131" customFormat="1">
      <c r="A1517" s="131" t="s">
        <v>2170</v>
      </c>
      <c r="B1517" s="129">
        <f t="shared" si="22"/>
        <v>180000</v>
      </c>
      <c r="C1517" s="139">
        <f>+'[2]Table EE Vol'!V71</f>
        <v>162</v>
      </c>
      <c r="D1517" s="131" t="s">
        <v>644</v>
      </c>
      <c r="E1517" s="131">
        <v>66</v>
      </c>
      <c r="F1517" s="132">
        <v>324</v>
      </c>
      <c r="FM1517" s="86"/>
    </row>
    <row r="1518" spans="1:169" s="131" customFormat="1">
      <c r="A1518" s="131" t="s">
        <v>2171</v>
      </c>
      <c r="B1518" s="129">
        <f t="shared" si="22"/>
        <v>180000</v>
      </c>
      <c r="C1518" s="139">
        <f>+'[2]Table EE Vol'!V72</f>
        <v>162</v>
      </c>
      <c r="D1518" s="131" t="s">
        <v>644</v>
      </c>
      <c r="E1518" s="131">
        <v>67</v>
      </c>
      <c r="F1518" s="132">
        <v>324</v>
      </c>
      <c r="FM1518" s="86"/>
    </row>
    <row r="1519" spans="1:169" s="131" customFormat="1">
      <c r="A1519" s="131" t="s">
        <v>2172</v>
      </c>
      <c r="B1519" s="129">
        <f t="shared" si="22"/>
        <v>180000</v>
      </c>
      <c r="C1519" s="139">
        <f>+'[2]Table EE Vol'!V73</f>
        <v>162</v>
      </c>
      <c r="D1519" s="131" t="s">
        <v>644</v>
      </c>
      <c r="E1519" s="131">
        <v>68</v>
      </c>
      <c r="F1519" s="132">
        <v>324</v>
      </c>
      <c r="FM1519" s="86"/>
    </row>
    <row r="1520" spans="1:169" s="131" customFormat="1">
      <c r="A1520" s="131" t="s">
        <v>2173</v>
      </c>
      <c r="B1520" s="129">
        <f t="shared" si="22"/>
        <v>180000</v>
      </c>
      <c r="C1520" s="139">
        <f>+'[2]Table EE Vol'!V74</f>
        <v>162</v>
      </c>
      <c r="D1520" s="131" t="s">
        <v>644</v>
      </c>
      <c r="E1520" s="131">
        <v>69</v>
      </c>
      <c r="F1520" s="132">
        <v>324</v>
      </c>
      <c r="FM1520" s="86"/>
    </row>
    <row r="1521" spans="1:169" s="131" customFormat="1">
      <c r="A1521" s="131" t="s">
        <v>2174</v>
      </c>
      <c r="B1521" s="129">
        <f t="shared" si="22"/>
        <v>180000</v>
      </c>
      <c r="C1521" s="139">
        <f>+'[2]Table EE Vol'!V75</f>
        <v>334.62</v>
      </c>
      <c r="D1521" s="131" t="s">
        <v>645</v>
      </c>
      <c r="E1521" s="131">
        <v>70</v>
      </c>
      <c r="F1521" s="132">
        <v>669.24</v>
      </c>
      <c r="FM1521" s="86"/>
    </row>
    <row r="1522" spans="1:169" s="131" customFormat="1">
      <c r="A1522" s="131" t="s">
        <v>2175</v>
      </c>
      <c r="B1522" s="129">
        <f t="shared" si="22"/>
        <v>180000</v>
      </c>
      <c r="C1522" s="139">
        <f>+'[2]Table EE Vol'!V76</f>
        <v>334.62</v>
      </c>
      <c r="D1522" s="131" t="s">
        <v>645</v>
      </c>
      <c r="E1522" s="131">
        <v>71</v>
      </c>
      <c r="F1522" s="132">
        <v>669.24</v>
      </c>
      <c r="FM1522" s="86"/>
    </row>
    <row r="1523" spans="1:169" s="131" customFormat="1">
      <c r="A1523" s="131" t="s">
        <v>2176</v>
      </c>
      <c r="B1523" s="129">
        <f t="shared" si="22"/>
        <v>180000</v>
      </c>
      <c r="C1523" s="139">
        <f>+'[2]Table EE Vol'!V77</f>
        <v>334.62</v>
      </c>
      <c r="D1523" s="131" t="s">
        <v>645</v>
      </c>
      <c r="E1523" s="131">
        <v>72</v>
      </c>
      <c r="F1523" s="132">
        <v>669.24</v>
      </c>
      <c r="FM1523" s="86"/>
    </row>
    <row r="1524" spans="1:169" s="131" customFormat="1">
      <c r="A1524" s="131" t="s">
        <v>2177</v>
      </c>
      <c r="B1524" s="129">
        <f t="shared" si="22"/>
        <v>180000</v>
      </c>
      <c r="C1524" s="139">
        <f>+'[2]Table EE Vol'!V78</f>
        <v>334.62</v>
      </c>
      <c r="D1524" s="131" t="s">
        <v>645</v>
      </c>
      <c r="E1524" s="131">
        <v>73</v>
      </c>
      <c r="F1524" s="132">
        <v>669.24</v>
      </c>
      <c r="FM1524" s="86"/>
    </row>
    <row r="1525" spans="1:169" s="131" customFormat="1">
      <c r="A1525" s="131" t="s">
        <v>2178</v>
      </c>
      <c r="B1525" s="129">
        <f t="shared" si="22"/>
        <v>180000</v>
      </c>
      <c r="C1525" s="139">
        <f>+'[2]Table EE Vol'!V79</f>
        <v>334.62</v>
      </c>
      <c r="D1525" s="131" t="s">
        <v>645</v>
      </c>
      <c r="E1525" s="131">
        <v>74</v>
      </c>
      <c r="F1525" s="132">
        <v>669.24</v>
      </c>
      <c r="FM1525" s="86"/>
    </row>
    <row r="1526" spans="1:169" s="131" customFormat="1">
      <c r="A1526" s="131" t="s">
        <v>2179</v>
      </c>
      <c r="B1526" s="129">
        <f t="shared" si="22"/>
        <v>180000</v>
      </c>
      <c r="C1526" s="139">
        <f>+'[2]Table EE Vol'!V80</f>
        <v>1084.1399999999999</v>
      </c>
      <c r="D1526" s="131" t="s">
        <v>646</v>
      </c>
      <c r="E1526" s="131">
        <v>75</v>
      </c>
      <c r="F1526" s="132">
        <v>2168.2799999999997</v>
      </c>
      <c r="FM1526" s="86"/>
    </row>
    <row r="1527" spans="1:169" s="131" customFormat="1">
      <c r="A1527" s="131" t="s">
        <v>2180</v>
      </c>
      <c r="B1527" s="129">
        <f t="shared" si="22"/>
        <v>180000</v>
      </c>
      <c r="C1527" s="139">
        <f>+'[2]Table EE Vol'!V81</f>
        <v>1084.1399999999999</v>
      </c>
      <c r="D1527" s="131" t="s">
        <v>646</v>
      </c>
      <c r="E1527" s="131">
        <v>76</v>
      </c>
      <c r="F1527" s="132">
        <v>2168.2799999999997</v>
      </c>
      <c r="FM1527" s="86"/>
    </row>
    <row r="1528" spans="1:169" s="131" customFormat="1">
      <c r="A1528" s="131" t="s">
        <v>2181</v>
      </c>
      <c r="B1528" s="129">
        <f t="shared" si="22"/>
        <v>180000</v>
      </c>
      <c r="C1528" s="139">
        <f>+'[2]Table EE Vol'!V82</f>
        <v>1084.1399999999999</v>
      </c>
      <c r="D1528" s="131" t="s">
        <v>646</v>
      </c>
      <c r="E1528" s="131">
        <v>77</v>
      </c>
      <c r="F1528" s="132">
        <v>2168.2799999999997</v>
      </c>
      <c r="FM1528" s="86"/>
    </row>
    <row r="1529" spans="1:169" s="131" customFormat="1">
      <c r="A1529" s="131" t="s">
        <v>2182</v>
      </c>
      <c r="B1529" s="129">
        <f t="shared" si="22"/>
        <v>180000</v>
      </c>
      <c r="C1529" s="139">
        <f>+'[2]Table EE Vol'!V83</f>
        <v>1084.1399999999999</v>
      </c>
      <c r="D1529" s="131" t="s">
        <v>646</v>
      </c>
      <c r="E1529" s="131">
        <v>78</v>
      </c>
      <c r="F1529" s="132">
        <v>2168.2799999999997</v>
      </c>
      <c r="FM1529" s="86"/>
    </row>
    <row r="1530" spans="1:169" s="131" customFormat="1">
      <c r="A1530" s="131" t="s">
        <v>2183</v>
      </c>
      <c r="B1530" s="129">
        <f t="shared" si="22"/>
        <v>180000</v>
      </c>
      <c r="C1530" s="139">
        <f>+'[2]Table EE Vol'!V84</f>
        <v>1084.1399999999999</v>
      </c>
      <c r="D1530" s="131" t="s">
        <v>646</v>
      </c>
      <c r="E1530" s="131">
        <v>79</v>
      </c>
      <c r="F1530" s="132">
        <v>2168.2799999999997</v>
      </c>
      <c r="FM1530" s="86"/>
    </row>
    <row r="1531" spans="1:169" s="131" customFormat="1">
      <c r="A1531" s="131" t="s">
        <v>2184</v>
      </c>
      <c r="B1531" s="129">
        <f t="shared" si="22"/>
        <v>180000</v>
      </c>
      <c r="C1531" s="139">
        <f>+'[2]Table EE Vol'!V85</f>
        <v>1084.1399999999999</v>
      </c>
      <c r="D1531" s="131" t="s">
        <v>646</v>
      </c>
      <c r="E1531" s="131">
        <v>80</v>
      </c>
      <c r="F1531" s="132">
        <v>2168.2799999999997</v>
      </c>
      <c r="FM1531" s="86"/>
    </row>
    <row r="1532" spans="1:169" s="131" customFormat="1">
      <c r="A1532" s="131" t="s">
        <v>2185</v>
      </c>
      <c r="B1532" s="129">
        <f t="shared" si="22"/>
        <v>180000</v>
      </c>
      <c r="C1532" s="139">
        <f>+'[2]Table EE Vol'!V86</f>
        <v>1084.1399999999999</v>
      </c>
      <c r="D1532" s="131" t="s">
        <v>646</v>
      </c>
      <c r="E1532" s="131">
        <v>81</v>
      </c>
      <c r="F1532" s="132">
        <v>2168.2799999999997</v>
      </c>
      <c r="FM1532" s="86"/>
    </row>
    <row r="1533" spans="1:169" s="131" customFormat="1">
      <c r="A1533" s="131" t="s">
        <v>2186</v>
      </c>
      <c r="B1533" s="129">
        <f t="shared" si="22"/>
        <v>180000</v>
      </c>
      <c r="C1533" s="139">
        <f>+'[2]Table EE Vol'!V87</f>
        <v>1084.1399999999999</v>
      </c>
      <c r="D1533" s="131" t="s">
        <v>646</v>
      </c>
      <c r="E1533" s="131">
        <v>82</v>
      </c>
      <c r="F1533" s="132">
        <v>2168.2799999999997</v>
      </c>
      <c r="FM1533" s="86"/>
    </row>
    <row r="1534" spans="1:169" s="131" customFormat="1">
      <c r="A1534" s="131" t="s">
        <v>2187</v>
      </c>
      <c r="B1534" s="129">
        <f t="shared" si="22"/>
        <v>180000</v>
      </c>
      <c r="C1534" s="139">
        <f>+'[2]Table EE Vol'!V88</f>
        <v>1084.1399999999999</v>
      </c>
      <c r="D1534" s="131" t="s">
        <v>646</v>
      </c>
      <c r="E1534" s="131">
        <v>83</v>
      </c>
      <c r="F1534" s="132">
        <v>2168.2799999999997</v>
      </c>
      <c r="FM1534" s="86"/>
    </row>
    <row r="1535" spans="1:169" s="131" customFormat="1">
      <c r="A1535" s="131" t="s">
        <v>2188</v>
      </c>
      <c r="B1535" s="129">
        <f t="shared" si="22"/>
        <v>180000</v>
      </c>
      <c r="C1535" s="139">
        <f>+'[2]Table EE Vol'!V89</f>
        <v>1084.1399999999999</v>
      </c>
      <c r="D1535" s="131" t="s">
        <v>646</v>
      </c>
      <c r="E1535" s="131">
        <v>84</v>
      </c>
      <c r="F1535" s="132">
        <v>2168.2799999999997</v>
      </c>
      <c r="FM1535" s="86"/>
    </row>
    <row r="1536" spans="1:169" s="131" customFormat="1">
      <c r="A1536" s="131" t="s">
        <v>2189</v>
      </c>
      <c r="B1536" s="129">
        <f t="shared" si="22"/>
        <v>180000</v>
      </c>
      <c r="C1536" s="139">
        <f>+'[2]Table EE Vol'!V90</f>
        <v>1084.1399999999999</v>
      </c>
      <c r="D1536" s="131" t="s">
        <v>646</v>
      </c>
      <c r="E1536" s="131">
        <v>85</v>
      </c>
      <c r="F1536" s="132">
        <v>2168.2799999999997</v>
      </c>
      <c r="FM1536" s="86"/>
    </row>
    <row r="1537" spans="1:169" s="131" customFormat="1">
      <c r="A1537" s="131" t="s">
        <v>2190</v>
      </c>
      <c r="B1537" s="129">
        <f t="shared" si="22"/>
        <v>180000</v>
      </c>
      <c r="C1537" s="139">
        <f>+'[2]Table EE Vol'!V91</f>
        <v>1084.1399999999999</v>
      </c>
      <c r="D1537" s="131" t="s">
        <v>646</v>
      </c>
      <c r="E1537" s="131">
        <v>86</v>
      </c>
      <c r="F1537" s="132">
        <v>2168.2799999999997</v>
      </c>
      <c r="FM1537" s="86"/>
    </row>
    <row r="1538" spans="1:169" s="131" customFormat="1">
      <c r="A1538" s="131" t="s">
        <v>2191</v>
      </c>
      <c r="B1538" s="129">
        <f t="shared" si="22"/>
        <v>180000</v>
      </c>
      <c r="C1538" s="139">
        <f>+'[2]Table EE Vol'!V92</f>
        <v>1084.1399999999999</v>
      </c>
      <c r="D1538" s="131" t="s">
        <v>646</v>
      </c>
      <c r="E1538" s="131">
        <v>87</v>
      </c>
      <c r="F1538" s="132">
        <v>2168.2799999999997</v>
      </c>
      <c r="FM1538" s="86"/>
    </row>
    <row r="1539" spans="1:169" s="131" customFormat="1">
      <c r="A1539" s="131" t="s">
        <v>2192</v>
      </c>
      <c r="B1539" s="129">
        <f t="shared" si="22"/>
        <v>180000</v>
      </c>
      <c r="C1539" s="139">
        <f>+'[2]Table EE Vol'!V93</f>
        <v>1084.1399999999999</v>
      </c>
      <c r="D1539" s="131" t="s">
        <v>646</v>
      </c>
      <c r="E1539" s="131">
        <v>88</v>
      </c>
      <c r="F1539" s="132">
        <v>2168.2799999999997</v>
      </c>
      <c r="FM1539" s="86"/>
    </row>
    <row r="1540" spans="1:169" s="131" customFormat="1">
      <c r="A1540" s="131" t="s">
        <v>2193</v>
      </c>
      <c r="B1540" s="129">
        <f t="shared" si="22"/>
        <v>180000</v>
      </c>
      <c r="C1540" s="139">
        <f>+'[2]Table EE Vol'!V94</f>
        <v>1084.1399999999999</v>
      </c>
      <c r="D1540" s="131" t="s">
        <v>646</v>
      </c>
      <c r="E1540" s="131">
        <v>89</v>
      </c>
      <c r="F1540" s="132">
        <v>2168.2799999999997</v>
      </c>
      <c r="FM1540" s="86"/>
    </row>
    <row r="1541" spans="1:169" s="131" customFormat="1">
      <c r="A1541" s="131" t="s">
        <v>2194</v>
      </c>
      <c r="B1541" s="129">
        <f t="shared" si="22"/>
        <v>180000</v>
      </c>
      <c r="C1541" s="139">
        <f>+'[2]Table EE Vol'!V95</f>
        <v>1084.1399999999999</v>
      </c>
      <c r="D1541" s="131" t="s">
        <v>646</v>
      </c>
      <c r="E1541" s="131">
        <v>90</v>
      </c>
      <c r="F1541" s="132">
        <v>2168.2799999999997</v>
      </c>
      <c r="FM1541" s="86"/>
    </row>
    <row r="1542" spans="1:169" s="131" customFormat="1">
      <c r="A1542" s="131" t="s">
        <v>2195</v>
      </c>
      <c r="B1542" s="129">
        <f t="shared" si="22"/>
        <v>180000</v>
      </c>
      <c r="C1542" s="139">
        <f>+'[2]Table EE Vol'!V96</f>
        <v>1084.1399999999999</v>
      </c>
      <c r="D1542" s="131" t="s">
        <v>646</v>
      </c>
      <c r="E1542" s="131">
        <v>91</v>
      </c>
      <c r="F1542" s="132">
        <v>2168.2799999999997</v>
      </c>
      <c r="FM1542" s="86"/>
    </row>
    <row r="1543" spans="1:169" s="131" customFormat="1">
      <c r="A1543" s="131" t="s">
        <v>2196</v>
      </c>
      <c r="B1543" s="129">
        <f t="shared" si="22"/>
        <v>180000</v>
      </c>
      <c r="C1543" s="139">
        <f>+'[2]Table EE Vol'!V97</f>
        <v>1084.1399999999999</v>
      </c>
      <c r="D1543" s="131" t="s">
        <v>646</v>
      </c>
      <c r="E1543" s="131">
        <v>92</v>
      </c>
      <c r="F1543" s="132">
        <v>2168.2799999999997</v>
      </c>
      <c r="FM1543" s="86"/>
    </row>
    <row r="1544" spans="1:169" s="131" customFormat="1">
      <c r="A1544" s="131" t="s">
        <v>2197</v>
      </c>
      <c r="B1544" s="129">
        <f t="shared" si="22"/>
        <v>180000</v>
      </c>
      <c r="C1544" s="139">
        <f>+'[2]Table EE Vol'!V98</f>
        <v>1084.1399999999999</v>
      </c>
      <c r="D1544" s="131" t="s">
        <v>646</v>
      </c>
      <c r="E1544" s="131">
        <v>93</v>
      </c>
      <c r="F1544" s="132">
        <v>2168.2799999999997</v>
      </c>
      <c r="FM1544" s="86"/>
    </row>
    <row r="1545" spans="1:169" s="131" customFormat="1">
      <c r="A1545" s="131" t="s">
        <v>2198</v>
      </c>
      <c r="B1545" s="129">
        <f t="shared" si="22"/>
        <v>180000</v>
      </c>
      <c r="C1545" s="139">
        <f>+'[2]Table EE Vol'!V99</f>
        <v>1084.1399999999999</v>
      </c>
      <c r="D1545" s="131" t="s">
        <v>646</v>
      </c>
      <c r="E1545" s="131">
        <v>94</v>
      </c>
      <c r="F1545" s="132">
        <v>2168.2799999999997</v>
      </c>
      <c r="FM1545" s="86"/>
    </row>
    <row r="1546" spans="1:169" s="131" customFormat="1">
      <c r="A1546" s="131" t="s">
        <v>2199</v>
      </c>
      <c r="B1546" s="129">
        <f t="shared" si="22"/>
        <v>180000</v>
      </c>
      <c r="C1546" s="139">
        <f>+'[2]Table EE Vol'!V100</f>
        <v>1084.1399999999999</v>
      </c>
      <c r="D1546" s="131" t="s">
        <v>646</v>
      </c>
      <c r="E1546" s="131">
        <v>95</v>
      </c>
      <c r="F1546" s="132">
        <v>2168.2799999999997</v>
      </c>
      <c r="FM1546" s="86"/>
    </row>
    <row r="1547" spans="1:169" s="131" customFormat="1">
      <c r="A1547" s="131" t="s">
        <v>2200</v>
      </c>
      <c r="B1547" s="129">
        <f t="shared" si="22"/>
        <v>180000</v>
      </c>
      <c r="C1547" s="139">
        <f>+'[2]Table EE Vol'!V101</f>
        <v>1084.1399999999999</v>
      </c>
      <c r="D1547" s="131" t="s">
        <v>646</v>
      </c>
      <c r="E1547" s="131">
        <v>96</v>
      </c>
      <c r="F1547" s="132">
        <v>2168.2799999999997</v>
      </c>
      <c r="FM1547" s="86"/>
    </row>
    <row r="1548" spans="1:169" s="131" customFormat="1">
      <c r="A1548" s="131" t="s">
        <v>2201</v>
      </c>
      <c r="B1548" s="129">
        <f t="shared" si="22"/>
        <v>180000</v>
      </c>
      <c r="C1548" s="139">
        <f>+'[2]Table EE Vol'!V102</f>
        <v>1084.1399999999999</v>
      </c>
      <c r="D1548" s="131" t="s">
        <v>646</v>
      </c>
      <c r="E1548" s="131">
        <v>97</v>
      </c>
      <c r="F1548" s="132">
        <v>2168.2799999999997</v>
      </c>
      <c r="FM1548" s="86"/>
    </row>
    <row r="1549" spans="1:169" s="131" customFormat="1">
      <c r="A1549" s="131" t="s">
        <v>2202</v>
      </c>
      <c r="B1549" s="129">
        <f t="shared" si="22"/>
        <v>180000</v>
      </c>
      <c r="C1549" s="139">
        <f>+'[2]Table EE Vol'!V103</f>
        <v>1084.1399999999999</v>
      </c>
      <c r="D1549" s="131" t="s">
        <v>646</v>
      </c>
      <c r="E1549" s="131">
        <v>98</v>
      </c>
      <c r="F1549" s="132">
        <v>2168.2799999999997</v>
      </c>
      <c r="FM1549" s="86"/>
    </row>
    <row r="1550" spans="1:169" s="131" customFormat="1">
      <c r="A1550" s="131" t="s">
        <v>2203</v>
      </c>
      <c r="B1550" s="129">
        <f t="shared" si="22"/>
        <v>180000</v>
      </c>
      <c r="C1550" s="139">
        <f>+'[2]Table EE Vol'!V104</f>
        <v>1084.1399999999999</v>
      </c>
      <c r="D1550" s="131" t="s">
        <v>646</v>
      </c>
      <c r="E1550" s="131">
        <v>99</v>
      </c>
      <c r="F1550" s="132">
        <v>2168.2799999999997</v>
      </c>
      <c r="FM1550" s="86"/>
    </row>
    <row r="1551" spans="1:169" s="131" customFormat="1">
      <c r="A1551" s="131" t="s">
        <v>2204</v>
      </c>
      <c r="B1551" s="129">
        <f t="shared" si="22"/>
        <v>180000</v>
      </c>
      <c r="C1551" s="139">
        <f>+'[2]Table EE Vol'!V105</f>
        <v>0</v>
      </c>
      <c r="D1551" s="131" t="s">
        <v>634</v>
      </c>
      <c r="E1551" s="131">
        <v>0</v>
      </c>
      <c r="F1551" s="132">
        <v>0</v>
      </c>
      <c r="FM1551" s="86"/>
    </row>
    <row r="1552" spans="1:169" s="131" customFormat="1">
      <c r="A1552" s="131" t="s">
        <v>2205</v>
      </c>
      <c r="B1552" s="129">
        <f t="shared" si="22"/>
        <v>190000</v>
      </c>
      <c r="C1552" s="139">
        <f>+'[2]Table EE Vol'!W20</f>
        <v>2.4699999999999998</v>
      </c>
      <c r="D1552" s="131" t="s">
        <v>634</v>
      </c>
      <c r="E1552" s="131">
        <v>15</v>
      </c>
      <c r="F1552" s="132">
        <v>4.9399999999999995</v>
      </c>
      <c r="FI1552" s="86"/>
    </row>
    <row r="1553" spans="1:165" s="131" customFormat="1">
      <c r="A1553" s="131" t="s">
        <v>2206</v>
      </c>
      <c r="B1553" s="129">
        <f t="shared" si="22"/>
        <v>190000</v>
      </c>
      <c r="C1553" s="139">
        <f>+'[2]Table EE Vol'!W21</f>
        <v>2.4699999999999998</v>
      </c>
      <c r="D1553" s="131" t="s">
        <v>634</v>
      </c>
      <c r="E1553" s="131">
        <v>16</v>
      </c>
      <c r="F1553" s="132">
        <v>4.9399999999999995</v>
      </c>
      <c r="FI1553" s="86"/>
    </row>
    <row r="1554" spans="1:165" s="131" customFormat="1">
      <c r="A1554" s="131" t="s">
        <v>2207</v>
      </c>
      <c r="B1554" s="129">
        <f t="shared" si="22"/>
        <v>190000</v>
      </c>
      <c r="C1554" s="139">
        <f>+'[2]Table EE Vol'!W22</f>
        <v>2.4699999999999998</v>
      </c>
      <c r="D1554" s="131" t="s">
        <v>634</v>
      </c>
      <c r="E1554" s="131">
        <v>17</v>
      </c>
      <c r="F1554" s="132">
        <v>4.9399999999999995</v>
      </c>
      <c r="FI1554" s="86"/>
    </row>
    <row r="1555" spans="1:165" s="131" customFormat="1">
      <c r="A1555" s="131" t="s">
        <v>2208</v>
      </c>
      <c r="B1555" s="129">
        <f t="shared" si="22"/>
        <v>190000</v>
      </c>
      <c r="C1555" s="139">
        <f>+'[2]Table EE Vol'!W23</f>
        <v>2.4699999999999998</v>
      </c>
      <c r="D1555" s="131" t="s">
        <v>634</v>
      </c>
      <c r="E1555" s="131">
        <v>18</v>
      </c>
      <c r="F1555" s="132">
        <v>4.9399999999999995</v>
      </c>
      <c r="FI1555" s="86"/>
    </row>
    <row r="1556" spans="1:165" s="131" customFormat="1">
      <c r="A1556" s="131" t="s">
        <v>2209</v>
      </c>
      <c r="B1556" s="129">
        <f t="shared" si="22"/>
        <v>190000</v>
      </c>
      <c r="C1556" s="139">
        <f>+'[2]Table EE Vol'!W24</f>
        <v>2.4699999999999998</v>
      </c>
      <c r="D1556" s="131" t="s">
        <v>634</v>
      </c>
      <c r="E1556" s="131">
        <v>19</v>
      </c>
      <c r="F1556" s="132">
        <v>4.9399999999999995</v>
      </c>
      <c r="FI1556" s="86"/>
    </row>
    <row r="1557" spans="1:165" s="131" customFormat="1">
      <c r="A1557" s="131" t="s">
        <v>2210</v>
      </c>
      <c r="B1557" s="129">
        <f t="shared" si="22"/>
        <v>190000</v>
      </c>
      <c r="C1557" s="139">
        <f>+'[2]Table EE Vol'!W25</f>
        <v>3.61</v>
      </c>
      <c r="D1557" s="131" t="s">
        <v>635</v>
      </c>
      <c r="E1557" s="131">
        <v>20</v>
      </c>
      <c r="F1557" s="132">
        <v>7.22</v>
      </c>
      <c r="FI1557" s="86"/>
    </row>
    <row r="1558" spans="1:165" s="131" customFormat="1">
      <c r="A1558" s="131" t="s">
        <v>2211</v>
      </c>
      <c r="B1558" s="129">
        <f t="shared" si="22"/>
        <v>190000</v>
      </c>
      <c r="C1558" s="139">
        <f>+'[2]Table EE Vol'!W26</f>
        <v>3.61</v>
      </c>
      <c r="D1558" s="131" t="s">
        <v>635</v>
      </c>
      <c r="E1558" s="131">
        <v>21</v>
      </c>
      <c r="F1558" s="132">
        <v>7.22</v>
      </c>
      <c r="FI1558" s="86"/>
    </row>
    <row r="1559" spans="1:165" s="131" customFormat="1">
      <c r="A1559" s="131" t="s">
        <v>2212</v>
      </c>
      <c r="B1559" s="129">
        <f t="shared" si="22"/>
        <v>190000</v>
      </c>
      <c r="C1559" s="139">
        <f>+'[2]Table EE Vol'!W27</f>
        <v>3.61</v>
      </c>
      <c r="D1559" s="131" t="s">
        <v>635</v>
      </c>
      <c r="E1559" s="131">
        <v>22</v>
      </c>
      <c r="F1559" s="132">
        <v>7.22</v>
      </c>
      <c r="FI1559" s="86"/>
    </row>
    <row r="1560" spans="1:165" s="131" customFormat="1">
      <c r="A1560" s="131" t="s">
        <v>2213</v>
      </c>
      <c r="B1560" s="129">
        <f t="shared" si="22"/>
        <v>190000</v>
      </c>
      <c r="C1560" s="139">
        <f>+'[2]Table EE Vol'!W28</f>
        <v>3.61</v>
      </c>
      <c r="D1560" s="131" t="s">
        <v>635</v>
      </c>
      <c r="E1560" s="131">
        <v>23</v>
      </c>
      <c r="F1560" s="132">
        <v>7.22</v>
      </c>
      <c r="FI1560" s="86"/>
    </row>
    <row r="1561" spans="1:165" s="131" customFormat="1">
      <c r="A1561" s="131" t="s">
        <v>2214</v>
      </c>
      <c r="B1561" s="129">
        <f t="shared" si="22"/>
        <v>190000</v>
      </c>
      <c r="C1561" s="139">
        <f>+'[2]Table EE Vol'!W29</f>
        <v>3.61</v>
      </c>
      <c r="D1561" s="131" t="s">
        <v>635</v>
      </c>
      <c r="E1561" s="131">
        <v>24</v>
      </c>
      <c r="F1561" s="132">
        <v>7.22</v>
      </c>
      <c r="FI1561" s="86"/>
    </row>
    <row r="1562" spans="1:165" s="131" customFormat="1">
      <c r="A1562" s="131" t="s">
        <v>2215</v>
      </c>
      <c r="B1562" s="129">
        <f t="shared" ref="B1562:B1625" si="23">+B1476+10000</f>
        <v>190000</v>
      </c>
      <c r="C1562" s="139">
        <f>+'[2]Table EE Vol'!W30</f>
        <v>4.2749999999999995</v>
      </c>
      <c r="D1562" s="131" t="s">
        <v>636</v>
      </c>
      <c r="E1562" s="131">
        <v>25</v>
      </c>
      <c r="F1562" s="132">
        <v>8.5499999999999989</v>
      </c>
      <c r="FI1562" s="86"/>
    </row>
    <row r="1563" spans="1:165" s="131" customFormat="1">
      <c r="A1563" s="131" t="s">
        <v>2216</v>
      </c>
      <c r="B1563" s="129">
        <f t="shared" si="23"/>
        <v>190000</v>
      </c>
      <c r="C1563" s="139">
        <f>+'[2]Table EE Vol'!W31</f>
        <v>4.2749999999999995</v>
      </c>
      <c r="D1563" s="131" t="s">
        <v>636</v>
      </c>
      <c r="E1563" s="131">
        <v>26</v>
      </c>
      <c r="F1563" s="132">
        <v>8.5499999999999989</v>
      </c>
      <c r="FI1563" s="86"/>
    </row>
    <row r="1564" spans="1:165" s="131" customFormat="1">
      <c r="A1564" s="131" t="s">
        <v>2217</v>
      </c>
      <c r="B1564" s="129">
        <f t="shared" si="23"/>
        <v>190000</v>
      </c>
      <c r="C1564" s="139">
        <f>+'[2]Table EE Vol'!W32</f>
        <v>4.2749999999999995</v>
      </c>
      <c r="D1564" s="131" t="s">
        <v>636</v>
      </c>
      <c r="E1564" s="131">
        <v>27</v>
      </c>
      <c r="F1564" s="132">
        <v>8.5499999999999989</v>
      </c>
      <c r="FI1564" s="86"/>
    </row>
    <row r="1565" spans="1:165" s="131" customFormat="1">
      <c r="A1565" s="131" t="s">
        <v>2218</v>
      </c>
      <c r="B1565" s="129">
        <f t="shared" si="23"/>
        <v>190000</v>
      </c>
      <c r="C1565" s="139">
        <f>+'[2]Table EE Vol'!W33</f>
        <v>4.2749999999999995</v>
      </c>
      <c r="D1565" s="131" t="s">
        <v>636</v>
      </c>
      <c r="E1565" s="131">
        <v>28</v>
      </c>
      <c r="F1565" s="132">
        <v>8.5499999999999989</v>
      </c>
      <c r="FI1565" s="86"/>
    </row>
    <row r="1566" spans="1:165" s="131" customFormat="1">
      <c r="A1566" s="131" t="s">
        <v>2219</v>
      </c>
      <c r="B1566" s="129">
        <f t="shared" si="23"/>
        <v>190000</v>
      </c>
      <c r="C1566" s="139">
        <f>+'[2]Table EE Vol'!W34</f>
        <v>4.2749999999999995</v>
      </c>
      <c r="D1566" s="131" t="s">
        <v>636</v>
      </c>
      <c r="E1566" s="131">
        <v>29</v>
      </c>
      <c r="F1566" s="132">
        <v>8.5499999999999989</v>
      </c>
      <c r="FI1566" s="86"/>
    </row>
    <row r="1567" spans="1:165" s="131" customFormat="1">
      <c r="A1567" s="131" t="s">
        <v>2220</v>
      </c>
      <c r="B1567" s="129">
        <f t="shared" si="23"/>
        <v>190000</v>
      </c>
      <c r="C1567" s="139">
        <f>+'[2]Table EE Vol'!W35</f>
        <v>5.89</v>
      </c>
      <c r="D1567" s="131" t="s">
        <v>637</v>
      </c>
      <c r="E1567" s="131">
        <v>30</v>
      </c>
      <c r="F1567" s="132">
        <v>11.78</v>
      </c>
      <c r="FI1567" s="86"/>
    </row>
    <row r="1568" spans="1:165" s="131" customFormat="1">
      <c r="A1568" s="131" t="s">
        <v>2221</v>
      </c>
      <c r="B1568" s="129">
        <f t="shared" si="23"/>
        <v>190000</v>
      </c>
      <c r="C1568" s="139">
        <f>+'[2]Table EE Vol'!W36</f>
        <v>5.89</v>
      </c>
      <c r="D1568" s="131" t="s">
        <v>637</v>
      </c>
      <c r="E1568" s="131">
        <v>31</v>
      </c>
      <c r="F1568" s="132">
        <v>11.78</v>
      </c>
      <c r="FI1568" s="86"/>
    </row>
    <row r="1569" spans="1:165" s="131" customFormat="1">
      <c r="A1569" s="131" t="s">
        <v>2222</v>
      </c>
      <c r="B1569" s="129">
        <f t="shared" si="23"/>
        <v>190000</v>
      </c>
      <c r="C1569" s="139">
        <f>+'[2]Table EE Vol'!W37</f>
        <v>5.89</v>
      </c>
      <c r="D1569" s="131" t="s">
        <v>637</v>
      </c>
      <c r="E1569" s="131">
        <v>32</v>
      </c>
      <c r="F1569" s="132">
        <v>11.78</v>
      </c>
      <c r="FI1569" s="86"/>
    </row>
    <row r="1570" spans="1:165" s="131" customFormat="1">
      <c r="A1570" s="131" t="s">
        <v>2223</v>
      </c>
      <c r="B1570" s="129">
        <f t="shared" si="23"/>
        <v>190000</v>
      </c>
      <c r="C1570" s="139">
        <f>+'[2]Table EE Vol'!W38</f>
        <v>5.89</v>
      </c>
      <c r="D1570" s="131" t="s">
        <v>637</v>
      </c>
      <c r="E1570" s="131">
        <v>33</v>
      </c>
      <c r="F1570" s="132">
        <v>11.78</v>
      </c>
      <c r="FI1570" s="86"/>
    </row>
    <row r="1571" spans="1:165" s="131" customFormat="1">
      <c r="A1571" s="131" t="s">
        <v>2224</v>
      </c>
      <c r="B1571" s="129">
        <f t="shared" si="23"/>
        <v>190000</v>
      </c>
      <c r="C1571" s="139">
        <f>+'[2]Table EE Vol'!W39</f>
        <v>5.89</v>
      </c>
      <c r="D1571" s="131" t="s">
        <v>637</v>
      </c>
      <c r="E1571" s="131">
        <v>34</v>
      </c>
      <c r="F1571" s="132">
        <v>11.78</v>
      </c>
      <c r="FI1571" s="86"/>
    </row>
    <row r="1572" spans="1:165" s="131" customFormat="1">
      <c r="A1572" s="131" t="s">
        <v>2225</v>
      </c>
      <c r="B1572" s="129">
        <f t="shared" si="23"/>
        <v>190000</v>
      </c>
      <c r="C1572" s="139">
        <f>+'[2]Table EE Vol'!W40</f>
        <v>7.8850000000000007</v>
      </c>
      <c r="D1572" s="131" t="s">
        <v>638</v>
      </c>
      <c r="E1572" s="131">
        <v>35</v>
      </c>
      <c r="F1572" s="132">
        <v>15.770000000000001</v>
      </c>
      <c r="FI1572" s="86"/>
    </row>
    <row r="1573" spans="1:165" s="131" customFormat="1">
      <c r="A1573" s="131" t="s">
        <v>2226</v>
      </c>
      <c r="B1573" s="129">
        <f t="shared" si="23"/>
        <v>190000</v>
      </c>
      <c r="C1573" s="139">
        <f>+'[2]Table EE Vol'!W41</f>
        <v>7.8850000000000007</v>
      </c>
      <c r="D1573" s="131" t="s">
        <v>638</v>
      </c>
      <c r="E1573" s="131">
        <v>36</v>
      </c>
      <c r="F1573" s="132">
        <v>15.770000000000001</v>
      </c>
      <c r="FI1573" s="86"/>
    </row>
    <row r="1574" spans="1:165" s="131" customFormat="1">
      <c r="A1574" s="131" t="s">
        <v>2227</v>
      </c>
      <c r="B1574" s="129">
        <f t="shared" si="23"/>
        <v>190000</v>
      </c>
      <c r="C1574" s="139">
        <f>+'[2]Table EE Vol'!W42</f>
        <v>7.8850000000000007</v>
      </c>
      <c r="D1574" s="131" t="s">
        <v>638</v>
      </c>
      <c r="E1574" s="131">
        <v>37</v>
      </c>
      <c r="F1574" s="132">
        <v>15.770000000000001</v>
      </c>
      <c r="FI1574" s="86"/>
    </row>
    <row r="1575" spans="1:165" s="131" customFormat="1">
      <c r="A1575" s="131" t="s">
        <v>2228</v>
      </c>
      <c r="B1575" s="129">
        <f t="shared" si="23"/>
        <v>190000</v>
      </c>
      <c r="C1575" s="139">
        <f>+'[2]Table EE Vol'!W43</f>
        <v>7.8850000000000007</v>
      </c>
      <c r="D1575" s="131" t="s">
        <v>638</v>
      </c>
      <c r="E1575" s="131">
        <v>38</v>
      </c>
      <c r="F1575" s="132">
        <v>15.770000000000001</v>
      </c>
      <c r="FI1575" s="86"/>
    </row>
    <row r="1576" spans="1:165" s="131" customFormat="1">
      <c r="A1576" s="131" t="s">
        <v>2229</v>
      </c>
      <c r="B1576" s="129">
        <f t="shared" si="23"/>
        <v>190000</v>
      </c>
      <c r="C1576" s="139">
        <f>+'[2]Table EE Vol'!W44</f>
        <v>7.8850000000000007</v>
      </c>
      <c r="D1576" s="131" t="s">
        <v>638</v>
      </c>
      <c r="E1576" s="131">
        <v>39</v>
      </c>
      <c r="F1576" s="132">
        <v>15.770000000000001</v>
      </c>
      <c r="FI1576" s="86"/>
    </row>
    <row r="1577" spans="1:165" s="131" customFormat="1">
      <c r="A1577" s="131" t="s">
        <v>2230</v>
      </c>
      <c r="B1577" s="129">
        <f t="shared" si="23"/>
        <v>190000</v>
      </c>
      <c r="C1577" s="139">
        <f>+'[2]Table EE Vol'!W45</f>
        <v>13.205000000000002</v>
      </c>
      <c r="D1577" s="131" t="s">
        <v>639</v>
      </c>
      <c r="E1577" s="131">
        <v>40</v>
      </c>
      <c r="F1577" s="132">
        <v>26.410000000000004</v>
      </c>
      <c r="FI1577" s="86"/>
    </row>
    <row r="1578" spans="1:165" s="131" customFormat="1">
      <c r="A1578" s="131" t="s">
        <v>2231</v>
      </c>
      <c r="B1578" s="129">
        <f t="shared" si="23"/>
        <v>190000</v>
      </c>
      <c r="C1578" s="139">
        <f>+'[2]Table EE Vol'!W46</f>
        <v>13.205000000000002</v>
      </c>
      <c r="D1578" s="131" t="s">
        <v>639</v>
      </c>
      <c r="E1578" s="131">
        <v>41</v>
      </c>
      <c r="F1578" s="132">
        <v>26.410000000000004</v>
      </c>
      <c r="FI1578" s="86"/>
    </row>
    <row r="1579" spans="1:165" s="131" customFormat="1">
      <c r="A1579" s="131" t="s">
        <v>2232</v>
      </c>
      <c r="B1579" s="129">
        <f t="shared" si="23"/>
        <v>190000</v>
      </c>
      <c r="C1579" s="139">
        <f>+'[2]Table EE Vol'!W47</f>
        <v>13.205000000000002</v>
      </c>
      <c r="D1579" s="131" t="s">
        <v>639</v>
      </c>
      <c r="E1579" s="131">
        <v>42</v>
      </c>
      <c r="F1579" s="132">
        <v>26.410000000000004</v>
      </c>
      <c r="FI1579" s="86"/>
    </row>
    <row r="1580" spans="1:165" s="131" customFormat="1">
      <c r="A1580" s="131" t="s">
        <v>2233</v>
      </c>
      <c r="B1580" s="129">
        <f t="shared" si="23"/>
        <v>190000</v>
      </c>
      <c r="C1580" s="139">
        <f>+'[2]Table EE Vol'!W48</f>
        <v>13.205000000000002</v>
      </c>
      <c r="D1580" s="131" t="s">
        <v>639</v>
      </c>
      <c r="E1580" s="131">
        <v>43</v>
      </c>
      <c r="F1580" s="132">
        <v>26.410000000000004</v>
      </c>
      <c r="FI1580" s="86"/>
    </row>
    <row r="1581" spans="1:165" s="131" customFormat="1">
      <c r="A1581" s="131" t="s">
        <v>2234</v>
      </c>
      <c r="B1581" s="129">
        <f t="shared" si="23"/>
        <v>190000</v>
      </c>
      <c r="C1581" s="139">
        <f>+'[2]Table EE Vol'!W49</f>
        <v>13.205000000000002</v>
      </c>
      <c r="D1581" s="131" t="s">
        <v>639</v>
      </c>
      <c r="E1581" s="131">
        <v>44</v>
      </c>
      <c r="F1581" s="132">
        <v>26.410000000000004</v>
      </c>
      <c r="FI1581" s="86"/>
    </row>
    <row r="1582" spans="1:165" s="131" customFormat="1">
      <c r="A1582" s="131" t="s">
        <v>2235</v>
      </c>
      <c r="B1582" s="129">
        <f t="shared" si="23"/>
        <v>190000</v>
      </c>
      <c r="C1582" s="139">
        <f>+'[2]Table EE Vol'!W50</f>
        <v>18.240000000000002</v>
      </c>
      <c r="D1582" s="131" t="s">
        <v>640</v>
      </c>
      <c r="E1582" s="131">
        <v>45</v>
      </c>
      <c r="F1582" s="132">
        <v>36.480000000000004</v>
      </c>
      <c r="FI1582" s="86"/>
    </row>
    <row r="1583" spans="1:165" s="131" customFormat="1">
      <c r="A1583" s="131" t="s">
        <v>2236</v>
      </c>
      <c r="B1583" s="129">
        <f t="shared" si="23"/>
        <v>190000</v>
      </c>
      <c r="C1583" s="139">
        <f>+'[2]Table EE Vol'!W51</f>
        <v>18.240000000000002</v>
      </c>
      <c r="D1583" s="131" t="s">
        <v>640</v>
      </c>
      <c r="E1583" s="131">
        <v>46</v>
      </c>
      <c r="F1583" s="132">
        <v>36.480000000000004</v>
      </c>
      <c r="FI1583" s="86"/>
    </row>
    <row r="1584" spans="1:165" s="131" customFormat="1">
      <c r="A1584" s="131" t="s">
        <v>2237</v>
      </c>
      <c r="B1584" s="129">
        <f t="shared" si="23"/>
        <v>190000</v>
      </c>
      <c r="C1584" s="139">
        <f>+'[2]Table EE Vol'!W52</f>
        <v>18.240000000000002</v>
      </c>
      <c r="D1584" s="131" t="s">
        <v>640</v>
      </c>
      <c r="E1584" s="131">
        <v>47</v>
      </c>
      <c r="F1584" s="132">
        <v>36.480000000000004</v>
      </c>
      <c r="FI1584" s="86"/>
    </row>
    <row r="1585" spans="1:165" s="131" customFormat="1">
      <c r="A1585" s="131" t="s">
        <v>2238</v>
      </c>
      <c r="B1585" s="129">
        <f t="shared" si="23"/>
        <v>190000</v>
      </c>
      <c r="C1585" s="139">
        <f>+'[2]Table EE Vol'!W53</f>
        <v>18.240000000000002</v>
      </c>
      <c r="D1585" s="131" t="s">
        <v>640</v>
      </c>
      <c r="E1585" s="131">
        <v>48</v>
      </c>
      <c r="F1585" s="132">
        <v>36.480000000000004</v>
      </c>
      <c r="FI1585" s="86"/>
    </row>
    <row r="1586" spans="1:165" s="131" customFormat="1">
      <c r="A1586" s="131" t="s">
        <v>2239</v>
      </c>
      <c r="B1586" s="129">
        <f t="shared" si="23"/>
        <v>190000</v>
      </c>
      <c r="C1586" s="139">
        <f>+'[2]Table EE Vol'!W54</f>
        <v>18.240000000000002</v>
      </c>
      <c r="D1586" s="131" t="s">
        <v>640</v>
      </c>
      <c r="E1586" s="131">
        <v>49</v>
      </c>
      <c r="F1586" s="132">
        <v>36.480000000000004</v>
      </c>
      <c r="FI1586" s="86"/>
    </row>
    <row r="1587" spans="1:165" s="131" customFormat="1">
      <c r="A1587" s="131" t="s">
        <v>2240</v>
      </c>
      <c r="B1587" s="129">
        <f t="shared" si="23"/>
        <v>190000</v>
      </c>
      <c r="C1587" s="139">
        <f>+'[2]Table EE Vol'!W55</f>
        <v>33.25</v>
      </c>
      <c r="D1587" s="131" t="s">
        <v>641</v>
      </c>
      <c r="E1587" s="131">
        <v>50</v>
      </c>
      <c r="F1587" s="132">
        <v>66.5</v>
      </c>
      <c r="FI1587" s="86"/>
    </row>
    <row r="1588" spans="1:165" s="131" customFormat="1">
      <c r="A1588" s="131" t="s">
        <v>2241</v>
      </c>
      <c r="B1588" s="129">
        <f t="shared" si="23"/>
        <v>190000</v>
      </c>
      <c r="C1588" s="139">
        <f>+'[2]Table EE Vol'!W56</f>
        <v>33.25</v>
      </c>
      <c r="D1588" s="131" t="s">
        <v>641</v>
      </c>
      <c r="E1588" s="131">
        <v>51</v>
      </c>
      <c r="F1588" s="132">
        <v>66.5</v>
      </c>
      <c r="FI1588" s="86"/>
    </row>
    <row r="1589" spans="1:165" s="131" customFormat="1">
      <c r="A1589" s="131" t="s">
        <v>2242</v>
      </c>
      <c r="B1589" s="129">
        <f t="shared" si="23"/>
        <v>190000</v>
      </c>
      <c r="C1589" s="139">
        <f>+'[2]Table EE Vol'!W57</f>
        <v>33.25</v>
      </c>
      <c r="D1589" s="131" t="s">
        <v>641</v>
      </c>
      <c r="E1589" s="131">
        <v>52</v>
      </c>
      <c r="F1589" s="132">
        <v>66.5</v>
      </c>
      <c r="FI1589" s="86"/>
    </row>
    <row r="1590" spans="1:165" s="131" customFormat="1">
      <c r="A1590" s="131" t="s">
        <v>2243</v>
      </c>
      <c r="B1590" s="129">
        <f t="shared" si="23"/>
        <v>190000</v>
      </c>
      <c r="C1590" s="139">
        <f>+'[2]Table EE Vol'!W58</f>
        <v>33.25</v>
      </c>
      <c r="D1590" s="131" t="s">
        <v>641</v>
      </c>
      <c r="E1590" s="131">
        <v>53</v>
      </c>
      <c r="F1590" s="132">
        <v>66.5</v>
      </c>
      <c r="FI1590" s="86"/>
    </row>
    <row r="1591" spans="1:165" s="131" customFormat="1">
      <c r="A1591" s="131" t="s">
        <v>2244</v>
      </c>
      <c r="B1591" s="129">
        <f t="shared" si="23"/>
        <v>190000</v>
      </c>
      <c r="C1591" s="139">
        <f>+'[2]Table EE Vol'!W59</f>
        <v>33.25</v>
      </c>
      <c r="D1591" s="131" t="s">
        <v>641</v>
      </c>
      <c r="E1591" s="131">
        <v>54</v>
      </c>
      <c r="F1591" s="132">
        <v>66.5</v>
      </c>
      <c r="FI1591" s="86"/>
    </row>
    <row r="1592" spans="1:165" s="131" customFormat="1">
      <c r="A1592" s="131" t="s">
        <v>2245</v>
      </c>
      <c r="B1592" s="129">
        <f t="shared" si="23"/>
        <v>190000</v>
      </c>
      <c r="C1592" s="139">
        <f>+'[2]Table EE Vol'!W60</f>
        <v>68.209999999999994</v>
      </c>
      <c r="D1592" s="131" t="s">
        <v>642</v>
      </c>
      <c r="E1592" s="131">
        <v>55</v>
      </c>
      <c r="F1592" s="132">
        <v>136.41999999999999</v>
      </c>
      <c r="FI1592" s="86"/>
    </row>
    <row r="1593" spans="1:165" s="131" customFormat="1">
      <c r="A1593" s="131" t="s">
        <v>2246</v>
      </c>
      <c r="B1593" s="129">
        <f t="shared" si="23"/>
        <v>190000</v>
      </c>
      <c r="C1593" s="139">
        <f>+'[2]Table EE Vol'!W61</f>
        <v>68.209999999999994</v>
      </c>
      <c r="D1593" s="131" t="s">
        <v>642</v>
      </c>
      <c r="E1593" s="131">
        <v>56</v>
      </c>
      <c r="F1593" s="132">
        <v>136.41999999999999</v>
      </c>
      <c r="FI1593" s="86"/>
    </row>
    <row r="1594" spans="1:165" s="131" customFormat="1">
      <c r="A1594" s="131" t="s">
        <v>2247</v>
      </c>
      <c r="B1594" s="129">
        <f t="shared" si="23"/>
        <v>190000</v>
      </c>
      <c r="C1594" s="139">
        <f>+'[2]Table EE Vol'!W62</f>
        <v>68.209999999999994</v>
      </c>
      <c r="D1594" s="131" t="s">
        <v>642</v>
      </c>
      <c r="E1594" s="131">
        <v>57</v>
      </c>
      <c r="F1594" s="132">
        <v>136.41999999999999</v>
      </c>
      <c r="FI1594" s="86"/>
    </row>
    <row r="1595" spans="1:165" s="131" customFormat="1">
      <c r="A1595" s="131" t="s">
        <v>2248</v>
      </c>
      <c r="B1595" s="129">
        <f t="shared" si="23"/>
        <v>190000</v>
      </c>
      <c r="C1595" s="139">
        <f>+'[2]Table EE Vol'!W63</f>
        <v>68.209999999999994</v>
      </c>
      <c r="D1595" s="131" t="s">
        <v>642</v>
      </c>
      <c r="E1595" s="131">
        <v>58</v>
      </c>
      <c r="F1595" s="132">
        <v>136.41999999999999</v>
      </c>
      <c r="FI1595" s="86"/>
    </row>
    <row r="1596" spans="1:165" s="131" customFormat="1">
      <c r="A1596" s="131" t="s">
        <v>2249</v>
      </c>
      <c r="B1596" s="129">
        <f t="shared" si="23"/>
        <v>190000</v>
      </c>
      <c r="C1596" s="139">
        <f>+'[2]Table EE Vol'!W64</f>
        <v>68.209999999999994</v>
      </c>
      <c r="D1596" s="131" t="s">
        <v>642</v>
      </c>
      <c r="E1596" s="131">
        <v>59</v>
      </c>
      <c r="F1596" s="132">
        <v>136.41999999999999</v>
      </c>
      <c r="FI1596" s="86"/>
    </row>
    <row r="1597" spans="1:165" s="131" customFormat="1">
      <c r="A1597" s="131" t="s">
        <v>2250</v>
      </c>
      <c r="B1597" s="129">
        <f t="shared" si="23"/>
        <v>190000</v>
      </c>
      <c r="C1597" s="139">
        <f>+'[2]Table EE Vol'!W65</f>
        <v>99.18</v>
      </c>
      <c r="D1597" s="131" t="s">
        <v>643</v>
      </c>
      <c r="E1597" s="131">
        <v>60</v>
      </c>
      <c r="F1597" s="132">
        <v>198.36</v>
      </c>
      <c r="FI1597" s="86"/>
    </row>
    <row r="1598" spans="1:165" s="131" customFormat="1">
      <c r="A1598" s="131" t="s">
        <v>2251</v>
      </c>
      <c r="B1598" s="129">
        <f t="shared" si="23"/>
        <v>190000</v>
      </c>
      <c r="C1598" s="139">
        <f>+'[2]Table EE Vol'!W66</f>
        <v>99.18</v>
      </c>
      <c r="D1598" s="131" t="s">
        <v>643</v>
      </c>
      <c r="E1598" s="131">
        <v>61</v>
      </c>
      <c r="F1598" s="132">
        <v>198.36</v>
      </c>
      <c r="FI1598" s="86"/>
    </row>
    <row r="1599" spans="1:165" s="131" customFormat="1">
      <c r="A1599" s="131" t="s">
        <v>2252</v>
      </c>
      <c r="B1599" s="129">
        <f t="shared" si="23"/>
        <v>190000</v>
      </c>
      <c r="C1599" s="139">
        <f>+'[2]Table EE Vol'!W67</f>
        <v>99.18</v>
      </c>
      <c r="D1599" s="131" t="s">
        <v>643</v>
      </c>
      <c r="E1599" s="131">
        <v>62</v>
      </c>
      <c r="F1599" s="132">
        <v>198.36</v>
      </c>
      <c r="FI1599" s="86"/>
    </row>
    <row r="1600" spans="1:165" s="131" customFormat="1">
      <c r="A1600" s="131" t="s">
        <v>2253</v>
      </c>
      <c r="B1600" s="129">
        <f t="shared" si="23"/>
        <v>190000</v>
      </c>
      <c r="C1600" s="139">
        <f>+'[2]Table EE Vol'!W68</f>
        <v>99.18</v>
      </c>
      <c r="D1600" s="131" t="s">
        <v>643</v>
      </c>
      <c r="E1600" s="131">
        <v>63</v>
      </c>
      <c r="F1600" s="132">
        <v>198.36</v>
      </c>
      <c r="FI1600" s="86"/>
    </row>
    <row r="1601" spans="1:165" s="131" customFormat="1">
      <c r="A1601" s="131" t="s">
        <v>2254</v>
      </c>
      <c r="B1601" s="129">
        <f t="shared" si="23"/>
        <v>190000</v>
      </c>
      <c r="C1601" s="139">
        <f>+'[2]Table EE Vol'!W69</f>
        <v>99.18</v>
      </c>
      <c r="D1601" s="131" t="s">
        <v>643</v>
      </c>
      <c r="E1601" s="131">
        <v>64</v>
      </c>
      <c r="F1601" s="132">
        <v>198.36</v>
      </c>
      <c r="FI1601" s="86"/>
    </row>
    <row r="1602" spans="1:165" s="131" customFormat="1">
      <c r="A1602" s="131" t="s">
        <v>2255</v>
      </c>
      <c r="B1602" s="129">
        <f t="shared" si="23"/>
        <v>190000</v>
      </c>
      <c r="C1602" s="139">
        <f>+'[2]Table EE Vol'!W70</f>
        <v>171</v>
      </c>
      <c r="D1602" s="131" t="s">
        <v>644</v>
      </c>
      <c r="E1602" s="131">
        <v>65</v>
      </c>
      <c r="F1602" s="132">
        <v>342</v>
      </c>
      <c r="FI1602" s="86"/>
    </row>
    <row r="1603" spans="1:165" s="131" customFormat="1">
      <c r="A1603" s="131" t="s">
        <v>2256</v>
      </c>
      <c r="B1603" s="129">
        <f t="shared" si="23"/>
        <v>190000</v>
      </c>
      <c r="C1603" s="139">
        <f>+'[2]Table EE Vol'!W71</f>
        <v>171</v>
      </c>
      <c r="D1603" s="131" t="s">
        <v>644</v>
      </c>
      <c r="E1603" s="131">
        <v>66</v>
      </c>
      <c r="F1603" s="132">
        <v>342</v>
      </c>
      <c r="FI1603" s="86"/>
    </row>
    <row r="1604" spans="1:165" s="131" customFormat="1">
      <c r="A1604" s="131" t="s">
        <v>2257</v>
      </c>
      <c r="B1604" s="129">
        <f t="shared" si="23"/>
        <v>190000</v>
      </c>
      <c r="C1604" s="139">
        <f>+'[2]Table EE Vol'!W72</f>
        <v>171</v>
      </c>
      <c r="D1604" s="131" t="s">
        <v>644</v>
      </c>
      <c r="E1604" s="131">
        <v>67</v>
      </c>
      <c r="F1604" s="132">
        <v>342</v>
      </c>
      <c r="FI1604" s="86"/>
    </row>
    <row r="1605" spans="1:165" s="131" customFormat="1">
      <c r="A1605" s="131" t="s">
        <v>2258</v>
      </c>
      <c r="B1605" s="129">
        <f t="shared" si="23"/>
        <v>190000</v>
      </c>
      <c r="C1605" s="139">
        <f>+'[2]Table EE Vol'!W73</f>
        <v>171</v>
      </c>
      <c r="D1605" s="131" t="s">
        <v>644</v>
      </c>
      <c r="E1605" s="131">
        <v>68</v>
      </c>
      <c r="F1605" s="132">
        <v>342</v>
      </c>
      <c r="FI1605" s="86"/>
    </row>
    <row r="1606" spans="1:165" s="131" customFormat="1">
      <c r="A1606" s="131" t="s">
        <v>2259</v>
      </c>
      <c r="B1606" s="129">
        <f t="shared" si="23"/>
        <v>190000</v>
      </c>
      <c r="C1606" s="139">
        <f>+'[2]Table EE Vol'!W74</f>
        <v>171</v>
      </c>
      <c r="D1606" s="131" t="s">
        <v>644</v>
      </c>
      <c r="E1606" s="131">
        <v>69</v>
      </c>
      <c r="F1606" s="132">
        <v>342</v>
      </c>
      <c r="FI1606" s="86"/>
    </row>
    <row r="1607" spans="1:165" s="131" customFormat="1">
      <c r="A1607" s="131" t="s">
        <v>2260</v>
      </c>
      <c r="B1607" s="129">
        <f t="shared" si="23"/>
        <v>190000</v>
      </c>
      <c r="C1607" s="139">
        <f>+'[2]Table EE Vol'!W75</f>
        <v>353.21</v>
      </c>
      <c r="D1607" s="131" t="s">
        <v>645</v>
      </c>
      <c r="E1607" s="131">
        <v>70</v>
      </c>
      <c r="F1607" s="132">
        <v>706.42</v>
      </c>
      <c r="FI1607" s="86"/>
    </row>
    <row r="1608" spans="1:165" s="131" customFormat="1">
      <c r="A1608" s="131" t="s">
        <v>2261</v>
      </c>
      <c r="B1608" s="129">
        <f t="shared" si="23"/>
        <v>190000</v>
      </c>
      <c r="C1608" s="139">
        <f>+'[2]Table EE Vol'!W76</f>
        <v>353.21</v>
      </c>
      <c r="D1608" s="131" t="s">
        <v>645</v>
      </c>
      <c r="E1608" s="131">
        <v>71</v>
      </c>
      <c r="F1608" s="132">
        <v>706.42</v>
      </c>
      <c r="FI1608" s="86"/>
    </row>
    <row r="1609" spans="1:165" s="131" customFormat="1">
      <c r="A1609" s="131" t="s">
        <v>2262</v>
      </c>
      <c r="B1609" s="129">
        <f t="shared" si="23"/>
        <v>190000</v>
      </c>
      <c r="C1609" s="139">
        <f>+'[2]Table EE Vol'!W77</f>
        <v>353.21</v>
      </c>
      <c r="D1609" s="131" t="s">
        <v>645</v>
      </c>
      <c r="E1609" s="131">
        <v>72</v>
      </c>
      <c r="F1609" s="132">
        <v>706.42</v>
      </c>
      <c r="FI1609" s="86"/>
    </row>
    <row r="1610" spans="1:165" s="131" customFormat="1">
      <c r="A1610" s="131" t="s">
        <v>2263</v>
      </c>
      <c r="B1610" s="129">
        <f t="shared" si="23"/>
        <v>190000</v>
      </c>
      <c r="C1610" s="139">
        <f>+'[2]Table EE Vol'!W78</f>
        <v>353.21</v>
      </c>
      <c r="D1610" s="131" t="s">
        <v>645</v>
      </c>
      <c r="E1610" s="131">
        <v>73</v>
      </c>
      <c r="F1610" s="132">
        <v>706.42</v>
      </c>
      <c r="FI1610" s="86"/>
    </row>
    <row r="1611" spans="1:165" s="131" customFormat="1">
      <c r="A1611" s="131" t="s">
        <v>2264</v>
      </c>
      <c r="B1611" s="129">
        <f t="shared" si="23"/>
        <v>190000</v>
      </c>
      <c r="C1611" s="139">
        <f>+'[2]Table EE Vol'!W79</f>
        <v>353.21</v>
      </c>
      <c r="D1611" s="131" t="s">
        <v>645</v>
      </c>
      <c r="E1611" s="131">
        <v>74</v>
      </c>
      <c r="F1611" s="132">
        <v>706.42</v>
      </c>
      <c r="FI1611" s="86"/>
    </row>
    <row r="1612" spans="1:165" s="131" customFormat="1">
      <c r="A1612" s="131" t="s">
        <v>2265</v>
      </c>
      <c r="B1612" s="129">
        <f t="shared" si="23"/>
        <v>190000</v>
      </c>
      <c r="C1612" s="139">
        <f>+'[2]Table EE Vol'!W80</f>
        <v>1144.3699999999999</v>
      </c>
      <c r="D1612" s="131" t="s">
        <v>646</v>
      </c>
      <c r="E1612" s="131">
        <v>75</v>
      </c>
      <c r="F1612" s="132">
        <v>2288.7399999999998</v>
      </c>
      <c r="FI1612" s="86"/>
    </row>
    <row r="1613" spans="1:165" s="131" customFormat="1">
      <c r="A1613" s="131" t="s">
        <v>2266</v>
      </c>
      <c r="B1613" s="129">
        <f t="shared" si="23"/>
        <v>190000</v>
      </c>
      <c r="C1613" s="139">
        <f>+'[2]Table EE Vol'!W81</f>
        <v>1144.3699999999999</v>
      </c>
      <c r="D1613" s="131" t="s">
        <v>646</v>
      </c>
      <c r="E1613" s="131">
        <v>76</v>
      </c>
      <c r="F1613" s="132">
        <v>2288.7399999999998</v>
      </c>
      <c r="FI1613" s="86"/>
    </row>
    <row r="1614" spans="1:165" s="131" customFormat="1">
      <c r="A1614" s="131" t="s">
        <v>2267</v>
      </c>
      <c r="B1614" s="129">
        <f t="shared" si="23"/>
        <v>190000</v>
      </c>
      <c r="C1614" s="139">
        <f>+'[2]Table EE Vol'!W82</f>
        <v>1144.3699999999999</v>
      </c>
      <c r="D1614" s="131" t="s">
        <v>646</v>
      </c>
      <c r="E1614" s="131">
        <v>77</v>
      </c>
      <c r="F1614" s="132">
        <v>2288.7399999999998</v>
      </c>
      <c r="FI1614" s="86"/>
    </row>
    <row r="1615" spans="1:165" s="131" customFormat="1">
      <c r="A1615" s="131" t="s">
        <v>2268</v>
      </c>
      <c r="B1615" s="129">
        <f t="shared" si="23"/>
        <v>190000</v>
      </c>
      <c r="C1615" s="139">
        <f>+'[2]Table EE Vol'!W83</f>
        <v>1144.3699999999999</v>
      </c>
      <c r="D1615" s="131" t="s">
        <v>646</v>
      </c>
      <c r="E1615" s="131">
        <v>78</v>
      </c>
      <c r="F1615" s="132">
        <v>2288.7399999999998</v>
      </c>
      <c r="FI1615" s="86"/>
    </row>
    <row r="1616" spans="1:165" s="131" customFormat="1">
      <c r="A1616" s="131" t="s">
        <v>2269</v>
      </c>
      <c r="B1616" s="129">
        <f t="shared" si="23"/>
        <v>190000</v>
      </c>
      <c r="C1616" s="139">
        <f>+'[2]Table EE Vol'!W84</f>
        <v>1144.3699999999999</v>
      </c>
      <c r="D1616" s="131" t="s">
        <v>646</v>
      </c>
      <c r="E1616" s="131">
        <v>79</v>
      </c>
      <c r="F1616" s="132">
        <v>2288.7399999999998</v>
      </c>
      <c r="FI1616" s="86"/>
    </row>
    <row r="1617" spans="1:165" s="131" customFormat="1">
      <c r="A1617" s="131" t="s">
        <v>2270</v>
      </c>
      <c r="B1617" s="129">
        <f t="shared" si="23"/>
        <v>190000</v>
      </c>
      <c r="C1617" s="139">
        <f>+'[2]Table EE Vol'!W85</f>
        <v>1144.3699999999999</v>
      </c>
      <c r="D1617" s="131" t="s">
        <v>646</v>
      </c>
      <c r="E1617" s="131">
        <v>80</v>
      </c>
      <c r="F1617" s="132">
        <v>2288.7399999999998</v>
      </c>
      <c r="FI1617" s="86"/>
    </row>
    <row r="1618" spans="1:165" s="131" customFormat="1">
      <c r="A1618" s="131" t="s">
        <v>2271</v>
      </c>
      <c r="B1618" s="129">
        <f t="shared" si="23"/>
        <v>190000</v>
      </c>
      <c r="C1618" s="139">
        <f>+'[2]Table EE Vol'!W86</f>
        <v>1144.3699999999999</v>
      </c>
      <c r="D1618" s="131" t="s">
        <v>646</v>
      </c>
      <c r="E1618" s="131">
        <v>81</v>
      </c>
      <c r="F1618" s="132">
        <v>2288.7399999999998</v>
      </c>
      <c r="FI1618" s="86"/>
    </row>
    <row r="1619" spans="1:165" s="131" customFormat="1">
      <c r="A1619" s="131" t="s">
        <v>2272</v>
      </c>
      <c r="B1619" s="129">
        <f t="shared" si="23"/>
        <v>190000</v>
      </c>
      <c r="C1619" s="139">
        <f>+'[2]Table EE Vol'!W87</f>
        <v>1144.3699999999999</v>
      </c>
      <c r="D1619" s="131" t="s">
        <v>646</v>
      </c>
      <c r="E1619" s="131">
        <v>82</v>
      </c>
      <c r="F1619" s="132">
        <v>2288.7399999999998</v>
      </c>
      <c r="FI1619" s="86"/>
    </row>
    <row r="1620" spans="1:165" s="131" customFormat="1">
      <c r="A1620" s="131" t="s">
        <v>2273</v>
      </c>
      <c r="B1620" s="129">
        <f t="shared" si="23"/>
        <v>190000</v>
      </c>
      <c r="C1620" s="139">
        <f>+'[2]Table EE Vol'!W88</f>
        <v>1144.3699999999999</v>
      </c>
      <c r="D1620" s="131" t="s">
        <v>646</v>
      </c>
      <c r="E1620" s="131">
        <v>83</v>
      </c>
      <c r="F1620" s="132">
        <v>2288.7399999999998</v>
      </c>
      <c r="FI1620" s="86"/>
    </row>
    <row r="1621" spans="1:165" s="131" customFormat="1">
      <c r="A1621" s="131" t="s">
        <v>2274</v>
      </c>
      <c r="B1621" s="129">
        <f t="shared" si="23"/>
        <v>190000</v>
      </c>
      <c r="C1621" s="139">
        <f>+'[2]Table EE Vol'!W89</f>
        <v>1144.3699999999999</v>
      </c>
      <c r="D1621" s="131" t="s">
        <v>646</v>
      </c>
      <c r="E1621" s="131">
        <v>84</v>
      </c>
      <c r="F1621" s="132">
        <v>2288.7399999999998</v>
      </c>
      <c r="FI1621" s="86"/>
    </row>
    <row r="1622" spans="1:165" s="131" customFormat="1">
      <c r="A1622" s="131" t="s">
        <v>2275</v>
      </c>
      <c r="B1622" s="129">
        <f t="shared" si="23"/>
        <v>190000</v>
      </c>
      <c r="C1622" s="139">
        <f>+'[2]Table EE Vol'!W90</f>
        <v>1144.3699999999999</v>
      </c>
      <c r="D1622" s="131" t="s">
        <v>646</v>
      </c>
      <c r="E1622" s="131">
        <v>85</v>
      </c>
      <c r="F1622" s="132">
        <v>2288.7399999999998</v>
      </c>
      <c r="FI1622" s="86"/>
    </row>
    <row r="1623" spans="1:165" s="131" customFormat="1">
      <c r="A1623" s="131" t="s">
        <v>2276</v>
      </c>
      <c r="B1623" s="129">
        <f t="shared" si="23"/>
        <v>190000</v>
      </c>
      <c r="C1623" s="139">
        <f>+'[2]Table EE Vol'!W91</f>
        <v>1144.3699999999999</v>
      </c>
      <c r="D1623" s="131" t="s">
        <v>646</v>
      </c>
      <c r="E1623" s="131">
        <v>86</v>
      </c>
      <c r="F1623" s="132">
        <v>2288.7399999999998</v>
      </c>
      <c r="FI1623" s="86"/>
    </row>
    <row r="1624" spans="1:165" s="131" customFormat="1">
      <c r="A1624" s="131" t="s">
        <v>2277</v>
      </c>
      <c r="B1624" s="129">
        <f t="shared" si="23"/>
        <v>190000</v>
      </c>
      <c r="C1624" s="139">
        <f>+'[2]Table EE Vol'!W92</f>
        <v>1144.3699999999999</v>
      </c>
      <c r="D1624" s="131" t="s">
        <v>646</v>
      </c>
      <c r="E1624" s="131">
        <v>87</v>
      </c>
      <c r="F1624" s="132">
        <v>2288.7399999999998</v>
      </c>
      <c r="FI1624" s="86"/>
    </row>
    <row r="1625" spans="1:165" s="131" customFormat="1">
      <c r="A1625" s="131" t="s">
        <v>2278</v>
      </c>
      <c r="B1625" s="129">
        <f t="shared" si="23"/>
        <v>190000</v>
      </c>
      <c r="C1625" s="139">
        <f>+'[2]Table EE Vol'!W93</f>
        <v>1144.3699999999999</v>
      </c>
      <c r="D1625" s="131" t="s">
        <v>646</v>
      </c>
      <c r="E1625" s="131">
        <v>88</v>
      </c>
      <c r="F1625" s="132">
        <v>2288.7399999999998</v>
      </c>
      <c r="FI1625" s="86"/>
    </row>
    <row r="1626" spans="1:165" s="131" customFormat="1">
      <c r="A1626" s="131" t="s">
        <v>2279</v>
      </c>
      <c r="B1626" s="129">
        <f t="shared" ref="B1626:B1689" si="24">+B1540+10000</f>
        <v>190000</v>
      </c>
      <c r="C1626" s="139">
        <f>+'[2]Table EE Vol'!W94</f>
        <v>1144.3699999999999</v>
      </c>
      <c r="D1626" s="131" t="s">
        <v>646</v>
      </c>
      <c r="E1626" s="131">
        <v>89</v>
      </c>
      <c r="F1626" s="132">
        <v>2288.7399999999998</v>
      </c>
      <c r="FI1626" s="86"/>
    </row>
    <row r="1627" spans="1:165" s="131" customFormat="1">
      <c r="A1627" s="131" t="s">
        <v>2280</v>
      </c>
      <c r="B1627" s="129">
        <f t="shared" si="24"/>
        <v>190000</v>
      </c>
      <c r="C1627" s="139">
        <f>+'[2]Table EE Vol'!W95</f>
        <v>1144.3699999999999</v>
      </c>
      <c r="D1627" s="131" t="s">
        <v>646</v>
      </c>
      <c r="E1627" s="131">
        <v>90</v>
      </c>
      <c r="F1627" s="132">
        <v>2288.7399999999998</v>
      </c>
      <c r="FI1627" s="86"/>
    </row>
    <row r="1628" spans="1:165" s="131" customFormat="1">
      <c r="A1628" s="131" t="s">
        <v>2281</v>
      </c>
      <c r="B1628" s="129">
        <f t="shared" si="24"/>
        <v>190000</v>
      </c>
      <c r="C1628" s="139">
        <f>+'[2]Table EE Vol'!W96</f>
        <v>1144.3699999999999</v>
      </c>
      <c r="D1628" s="131" t="s">
        <v>646</v>
      </c>
      <c r="E1628" s="131">
        <v>91</v>
      </c>
      <c r="F1628" s="132">
        <v>2288.7399999999998</v>
      </c>
      <c r="FI1628" s="86"/>
    </row>
    <row r="1629" spans="1:165" s="131" customFormat="1">
      <c r="A1629" s="131" t="s">
        <v>2282</v>
      </c>
      <c r="B1629" s="129">
        <f t="shared" si="24"/>
        <v>190000</v>
      </c>
      <c r="C1629" s="139">
        <f>+'[2]Table EE Vol'!W97</f>
        <v>1144.3699999999999</v>
      </c>
      <c r="D1629" s="131" t="s">
        <v>646</v>
      </c>
      <c r="E1629" s="131">
        <v>92</v>
      </c>
      <c r="F1629" s="132">
        <v>2288.7399999999998</v>
      </c>
      <c r="FI1629" s="86"/>
    </row>
    <row r="1630" spans="1:165" s="131" customFormat="1">
      <c r="A1630" s="131" t="s">
        <v>2283</v>
      </c>
      <c r="B1630" s="129">
        <f t="shared" si="24"/>
        <v>190000</v>
      </c>
      <c r="C1630" s="139">
        <f>+'[2]Table EE Vol'!W98</f>
        <v>1144.3699999999999</v>
      </c>
      <c r="D1630" s="131" t="s">
        <v>646</v>
      </c>
      <c r="E1630" s="131">
        <v>93</v>
      </c>
      <c r="F1630" s="132">
        <v>2288.7399999999998</v>
      </c>
      <c r="FI1630" s="86"/>
    </row>
    <row r="1631" spans="1:165" s="131" customFormat="1">
      <c r="A1631" s="131" t="s">
        <v>2284</v>
      </c>
      <c r="B1631" s="129">
        <f t="shared" si="24"/>
        <v>190000</v>
      </c>
      <c r="C1631" s="139">
        <f>+'[2]Table EE Vol'!W99</f>
        <v>1144.3699999999999</v>
      </c>
      <c r="D1631" s="131" t="s">
        <v>646</v>
      </c>
      <c r="E1631" s="131">
        <v>94</v>
      </c>
      <c r="F1631" s="132">
        <v>2288.7399999999998</v>
      </c>
      <c r="FI1631" s="86"/>
    </row>
    <row r="1632" spans="1:165" s="131" customFormat="1">
      <c r="A1632" s="131" t="s">
        <v>2285</v>
      </c>
      <c r="B1632" s="129">
        <f t="shared" si="24"/>
        <v>190000</v>
      </c>
      <c r="C1632" s="139">
        <f>+'[2]Table EE Vol'!W100</f>
        <v>1144.3699999999999</v>
      </c>
      <c r="D1632" s="131" t="s">
        <v>646</v>
      </c>
      <c r="E1632" s="131">
        <v>95</v>
      </c>
      <c r="F1632" s="132">
        <v>2288.7399999999998</v>
      </c>
      <c r="FI1632" s="86"/>
    </row>
    <row r="1633" spans="1:165" s="131" customFormat="1">
      <c r="A1633" s="131" t="s">
        <v>2286</v>
      </c>
      <c r="B1633" s="129">
        <f t="shared" si="24"/>
        <v>190000</v>
      </c>
      <c r="C1633" s="139">
        <f>+'[2]Table EE Vol'!W101</f>
        <v>1144.3699999999999</v>
      </c>
      <c r="D1633" s="131" t="s">
        <v>646</v>
      </c>
      <c r="E1633" s="131">
        <v>96</v>
      </c>
      <c r="F1633" s="132">
        <v>2288.7399999999998</v>
      </c>
      <c r="FI1633" s="86"/>
    </row>
    <row r="1634" spans="1:165" s="131" customFormat="1">
      <c r="A1634" s="131" t="s">
        <v>2287</v>
      </c>
      <c r="B1634" s="129">
        <f t="shared" si="24"/>
        <v>190000</v>
      </c>
      <c r="C1634" s="139">
        <f>+'[2]Table EE Vol'!W102</f>
        <v>1144.3699999999999</v>
      </c>
      <c r="D1634" s="131" t="s">
        <v>646</v>
      </c>
      <c r="E1634" s="131">
        <v>97</v>
      </c>
      <c r="F1634" s="132">
        <v>2288.7399999999998</v>
      </c>
      <c r="FI1634" s="86"/>
    </row>
    <row r="1635" spans="1:165" s="131" customFormat="1">
      <c r="A1635" s="131" t="s">
        <v>2288</v>
      </c>
      <c r="B1635" s="129">
        <f t="shared" si="24"/>
        <v>190000</v>
      </c>
      <c r="C1635" s="139">
        <f>+'[2]Table EE Vol'!W103</f>
        <v>1144.3699999999999</v>
      </c>
      <c r="D1635" s="131" t="s">
        <v>646</v>
      </c>
      <c r="E1635" s="131">
        <v>98</v>
      </c>
      <c r="F1635" s="132">
        <v>2288.7399999999998</v>
      </c>
      <c r="FI1635" s="86"/>
    </row>
    <row r="1636" spans="1:165" s="131" customFormat="1">
      <c r="A1636" s="131" t="s">
        <v>2289</v>
      </c>
      <c r="B1636" s="129">
        <f t="shared" si="24"/>
        <v>190000</v>
      </c>
      <c r="C1636" s="139">
        <f>+'[2]Table EE Vol'!W104</f>
        <v>1144.3699999999999</v>
      </c>
      <c r="D1636" s="131" t="s">
        <v>646</v>
      </c>
      <c r="E1636" s="131">
        <v>99</v>
      </c>
      <c r="F1636" s="132">
        <v>2288.7399999999998</v>
      </c>
      <c r="FI1636" s="86"/>
    </row>
    <row r="1637" spans="1:165" s="131" customFormat="1">
      <c r="A1637" s="131" t="s">
        <v>2290</v>
      </c>
      <c r="B1637" s="129">
        <f t="shared" si="24"/>
        <v>190000</v>
      </c>
      <c r="C1637" s="139">
        <f>+'[2]Table EE Vol'!W105</f>
        <v>0</v>
      </c>
      <c r="D1637" s="131" t="s">
        <v>634</v>
      </c>
      <c r="E1637" s="131">
        <v>0</v>
      </c>
      <c r="F1637" s="132">
        <v>0</v>
      </c>
      <c r="FI1637" s="86"/>
    </row>
    <row r="1638" spans="1:165" s="131" customFormat="1">
      <c r="A1638" s="131" t="s">
        <v>2291</v>
      </c>
      <c r="B1638" s="129">
        <f t="shared" si="24"/>
        <v>200000</v>
      </c>
      <c r="C1638" s="139">
        <f>+'[2]Table EE Vol'!X20</f>
        <v>2.6</v>
      </c>
      <c r="D1638" s="131" t="s">
        <v>634</v>
      </c>
      <c r="E1638" s="131">
        <v>15</v>
      </c>
      <c r="F1638" s="132">
        <v>5.2</v>
      </c>
      <c r="FE1638" s="86"/>
    </row>
    <row r="1639" spans="1:165" s="131" customFormat="1">
      <c r="A1639" s="131" t="s">
        <v>2292</v>
      </c>
      <c r="B1639" s="129">
        <f t="shared" si="24"/>
        <v>200000</v>
      </c>
      <c r="C1639" s="139">
        <f>+'[2]Table EE Vol'!X21</f>
        <v>2.6</v>
      </c>
      <c r="D1639" s="131" t="s">
        <v>634</v>
      </c>
      <c r="E1639" s="131">
        <v>16</v>
      </c>
      <c r="F1639" s="132">
        <v>5.2</v>
      </c>
      <c r="FE1639" s="86"/>
    </row>
    <row r="1640" spans="1:165" s="131" customFormat="1">
      <c r="A1640" s="131" t="s">
        <v>2293</v>
      </c>
      <c r="B1640" s="129">
        <f t="shared" si="24"/>
        <v>200000</v>
      </c>
      <c r="C1640" s="139">
        <f>+'[2]Table EE Vol'!X22</f>
        <v>2.6</v>
      </c>
      <c r="D1640" s="131" t="s">
        <v>634</v>
      </c>
      <c r="E1640" s="131">
        <v>17</v>
      </c>
      <c r="F1640" s="132">
        <v>5.2</v>
      </c>
      <c r="FE1640" s="86"/>
    </row>
    <row r="1641" spans="1:165" s="131" customFormat="1">
      <c r="A1641" s="131" t="s">
        <v>2294</v>
      </c>
      <c r="B1641" s="129">
        <f t="shared" si="24"/>
        <v>200000</v>
      </c>
      <c r="C1641" s="139">
        <f>+'[2]Table EE Vol'!X23</f>
        <v>2.6</v>
      </c>
      <c r="D1641" s="131" t="s">
        <v>634</v>
      </c>
      <c r="E1641" s="131">
        <v>18</v>
      </c>
      <c r="F1641" s="132">
        <v>5.2</v>
      </c>
      <c r="FE1641" s="86"/>
    </row>
    <row r="1642" spans="1:165" s="131" customFormat="1">
      <c r="A1642" s="131" t="s">
        <v>2295</v>
      </c>
      <c r="B1642" s="129">
        <f t="shared" si="24"/>
        <v>200000</v>
      </c>
      <c r="C1642" s="139">
        <f>+'[2]Table EE Vol'!X24</f>
        <v>2.6</v>
      </c>
      <c r="D1642" s="131" t="s">
        <v>634</v>
      </c>
      <c r="E1642" s="131">
        <v>19</v>
      </c>
      <c r="F1642" s="132">
        <v>5.2</v>
      </c>
      <c r="FE1642" s="86"/>
    </row>
    <row r="1643" spans="1:165" s="131" customFormat="1">
      <c r="A1643" s="131" t="s">
        <v>2296</v>
      </c>
      <c r="B1643" s="129">
        <f t="shared" si="24"/>
        <v>200000</v>
      </c>
      <c r="C1643" s="139">
        <f>+'[2]Table EE Vol'!X25</f>
        <v>3.8</v>
      </c>
      <c r="D1643" s="131" t="s">
        <v>635</v>
      </c>
      <c r="E1643" s="131">
        <v>20</v>
      </c>
      <c r="F1643" s="132">
        <v>7.6</v>
      </c>
      <c r="FE1643" s="86"/>
    </row>
    <row r="1644" spans="1:165" s="131" customFormat="1">
      <c r="A1644" s="131" t="s">
        <v>2297</v>
      </c>
      <c r="B1644" s="129">
        <f t="shared" si="24"/>
        <v>200000</v>
      </c>
      <c r="C1644" s="139">
        <f>+'[2]Table EE Vol'!X26</f>
        <v>3.8</v>
      </c>
      <c r="D1644" s="131" t="s">
        <v>635</v>
      </c>
      <c r="E1644" s="131">
        <v>21</v>
      </c>
      <c r="F1644" s="132">
        <v>7.6</v>
      </c>
      <c r="FE1644" s="86"/>
    </row>
    <row r="1645" spans="1:165" s="131" customFormat="1">
      <c r="A1645" s="131" t="s">
        <v>2298</v>
      </c>
      <c r="B1645" s="129">
        <f t="shared" si="24"/>
        <v>200000</v>
      </c>
      <c r="C1645" s="139">
        <f>+'[2]Table EE Vol'!X27</f>
        <v>3.8</v>
      </c>
      <c r="D1645" s="131" t="s">
        <v>635</v>
      </c>
      <c r="E1645" s="131">
        <v>22</v>
      </c>
      <c r="F1645" s="132">
        <v>7.6</v>
      </c>
      <c r="FE1645" s="86"/>
    </row>
    <row r="1646" spans="1:165" s="131" customFormat="1">
      <c r="A1646" s="131" t="s">
        <v>2299</v>
      </c>
      <c r="B1646" s="129">
        <f t="shared" si="24"/>
        <v>200000</v>
      </c>
      <c r="C1646" s="139">
        <f>+'[2]Table EE Vol'!X28</f>
        <v>3.8</v>
      </c>
      <c r="D1646" s="131" t="s">
        <v>635</v>
      </c>
      <c r="E1646" s="131">
        <v>23</v>
      </c>
      <c r="F1646" s="132">
        <v>7.6</v>
      </c>
      <c r="FE1646" s="86"/>
    </row>
    <row r="1647" spans="1:165" s="131" customFormat="1">
      <c r="A1647" s="131" t="s">
        <v>2300</v>
      </c>
      <c r="B1647" s="129">
        <f t="shared" si="24"/>
        <v>200000</v>
      </c>
      <c r="C1647" s="139">
        <f>+'[2]Table EE Vol'!X29</f>
        <v>3.8</v>
      </c>
      <c r="D1647" s="131" t="s">
        <v>635</v>
      </c>
      <c r="E1647" s="131">
        <v>24</v>
      </c>
      <c r="F1647" s="132">
        <v>7.6</v>
      </c>
      <c r="FE1647" s="86"/>
    </row>
    <row r="1648" spans="1:165" s="131" customFormat="1">
      <c r="A1648" s="131" t="s">
        <v>2301</v>
      </c>
      <c r="B1648" s="129">
        <f t="shared" si="24"/>
        <v>200000</v>
      </c>
      <c r="C1648" s="139">
        <f>+'[2]Table EE Vol'!X30</f>
        <v>4.5</v>
      </c>
      <c r="D1648" s="131" t="s">
        <v>636</v>
      </c>
      <c r="E1648" s="131">
        <v>25</v>
      </c>
      <c r="F1648" s="132">
        <v>9</v>
      </c>
      <c r="FE1648" s="86"/>
    </row>
    <row r="1649" spans="1:161" s="131" customFormat="1">
      <c r="A1649" s="131" t="s">
        <v>2302</v>
      </c>
      <c r="B1649" s="129">
        <f t="shared" si="24"/>
        <v>200000</v>
      </c>
      <c r="C1649" s="139">
        <f>+'[2]Table EE Vol'!X31</f>
        <v>4.5</v>
      </c>
      <c r="D1649" s="131" t="s">
        <v>636</v>
      </c>
      <c r="E1649" s="131">
        <v>26</v>
      </c>
      <c r="F1649" s="132">
        <v>9</v>
      </c>
      <c r="FE1649" s="86"/>
    </row>
    <row r="1650" spans="1:161" s="131" customFormat="1">
      <c r="A1650" s="131" t="s">
        <v>2303</v>
      </c>
      <c r="B1650" s="129">
        <f t="shared" si="24"/>
        <v>200000</v>
      </c>
      <c r="C1650" s="139">
        <f>+'[2]Table EE Vol'!X32</f>
        <v>4.5</v>
      </c>
      <c r="D1650" s="131" t="s">
        <v>636</v>
      </c>
      <c r="E1650" s="131">
        <v>27</v>
      </c>
      <c r="F1650" s="132">
        <v>9</v>
      </c>
      <c r="FE1650" s="86"/>
    </row>
    <row r="1651" spans="1:161" s="131" customFormat="1">
      <c r="A1651" s="131" t="s">
        <v>2304</v>
      </c>
      <c r="B1651" s="129">
        <f t="shared" si="24"/>
        <v>200000</v>
      </c>
      <c r="C1651" s="139">
        <f>+'[2]Table EE Vol'!X33</f>
        <v>4.5</v>
      </c>
      <c r="D1651" s="131" t="s">
        <v>636</v>
      </c>
      <c r="E1651" s="131">
        <v>28</v>
      </c>
      <c r="F1651" s="132">
        <v>9</v>
      </c>
      <c r="FE1651" s="86"/>
    </row>
    <row r="1652" spans="1:161" s="131" customFormat="1">
      <c r="A1652" s="131" t="s">
        <v>2305</v>
      </c>
      <c r="B1652" s="129">
        <f t="shared" si="24"/>
        <v>200000</v>
      </c>
      <c r="C1652" s="139">
        <f>+'[2]Table EE Vol'!X34</f>
        <v>4.5</v>
      </c>
      <c r="D1652" s="131" t="s">
        <v>636</v>
      </c>
      <c r="E1652" s="131">
        <v>29</v>
      </c>
      <c r="F1652" s="132">
        <v>9</v>
      </c>
      <c r="FE1652" s="86"/>
    </row>
    <row r="1653" spans="1:161" s="131" customFormat="1">
      <c r="A1653" s="131" t="s">
        <v>2306</v>
      </c>
      <c r="B1653" s="129">
        <f t="shared" si="24"/>
        <v>200000</v>
      </c>
      <c r="C1653" s="139">
        <f>+'[2]Table EE Vol'!X35</f>
        <v>6.2</v>
      </c>
      <c r="D1653" s="131" t="s">
        <v>637</v>
      </c>
      <c r="E1653" s="131">
        <v>30</v>
      </c>
      <c r="F1653" s="132">
        <v>12.4</v>
      </c>
      <c r="FE1653" s="86"/>
    </row>
    <row r="1654" spans="1:161" s="131" customFormat="1">
      <c r="A1654" s="131" t="s">
        <v>2307</v>
      </c>
      <c r="B1654" s="129">
        <f t="shared" si="24"/>
        <v>200000</v>
      </c>
      <c r="C1654" s="139">
        <f>+'[2]Table EE Vol'!X36</f>
        <v>6.2</v>
      </c>
      <c r="D1654" s="131" t="s">
        <v>637</v>
      </c>
      <c r="E1654" s="131">
        <v>31</v>
      </c>
      <c r="F1654" s="132">
        <v>12.4</v>
      </c>
      <c r="FE1654" s="86"/>
    </row>
    <row r="1655" spans="1:161" s="131" customFormat="1">
      <c r="A1655" s="131" t="s">
        <v>2308</v>
      </c>
      <c r="B1655" s="129">
        <f t="shared" si="24"/>
        <v>200000</v>
      </c>
      <c r="C1655" s="139">
        <f>+'[2]Table EE Vol'!X37</f>
        <v>6.2</v>
      </c>
      <c r="D1655" s="131" t="s">
        <v>637</v>
      </c>
      <c r="E1655" s="131">
        <v>32</v>
      </c>
      <c r="F1655" s="132">
        <v>12.4</v>
      </c>
      <c r="FE1655" s="86"/>
    </row>
    <row r="1656" spans="1:161" s="131" customFormat="1">
      <c r="A1656" s="131" t="s">
        <v>2309</v>
      </c>
      <c r="B1656" s="129">
        <f t="shared" si="24"/>
        <v>200000</v>
      </c>
      <c r="C1656" s="139">
        <f>+'[2]Table EE Vol'!X38</f>
        <v>6.2</v>
      </c>
      <c r="D1656" s="131" t="s">
        <v>637</v>
      </c>
      <c r="E1656" s="131">
        <v>33</v>
      </c>
      <c r="F1656" s="132">
        <v>12.4</v>
      </c>
      <c r="FE1656" s="86"/>
    </row>
    <row r="1657" spans="1:161" s="131" customFormat="1">
      <c r="A1657" s="131" t="s">
        <v>2310</v>
      </c>
      <c r="B1657" s="129">
        <f t="shared" si="24"/>
        <v>200000</v>
      </c>
      <c r="C1657" s="139">
        <f>+'[2]Table EE Vol'!X39</f>
        <v>6.2</v>
      </c>
      <c r="D1657" s="131" t="s">
        <v>637</v>
      </c>
      <c r="E1657" s="131">
        <v>34</v>
      </c>
      <c r="F1657" s="132">
        <v>12.4</v>
      </c>
      <c r="FE1657" s="86"/>
    </row>
    <row r="1658" spans="1:161" s="131" customFormat="1">
      <c r="A1658" s="131" t="s">
        <v>2311</v>
      </c>
      <c r="B1658" s="129">
        <f t="shared" si="24"/>
        <v>200000</v>
      </c>
      <c r="C1658" s="139">
        <f>+'[2]Table EE Vol'!X40</f>
        <v>8.3000000000000007</v>
      </c>
      <c r="D1658" s="131" t="s">
        <v>638</v>
      </c>
      <c r="E1658" s="131">
        <v>35</v>
      </c>
      <c r="F1658" s="132">
        <v>16.600000000000001</v>
      </c>
      <c r="FE1658" s="86"/>
    </row>
    <row r="1659" spans="1:161" s="131" customFormat="1">
      <c r="A1659" s="131" t="s">
        <v>2312</v>
      </c>
      <c r="B1659" s="129">
        <f t="shared" si="24"/>
        <v>200000</v>
      </c>
      <c r="C1659" s="139">
        <f>+'[2]Table EE Vol'!X41</f>
        <v>8.3000000000000007</v>
      </c>
      <c r="D1659" s="131" t="s">
        <v>638</v>
      </c>
      <c r="E1659" s="131">
        <v>36</v>
      </c>
      <c r="F1659" s="132">
        <v>16.600000000000001</v>
      </c>
      <c r="FE1659" s="86"/>
    </row>
    <row r="1660" spans="1:161" s="131" customFormat="1">
      <c r="A1660" s="131" t="s">
        <v>2313</v>
      </c>
      <c r="B1660" s="129">
        <f t="shared" si="24"/>
        <v>200000</v>
      </c>
      <c r="C1660" s="139">
        <f>+'[2]Table EE Vol'!X42</f>
        <v>8.3000000000000007</v>
      </c>
      <c r="D1660" s="131" t="s">
        <v>638</v>
      </c>
      <c r="E1660" s="131">
        <v>37</v>
      </c>
      <c r="F1660" s="132">
        <v>16.600000000000001</v>
      </c>
      <c r="FE1660" s="86"/>
    </row>
    <row r="1661" spans="1:161" s="131" customFormat="1">
      <c r="A1661" s="131" t="s">
        <v>2314</v>
      </c>
      <c r="B1661" s="129">
        <f t="shared" si="24"/>
        <v>200000</v>
      </c>
      <c r="C1661" s="139">
        <f>+'[2]Table EE Vol'!X43</f>
        <v>8.3000000000000007</v>
      </c>
      <c r="D1661" s="131" t="s">
        <v>638</v>
      </c>
      <c r="E1661" s="131">
        <v>38</v>
      </c>
      <c r="F1661" s="132">
        <v>16.600000000000001</v>
      </c>
      <c r="FE1661" s="86"/>
    </row>
    <row r="1662" spans="1:161" s="131" customFormat="1">
      <c r="A1662" s="131" t="s">
        <v>2315</v>
      </c>
      <c r="B1662" s="129">
        <f t="shared" si="24"/>
        <v>200000</v>
      </c>
      <c r="C1662" s="139">
        <f>+'[2]Table EE Vol'!X44</f>
        <v>8.3000000000000007</v>
      </c>
      <c r="D1662" s="131" t="s">
        <v>638</v>
      </c>
      <c r="E1662" s="131">
        <v>39</v>
      </c>
      <c r="F1662" s="132">
        <v>16.600000000000001</v>
      </c>
      <c r="FE1662" s="86"/>
    </row>
    <row r="1663" spans="1:161" s="131" customFormat="1">
      <c r="A1663" s="131" t="s">
        <v>2316</v>
      </c>
      <c r="B1663" s="129">
        <f t="shared" si="24"/>
        <v>200000</v>
      </c>
      <c r="C1663" s="139">
        <f>+'[2]Table EE Vol'!X45</f>
        <v>13.900000000000002</v>
      </c>
      <c r="D1663" s="131" t="s">
        <v>639</v>
      </c>
      <c r="E1663" s="131">
        <v>40</v>
      </c>
      <c r="F1663" s="132">
        <v>27.800000000000004</v>
      </c>
      <c r="FE1663" s="86"/>
    </row>
    <row r="1664" spans="1:161" s="131" customFormat="1">
      <c r="A1664" s="131" t="s">
        <v>2317</v>
      </c>
      <c r="B1664" s="129">
        <f t="shared" si="24"/>
        <v>200000</v>
      </c>
      <c r="C1664" s="139">
        <f>+'[2]Table EE Vol'!X46</f>
        <v>13.900000000000002</v>
      </c>
      <c r="D1664" s="131" t="s">
        <v>639</v>
      </c>
      <c r="E1664" s="131">
        <v>41</v>
      </c>
      <c r="F1664" s="132">
        <v>27.800000000000004</v>
      </c>
      <c r="FE1664" s="86"/>
    </row>
    <row r="1665" spans="1:161" s="131" customFormat="1">
      <c r="A1665" s="131" t="s">
        <v>2318</v>
      </c>
      <c r="B1665" s="129">
        <f t="shared" si="24"/>
        <v>200000</v>
      </c>
      <c r="C1665" s="139">
        <f>+'[2]Table EE Vol'!X47</f>
        <v>13.900000000000002</v>
      </c>
      <c r="D1665" s="131" t="s">
        <v>639</v>
      </c>
      <c r="E1665" s="131">
        <v>42</v>
      </c>
      <c r="F1665" s="132">
        <v>27.800000000000004</v>
      </c>
      <c r="FE1665" s="86"/>
    </row>
    <row r="1666" spans="1:161" s="131" customFormat="1">
      <c r="A1666" s="131" t="s">
        <v>2319</v>
      </c>
      <c r="B1666" s="129">
        <f t="shared" si="24"/>
        <v>200000</v>
      </c>
      <c r="C1666" s="139">
        <f>+'[2]Table EE Vol'!X48</f>
        <v>13.900000000000002</v>
      </c>
      <c r="D1666" s="131" t="s">
        <v>639</v>
      </c>
      <c r="E1666" s="131">
        <v>43</v>
      </c>
      <c r="F1666" s="132">
        <v>27.800000000000004</v>
      </c>
      <c r="FE1666" s="86"/>
    </row>
    <row r="1667" spans="1:161" s="131" customFormat="1">
      <c r="A1667" s="131" t="s">
        <v>2320</v>
      </c>
      <c r="B1667" s="129">
        <f t="shared" si="24"/>
        <v>200000</v>
      </c>
      <c r="C1667" s="139">
        <f>+'[2]Table EE Vol'!X49</f>
        <v>13.900000000000002</v>
      </c>
      <c r="D1667" s="131" t="s">
        <v>639</v>
      </c>
      <c r="E1667" s="131">
        <v>44</v>
      </c>
      <c r="F1667" s="132">
        <v>27.800000000000004</v>
      </c>
      <c r="FE1667" s="86"/>
    </row>
    <row r="1668" spans="1:161" s="131" customFormat="1">
      <c r="A1668" s="131" t="s">
        <v>2321</v>
      </c>
      <c r="B1668" s="129">
        <f t="shared" si="24"/>
        <v>200000</v>
      </c>
      <c r="C1668" s="139">
        <f>+'[2]Table EE Vol'!X50</f>
        <v>19.2</v>
      </c>
      <c r="D1668" s="131" t="s">
        <v>640</v>
      </c>
      <c r="E1668" s="131">
        <v>45</v>
      </c>
      <c r="F1668" s="132">
        <v>38.4</v>
      </c>
      <c r="FE1668" s="86"/>
    </row>
    <row r="1669" spans="1:161" s="131" customFormat="1">
      <c r="A1669" s="131" t="s">
        <v>2322</v>
      </c>
      <c r="B1669" s="129">
        <f t="shared" si="24"/>
        <v>200000</v>
      </c>
      <c r="C1669" s="139">
        <f>+'[2]Table EE Vol'!X51</f>
        <v>19.2</v>
      </c>
      <c r="D1669" s="131" t="s">
        <v>640</v>
      </c>
      <c r="E1669" s="131">
        <v>46</v>
      </c>
      <c r="F1669" s="132">
        <v>38.4</v>
      </c>
      <c r="FE1669" s="86"/>
    </row>
    <row r="1670" spans="1:161" s="131" customFormat="1">
      <c r="A1670" s="131" t="s">
        <v>2323</v>
      </c>
      <c r="B1670" s="129">
        <f t="shared" si="24"/>
        <v>200000</v>
      </c>
      <c r="C1670" s="139">
        <f>+'[2]Table EE Vol'!X52</f>
        <v>19.2</v>
      </c>
      <c r="D1670" s="131" t="s">
        <v>640</v>
      </c>
      <c r="E1670" s="131">
        <v>47</v>
      </c>
      <c r="F1670" s="132">
        <v>38.4</v>
      </c>
      <c r="FE1670" s="86"/>
    </row>
    <row r="1671" spans="1:161" s="131" customFormat="1">
      <c r="A1671" s="131" t="s">
        <v>2324</v>
      </c>
      <c r="B1671" s="129">
        <f t="shared" si="24"/>
        <v>200000</v>
      </c>
      <c r="C1671" s="139">
        <f>+'[2]Table EE Vol'!X53</f>
        <v>19.2</v>
      </c>
      <c r="D1671" s="131" t="s">
        <v>640</v>
      </c>
      <c r="E1671" s="131">
        <v>48</v>
      </c>
      <c r="F1671" s="132">
        <v>38.4</v>
      </c>
      <c r="FE1671" s="86"/>
    </row>
    <row r="1672" spans="1:161" s="131" customFormat="1">
      <c r="A1672" s="131" t="s">
        <v>2325</v>
      </c>
      <c r="B1672" s="129">
        <f t="shared" si="24"/>
        <v>200000</v>
      </c>
      <c r="C1672" s="139">
        <f>+'[2]Table EE Vol'!X54</f>
        <v>19.2</v>
      </c>
      <c r="D1672" s="131" t="s">
        <v>640</v>
      </c>
      <c r="E1672" s="131">
        <v>49</v>
      </c>
      <c r="F1672" s="132">
        <v>38.4</v>
      </c>
      <c r="FE1672" s="86"/>
    </row>
    <row r="1673" spans="1:161" s="131" customFormat="1">
      <c r="A1673" s="131" t="s">
        <v>2326</v>
      </c>
      <c r="B1673" s="129">
        <f t="shared" si="24"/>
        <v>200000</v>
      </c>
      <c r="C1673" s="139">
        <f>+'[2]Table EE Vol'!X55</f>
        <v>35</v>
      </c>
      <c r="D1673" s="131" t="s">
        <v>641</v>
      </c>
      <c r="E1673" s="131">
        <v>50</v>
      </c>
      <c r="F1673" s="132">
        <v>70</v>
      </c>
      <c r="FE1673" s="86"/>
    </row>
    <row r="1674" spans="1:161" s="131" customFormat="1">
      <c r="A1674" s="131" t="s">
        <v>2327</v>
      </c>
      <c r="B1674" s="129">
        <f t="shared" si="24"/>
        <v>200000</v>
      </c>
      <c r="C1674" s="139">
        <f>+'[2]Table EE Vol'!X56</f>
        <v>35</v>
      </c>
      <c r="D1674" s="131" t="s">
        <v>641</v>
      </c>
      <c r="E1674" s="131">
        <v>51</v>
      </c>
      <c r="F1674" s="132">
        <v>70</v>
      </c>
      <c r="FE1674" s="86"/>
    </row>
    <row r="1675" spans="1:161" s="131" customFormat="1">
      <c r="A1675" s="131" t="s">
        <v>2328</v>
      </c>
      <c r="B1675" s="129">
        <f t="shared" si="24"/>
        <v>200000</v>
      </c>
      <c r="C1675" s="139">
        <f>+'[2]Table EE Vol'!X57</f>
        <v>35</v>
      </c>
      <c r="D1675" s="131" t="s">
        <v>641</v>
      </c>
      <c r="E1675" s="131">
        <v>52</v>
      </c>
      <c r="F1675" s="132">
        <v>70</v>
      </c>
      <c r="FE1675" s="86"/>
    </row>
    <row r="1676" spans="1:161" s="131" customFormat="1">
      <c r="A1676" s="131" t="s">
        <v>2329</v>
      </c>
      <c r="B1676" s="129">
        <f t="shared" si="24"/>
        <v>200000</v>
      </c>
      <c r="C1676" s="139">
        <f>+'[2]Table EE Vol'!X58</f>
        <v>35</v>
      </c>
      <c r="D1676" s="131" t="s">
        <v>641</v>
      </c>
      <c r="E1676" s="131">
        <v>53</v>
      </c>
      <c r="F1676" s="132">
        <v>70</v>
      </c>
      <c r="FE1676" s="86"/>
    </row>
    <row r="1677" spans="1:161" s="131" customFormat="1">
      <c r="A1677" s="131" t="s">
        <v>2330</v>
      </c>
      <c r="B1677" s="129">
        <f t="shared" si="24"/>
        <v>200000</v>
      </c>
      <c r="C1677" s="139">
        <f>+'[2]Table EE Vol'!X59</f>
        <v>35</v>
      </c>
      <c r="D1677" s="131" t="s">
        <v>641</v>
      </c>
      <c r="E1677" s="131">
        <v>54</v>
      </c>
      <c r="F1677" s="132">
        <v>70</v>
      </c>
      <c r="FE1677" s="86"/>
    </row>
    <row r="1678" spans="1:161" s="131" customFormat="1">
      <c r="A1678" s="131" t="s">
        <v>2331</v>
      </c>
      <c r="B1678" s="129">
        <f t="shared" si="24"/>
        <v>200000</v>
      </c>
      <c r="C1678" s="139">
        <f>+'[2]Table EE Vol'!X60</f>
        <v>71.8</v>
      </c>
      <c r="D1678" s="131" t="s">
        <v>642</v>
      </c>
      <c r="E1678" s="131">
        <v>55</v>
      </c>
      <c r="F1678" s="132">
        <v>143.6</v>
      </c>
      <c r="FE1678" s="86"/>
    </row>
    <row r="1679" spans="1:161" s="131" customFormat="1">
      <c r="A1679" s="131" t="s">
        <v>2332</v>
      </c>
      <c r="B1679" s="129">
        <f t="shared" si="24"/>
        <v>200000</v>
      </c>
      <c r="C1679" s="139">
        <f>+'[2]Table EE Vol'!X61</f>
        <v>71.8</v>
      </c>
      <c r="D1679" s="131" t="s">
        <v>642</v>
      </c>
      <c r="E1679" s="131">
        <v>56</v>
      </c>
      <c r="F1679" s="132">
        <v>143.6</v>
      </c>
      <c r="FE1679" s="86"/>
    </row>
    <row r="1680" spans="1:161" s="131" customFormat="1">
      <c r="A1680" s="131" t="s">
        <v>2333</v>
      </c>
      <c r="B1680" s="129">
        <f t="shared" si="24"/>
        <v>200000</v>
      </c>
      <c r="C1680" s="139">
        <f>+'[2]Table EE Vol'!X62</f>
        <v>71.8</v>
      </c>
      <c r="D1680" s="131" t="s">
        <v>642</v>
      </c>
      <c r="E1680" s="131">
        <v>57</v>
      </c>
      <c r="F1680" s="132">
        <v>143.6</v>
      </c>
      <c r="FE1680" s="86"/>
    </row>
    <row r="1681" spans="1:161" s="131" customFormat="1">
      <c r="A1681" s="131" t="s">
        <v>2334</v>
      </c>
      <c r="B1681" s="129">
        <f t="shared" si="24"/>
        <v>200000</v>
      </c>
      <c r="C1681" s="139">
        <f>+'[2]Table EE Vol'!X63</f>
        <v>71.8</v>
      </c>
      <c r="D1681" s="131" t="s">
        <v>642</v>
      </c>
      <c r="E1681" s="131">
        <v>58</v>
      </c>
      <c r="F1681" s="132">
        <v>143.6</v>
      </c>
      <c r="FE1681" s="86"/>
    </row>
    <row r="1682" spans="1:161" s="131" customFormat="1">
      <c r="A1682" s="131" t="s">
        <v>2335</v>
      </c>
      <c r="B1682" s="129">
        <f t="shared" si="24"/>
        <v>200000</v>
      </c>
      <c r="C1682" s="139">
        <f>+'[2]Table EE Vol'!X64</f>
        <v>71.8</v>
      </c>
      <c r="D1682" s="131" t="s">
        <v>642</v>
      </c>
      <c r="E1682" s="131">
        <v>59</v>
      </c>
      <c r="F1682" s="132">
        <v>143.6</v>
      </c>
      <c r="FE1682" s="86"/>
    </row>
    <row r="1683" spans="1:161" s="131" customFormat="1">
      <c r="A1683" s="131" t="s">
        <v>2336</v>
      </c>
      <c r="B1683" s="129">
        <f t="shared" si="24"/>
        <v>200000</v>
      </c>
      <c r="C1683" s="139">
        <f>+'[2]Table EE Vol'!X65</f>
        <v>104.4</v>
      </c>
      <c r="D1683" s="131" t="s">
        <v>643</v>
      </c>
      <c r="E1683" s="131">
        <v>60</v>
      </c>
      <c r="F1683" s="132">
        <v>208.8</v>
      </c>
      <c r="FE1683" s="86"/>
    </row>
    <row r="1684" spans="1:161" s="131" customFormat="1">
      <c r="A1684" s="131" t="s">
        <v>2337</v>
      </c>
      <c r="B1684" s="129">
        <f t="shared" si="24"/>
        <v>200000</v>
      </c>
      <c r="C1684" s="139">
        <f>+'[2]Table EE Vol'!X66</f>
        <v>104.4</v>
      </c>
      <c r="D1684" s="131" t="s">
        <v>643</v>
      </c>
      <c r="E1684" s="131">
        <v>61</v>
      </c>
      <c r="F1684" s="132">
        <v>208.8</v>
      </c>
      <c r="FE1684" s="86"/>
    </row>
    <row r="1685" spans="1:161" s="131" customFormat="1">
      <c r="A1685" s="131" t="s">
        <v>2338</v>
      </c>
      <c r="B1685" s="129">
        <f t="shared" si="24"/>
        <v>200000</v>
      </c>
      <c r="C1685" s="139">
        <f>+'[2]Table EE Vol'!X67</f>
        <v>104.4</v>
      </c>
      <c r="D1685" s="131" t="s">
        <v>643</v>
      </c>
      <c r="E1685" s="131">
        <v>62</v>
      </c>
      <c r="F1685" s="132">
        <v>208.8</v>
      </c>
      <c r="FE1685" s="86"/>
    </row>
    <row r="1686" spans="1:161" s="131" customFormat="1">
      <c r="A1686" s="131" t="s">
        <v>2339</v>
      </c>
      <c r="B1686" s="129">
        <f t="shared" si="24"/>
        <v>200000</v>
      </c>
      <c r="C1686" s="139">
        <f>+'[2]Table EE Vol'!X68</f>
        <v>104.4</v>
      </c>
      <c r="D1686" s="131" t="s">
        <v>643</v>
      </c>
      <c r="E1686" s="131">
        <v>63</v>
      </c>
      <c r="F1686" s="132">
        <v>208.8</v>
      </c>
      <c r="FE1686" s="86"/>
    </row>
    <row r="1687" spans="1:161" s="131" customFormat="1">
      <c r="A1687" s="131" t="s">
        <v>2340</v>
      </c>
      <c r="B1687" s="129">
        <f t="shared" si="24"/>
        <v>200000</v>
      </c>
      <c r="C1687" s="139">
        <f>+'[2]Table EE Vol'!X69</f>
        <v>104.4</v>
      </c>
      <c r="D1687" s="131" t="s">
        <v>643</v>
      </c>
      <c r="E1687" s="131">
        <v>64</v>
      </c>
      <c r="F1687" s="132">
        <v>208.8</v>
      </c>
      <c r="FE1687" s="86"/>
    </row>
    <row r="1688" spans="1:161" s="131" customFormat="1">
      <c r="A1688" s="131" t="s">
        <v>2341</v>
      </c>
      <c r="B1688" s="129">
        <f t="shared" si="24"/>
        <v>200000</v>
      </c>
      <c r="C1688" s="139">
        <f>+'[2]Table EE Vol'!X70</f>
        <v>180</v>
      </c>
      <c r="D1688" s="131" t="s">
        <v>644</v>
      </c>
      <c r="E1688" s="131">
        <v>65</v>
      </c>
      <c r="F1688" s="132">
        <v>360</v>
      </c>
      <c r="FE1688" s="86"/>
    </row>
    <row r="1689" spans="1:161" s="131" customFormat="1">
      <c r="A1689" s="131" t="s">
        <v>2342</v>
      </c>
      <c r="B1689" s="129">
        <f t="shared" si="24"/>
        <v>200000</v>
      </c>
      <c r="C1689" s="139">
        <f>+'[2]Table EE Vol'!X71</f>
        <v>180</v>
      </c>
      <c r="D1689" s="131" t="s">
        <v>644</v>
      </c>
      <c r="E1689" s="131">
        <v>66</v>
      </c>
      <c r="F1689" s="132">
        <v>360</v>
      </c>
      <c r="FE1689" s="86"/>
    </row>
    <row r="1690" spans="1:161" s="131" customFormat="1">
      <c r="A1690" s="131" t="s">
        <v>2343</v>
      </c>
      <c r="B1690" s="129">
        <f t="shared" ref="B1690:B1753" si="25">+B1604+10000</f>
        <v>200000</v>
      </c>
      <c r="C1690" s="139">
        <f>+'[2]Table EE Vol'!X72</f>
        <v>180</v>
      </c>
      <c r="D1690" s="131" t="s">
        <v>644</v>
      </c>
      <c r="E1690" s="131">
        <v>67</v>
      </c>
      <c r="F1690" s="132">
        <v>360</v>
      </c>
      <c r="FE1690" s="86"/>
    </row>
    <row r="1691" spans="1:161" s="131" customFormat="1">
      <c r="A1691" s="131" t="s">
        <v>2344</v>
      </c>
      <c r="B1691" s="129">
        <f t="shared" si="25"/>
        <v>200000</v>
      </c>
      <c r="C1691" s="139">
        <f>+'[2]Table EE Vol'!X73</f>
        <v>180</v>
      </c>
      <c r="D1691" s="131" t="s">
        <v>644</v>
      </c>
      <c r="E1691" s="131">
        <v>68</v>
      </c>
      <c r="F1691" s="132">
        <v>360</v>
      </c>
      <c r="FE1691" s="86"/>
    </row>
    <row r="1692" spans="1:161" s="131" customFormat="1">
      <c r="A1692" s="131" t="s">
        <v>2345</v>
      </c>
      <c r="B1692" s="129">
        <f t="shared" si="25"/>
        <v>200000</v>
      </c>
      <c r="C1692" s="139">
        <f>+'[2]Table EE Vol'!X74</f>
        <v>180</v>
      </c>
      <c r="D1692" s="131" t="s">
        <v>644</v>
      </c>
      <c r="E1692" s="131">
        <v>69</v>
      </c>
      <c r="F1692" s="132">
        <v>360</v>
      </c>
      <c r="FE1692" s="86"/>
    </row>
    <row r="1693" spans="1:161" s="131" customFormat="1">
      <c r="A1693" s="131" t="s">
        <v>2346</v>
      </c>
      <c r="B1693" s="129">
        <f t="shared" si="25"/>
        <v>200000</v>
      </c>
      <c r="C1693" s="139">
        <f>+'[2]Table EE Vol'!X75</f>
        <v>371.8</v>
      </c>
      <c r="D1693" s="131" t="s">
        <v>645</v>
      </c>
      <c r="E1693" s="131">
        <v>70</v>
      </c>
      <c r="F1693" s="132">
        <v>743.6</v>
      </c>
      <c r="FE1693" s="86"/>
    </row>
    <row r="1694" spans="1:161" s="131" customFormat="1">
      <c r="A1694" s="131" t="s">
        <v>2347</v>
      </c>
      <c r="B1694" s="129">
        <f t="shared" si="25"/>
        <v>200000</v>
      </c>
      <c r="C1694" s="139">
        <f>+'[2]Table EE Vol'!X76</f>
        <v>371.8</v>
      </c>
      <c r="D1694" s="131" t="s">
        <v>645</v>
      </c>
      <c r="E1694" s="131">
        <v>71</v>
      </c>
      <c r="F1694" s="132">
        <v>743.6</v>
      </c>
      <c r="FE1694" s="86"/>
    </row>
    <row r="1695" spans="1:161" s="131" customFormat="1">
      <c r="A1695" s="131" t="s">
        <v>2348</v>
      </c>
      <c r="B1695" s="129">
        <f t="shared" si="25"/>
        <v>200000</v>
      </c>
      <c r="C1695" s="139">
        <f>+'[2]Table EE Vol'!X77</f>
        <v>371.8</v>
      </c>
      <c r="D1695" s="131" t="s">
        <v>645</v>
      </c>
      <c r="E1695" s="131">
        <v>72</v>
      </c>
      <c r="F1695" s="132">
        <v>743.6</v>
      </c>
      <c r="FE1695" s="86"/>
    </row>
    <row r="1696" spans="1:161" s="131" customFormat="1">
      <c r="A1696" s="131" t="s">
        <v>2349</v>
      </c>
      <c r="B1696" s="129">
        <f t="shared" si="25"/>
        <v>200000</v>
      </c>
      <c r="C1696" s="139">
        <f>+'[2]Table EE Vol'!X78</f>
        <v>371.8</v>
      </c>
      <c r="D1696" s="131" t="s">
        <v>645</v>
      </c>
      <c r="E1696" s="131">
        <v>73</v>
      </c>
      <c r="F1696" s="132">
        <v>743.6</v>
      </c>
      <c r="FE1696" s="86"/>
    </row>
    <row r="1697" spans="1:161" s="131" customFormat="1">
      <c r="A1697" s="131" t="s">
        <v>2350</v>
      </c>
      <c r="B1697" s="129">
        <f t="shared" si="25"/>
        <v>200000</v>
      </c>
      <c r="C1697" s="139">
        <f>+'[2]Table EE Vol'!X79</f>
        <v>371.8</v>
      </c>
      <c r="D1697" s="131" t="s">
        <v>645</v>
      </c>
      <c r="E1697" s="131">
        <v>74</v>
      </c>
      <c r="F1697" s="132">
        <v>743.6</v>
      </c>
      <c r="FE1697" s="86"/>
    </row>
    <row r="1698" spans="1:161" s="131" customFormat="1">
      <c r="A1698" s="131" t="s">
        <v>2351</v>
      </c>
      <c r="B1698" s="129">
        <f t="shared" si="25"/>
        <v>200000</v>
      </c>
      <c r="C1698" s="139">
        <f>+'[2]Table EE Vol'!X80</f>
        <v>1204.5999999999999</v>
      </c>
      <c r="D1698" s="131" t="s">
        <v>646</v>
      </c>
      <c r="E1698" s="131">
        <v>75</v>
      </c>
      <c r="F1698" s="132">
        <v>2409.1999999999998</v>
      </c>
      <c r="FE1698" s="86"/>
    </row>
    <row r="1699" spans="1:161" s="131" customFormat="1">
      <c r="A1699" s="131" t="s">
        <v>2352</v>
      </c>
      <c r="B1699" s="129">
        <f t="shared" si="25"/>
        <v>200000</v>
      </c>
      <c r="C1699" s="139">
        <f>+'[2]Table EE Vol'!X81</f>
        <v>1204.5999999999999</v>
      </c>
      <c r="D1699" s="131" t="s">
        <v>646</v>
      </c>
      <c r="E1699" s="131">
        <v>76</v>
      </c>
      <c r="F1699" s="132">
        <v>2409.1999999999998</v>
      </c>
      <c r="FE1699" s="86"/>
    </row>
    <row r="1700" spans="1:161" s="131" customFormat="1">
      <c r="A1700" s="131" t="s">
        <v>2353</v>
      </c>
      <c r="B1700" s="129">
        <f t="shared" si="25"/>
        <v>200000</v>
      </c>
      <c r="C1700" s="139">
        <f>+'[2]Table EE Vol'!X82</f>
        <v>1204.5999999999999</v>
      </c>
      <c r="D1700" s="131" t="s">
        <v>646</v>
      </c>
      <c r="E1700" s="131">
        <v>77</v>
      </c>
      <c r="F1700" s="132">
        <v>2409.1999999999998</v>
      </c>
      <c r="FE1700" s="86"/>
    </row>
    <row r="1701" spans="1:161" s="131" customFormat="1">
      <c r="A1701" s="131" t="s">
        <v>2354</v>
      </c>
      <c r="B1701" s="129">
        <f t="shared" si="25"/>
        <v>200000</v>
      </c>
      <c r="C1701" s="139">
        <f>+'[2]Table EE Vol'!X83</f>
        <v>1204.5999999999999</v>
      </c>
      <c r="D1701" s="131" t="s">
        <v>646</v>
      </c>
      <c r="E1701" s="131">
        <v>78</v>
      </c>
      <c r="F1701" s="132">
        <v>2409.1999999999998</v>
      </c>
      <c r="FE1701" s="86"/>
    </row>
    <row r="1702" spans="1:161" s="131" customFormat="1">
      <c r="A1702" s="131" t="s">
        <v>2355</v>
      </c>
      <c r="B1702" s="129">
        <f t="shared" si="25"/>
        <v>200000</v>
      </c>
      <c r="C1702" s="139">
        <f>+'[2]Table EE Vol'!X84</f>
        <v>1204.5999999999999</v>
      </c>
      <c r="D1702" s="131" t="s">
        <v>646</v>
      </c>
      <c r="E1702" s="131">
        <v>79</v>
      </c>
      <c r="F1702" s="132">
        <v>2409.1999999999998</v>
      </c>
      <c r="FE1702" s="86"/>
    </row>
    <row r="1703" spans="1:161" s="131" customFormat="1">
      <c r="A1703" s="131" t="s">
        <v>2356</v>
      </c>
      <c r="B1703" s="129">
        <f t="shared" si="25"/>
        <v>200000</v>
      </c>
      <c r="C1703" s="139">
        <f>+'[2]Table EE Vol'!X85</f>
        <v>1204.5999999999999</v>
      </c>
      <c r="D1703" s="131" t="s">
        <v>646</v>
      </c>
      <c r="E1703" s="131">
        <v>80</v>
      </c>
      <c r="F1703" s="132">
        <v>2409.1999999999998</v>
      </c>
      <c r="FE1703" s="86"/>
    </row>
    <row r="1704" spans="1:161" s="131" customFormat="1">
      <c r="A1704" s="131" t="s">
        <v>2357</v>
      </c>
      <c r="B1704" s="129">
        <f t="shared" si="25"/>
        <v>200000</v>
      </c>
      <c r="C1704" s="139">
        <f>+'[2]Table EE Vol'!X86</f>
        <v>1204.5999999999999</v>
      </c>
      <c r="D1704" s="131" t="s">
        <v>646</v>
      </c>
      <c r="E1704" s="131">
        <v>81</v>
      </c>
      <c r="F1704" s="132">
        <v>2409.1999999999998</v>
      </c>
      <c r="FE1704" s="86"/>
    </row>
    <row r="1705" spans="1:161" s="131" customFormat="1">
      <c r="A1705" s="131" t="s">
        <v>2358</v>
      </c>
      <c r="B1705" s="129">
        <f t="shared" si="25"/>
        <v>200000</v>
      </c>
      <c r="C1705" s="139">
        <f>+'[2]Table EE Vol'!X87</f>
        <v>1204.5999999999999</v>
      </c>
      <c r="D1705" s="131" t="s">
        <v>646</v>
      </c>
      <c r="E1705" s="131">
        <v>82</v>
      </c>
      <c r="F1705" s="132">
        <v>2409.1999999999998</v>
      </c>
      <c r="FE1705" s="86"/>
    </row>
    <row r="1706" spans="1:161" s="131" customFormat="1">
      <c r="A1706" s="131" t="s">
        <v>2359</v>
      </c>
      <c r="B1706" s="129">
        <f t="shared" si="25"/>
        <v>200000</v>
      </c>
      <c r="C1706" s="139">
        <f>+'[2]Table EE Vol'!X88</f>
        <v>1204.5999999999999</v>
      </c>
      <c r="D1706" s="131" t="s">
        <v>646</v>
      </c>
      <c r="E1706" s="131">
        <v>83</v>
      </c>
      <c r="F1706" s="132">
        <v>2409.1999999999998</v>
      </c>
      <c r="FE1706" s="86"/>
    </row>
    <row r="1707" spans="1:161" s="131" customFormat="1">
      <c r="A1707" s="131" t="s">
        <v>2360</v>
      </c>
      <c r="B1707" s="129">
        <f t="shared" si="25"/>
        <v>200000</v>
      </c>
      <c r="C1707" s="139">
        <f>+'[2]Table EE Vol'!X89</f>
        <v>1204.5999999999999</v>
      </c>
      <c r="D1707" s="131" t="s">
        <v>646</v>
      </c>
      <c r="E1707" s="131">
        <v>84</v>
      </c>
      <c r="F1707" s="132">
        <v>2409.1999999999998</v>
      </c>
      <c r="FE1707" s="86"/>
    </row>
    <row r="1708" spans="1:161" s="131" customFormat="1">
      <c r="A1708" s="131" t="s">
        <v>2361</v>
      </c>
      <c r="B1708" s="129">
        <f t="shared" si="25"/>
        <v>200000</v>
      </c>
      <c r="C1708" s="139">
        <f>+'[2]Table EE Vol'!X90</f>
        <v>1204.5999999999999</v>
      </c>
      <c r="D1708" s="131" t="s">
        <v>646</v>
      </c>
      <c r="E1708" s="131">
        <v>85</v>
      </c>
      <c r="F1708" s="132">
        <v>2409.1999999999998</v>
      </c>
      <c r="FE1708" s="86"/>
    </row>
    <row r="1709" spans="1:161" s="131" customFormat="1">
      <c r="A1709" s="131" t="s">
        <v>2362</v>
      </c>
      <c r="B1709" s="129">
        <f t="shared" si="25"/>
        <v>200000</v>
      </c>
      <c r="C1709" s="139">
        <f>+'[2]Table EE Vol'!X91</f>
        <v>1204.5999999999999</v>
      </c>
      <c r="D1709" s="131" t="s">
        <v>646</v>
      </c>
      <c r="E1709" s="131">
        <v>86</v>
      </c>
      <c r="F1709" s="132">
        <v>2409.1999999999998</v>
      </c>
      <c r="FE1709" s="86"/>
    </row>
    <row r="1710" spans="1:161" s="131" customFormat="1">
      <c r="A1710" s="131" t="s">
        <v>2363</v>
      </c>
      <c r="B1710" s="129">
        <f t="shared" si="25"/>
        <v>200000</v>
      </c>
      <c r="C1710" s="139">
        <f>+'[2]Table EE Vol'!X92</f>
        <v>1204.5999999999999</v>
      </c>
      <c r="D1710" s="131" t="s">
        <v>646</v>
      </c>
      <c r="E1710" s="131">
        <v>87</v>
      </c>
      <c r="F1710" s="132">
        <v>2409.1999999999998</v>
      </c>
      <c r="FE1710" s="86"/>
    </row>
    <row r="1711" spans="1:161" s="131" customFormat="1">
      <c r="A1711" s="131" t="s">
        <v>2364</v>
      </c>
      <c r="B1711" s="129">
        <f t="shared" si="25"/>
        <v>200000</v>
      </c>
      <c r="C1711" s="139">
        <f>+'[2]Table EE Vol'!X93</f>
        <v>1204.5999999999999</v>
      </c>
      <c r="D1711" s="131" t="s">
        <v>646</v>
      </c>
      <c r="E1711" s="131">
        <v>88</v>
      </c>
      <c r="F1711" s="132">
        <v>2409.1999999999998</v>
      </c>
      <c r="FE1711" s="86"/>
    </row>
    <row r="1712" spans="1:161" s="131" customFormat="1">
      <c r="A1712" s="131" t="s">
        <v>2365</v>
      </c>
      <c r="B1712" s="129">
        <f t="shared" si="25"/>
        <v>200000</v>
      </c>
      <c r="C1712" s="139">
        <f>+'[2]Table EE Vol'!X94</f>
        <v>1204.5999999999999</v>
      </c>
      <c r="D1712" s="131" t="s">
        <v>646</v>
      </c>
      <c r="E1712" s="131">
        <v>89</v>
      </c>
      <c r="F1712" s="132">
        <v>2409.1999999999998</v>
      </c>
      <c r="FE1712" s="86"/>
    </row>
    <row r="1713" spans="1:161" s="131" customFormat="1">
      <c r="A1713" s="131" t="s">
        <v>2366</v>
      </c>
      <c r="B1713" s="129">
        <f t="shared" si="25"/>
        <v>200000</v>
      </c>
      <c r="C1713" s="139">
        <f>+'[2]Table EE Vol'!X95</f>
        <v>1204.5999999999999</v>
      </c>
      <c r="D1713" s="131" t="s">
        <v>646</v>
      </c>
      <c r="E1713" s="131">
        <v>90</v>
      </c>
      <c r="F1713" s="132">
        <v>2409.1999999999998</v>
      </c>
      <c r="FE1713" s="86"/>
    </row>
    <row r="1714" spans="1:161" s="131" customFormat="1">
      <c r="A1714" s="131" t="s">
        <v>2367</v>
      </c>
      <c r="B1714" s="129">
        <f t="shared" si="25"/>
        <v>200000</v>
      </c>
      <c r="C1714" s="139">
        <f>+'[2]Table EE Vol'!X96</f>
        <v>1204.5999999999999</v>
      </c>
      <c r="D1714" s="131" t="s">
        <v>646</v>
      </c>
      <c r="E1714" s="131">
        <v>91</v>
      </c>
      <c r="F1714" s="132">
        <v>2409.1999999999998</v>
      </c>
      <c r="FE1714" s="86"/>
    </row>
    <row r="1715" spans="1:161" s="131" customFormat="1">
      <c r="A1715" s="131" t="s">
        <v>2368</v>
      </c>
      <c r="B1715" s="129">
        <f t="shared" si="25"/>
        <v>200000</v>
      </c>
      <c r="C1715" s="139">
        <f>+'[2]Table EE Vol'!X97</f>
        <v>1204.5999999999999</v>
      </c>
      <c r="D1715" s="131" t="s">
        <v>646</v>
      </c>
      <c r="E1715" s="131">
        <v>92</v>
      </c>
      <c r="F1715" s="132">
        <v>2409.1999999999998</v>
      </c>
      <c r="FE1715" s="86"/>
    </row>
    <row r="1716" spans="1:161" s="131" customFormat="1">
      <c r="A1716" s="131" t="s">
        <v>2369</v>
      </c>
      <c r="B1716" s="129">
        <f t="shared" si="25"/>
        <v>200000</v>
      </c>
      <c r="C1716" s="139">
        <f>+'[2]Table EE Vol'!X98</f>
        <v>1204.5999999999999</v>
      </c>
      <c r="D1716" s="131" t="s">
        <v>646</v>
      </c>
      <c r="E1716" s="131">
        <v>93</v>
      </c>
      <c r="F1716" s="132">
        <v>2409.1999999999998</v>
      </c>
      <c r="FE1716" s="86"/>
    </row>
    <row r="1717" spans="1:161" s="131" customFormat="1">
      <c r="A1717" s="131" t="s">
        <v>2370</v>
      </c>
      <c r="B1717" s="129">
        <f t="shared" si="25"/>
        <v>200000</v>
      </c>
      <c r="C1717" s="139">
        <f>+'[2]Table EE Vol'!X99</f>
        <v>1204.5999999999999</v>
      </c>
      <c r="D1717" s="131" t="s">
        <v>646</v>
      </c>
      <c r="E1717" s="131">
        <v>94</v>
      </c>
      <c r="F1717" s="132">
        <v>2409.1999999999998</v>
      </c>
      <c r="FE1717" s="86"/>
    </row>
    <row r="1718" spans="1:161" s="131" customFormat="1">
      <c r="A1718" s="131" t="s">
        <v>2371</v>
      </c>
      <c r="B1718" s="129">
        <f t="shared" si="25"/>
        <v>200000</v>
      </c>
      <c r="C1718" s="139">
        <f>+'[2]Table EE Vol'!X100</f>
        <v>1204.5999999999999</v>
      </c>
      <c r="D1718" s="131" t="s">
        <v>646</v>
      </c>
      <c r="E1718" s="131">
        <v>95</v>
      </c>
      <c r="F1718" s="132">
        <v>2409.1999999999998</v>
      </c>
      <c r="FE1718" s="86"/>
    </row>
    <row r="1719" spans="1:161" s="131" customFormat="1">
      <c r="A1719" s="131" t="s">
        <v>2372</v>
      </c>
      <c r="B1719" s="129">
        <f t="shared" si="25"/>
        <v>200000</v>
      </c>
      <c r="C1719" s="139">
        <f>+'[2]Table EE Vol'!X101</f>
        <v>1204.5999999999999</v>
      </c>
      <c r="D1719" s="131" t="s">
        <v>646</v>
      </c>
      <c r="E1719" s="131">
        <v>96</v>
      </c>
      <c r="F1719" s="132">
        <v>2409.1999999999998</v>
      </c>
      <c r="FE1719" s="86"/>
    </row>
    <row r="1720" spans="1:161" s="131" customFormat="1">
      <c r="A1720" s="131" t="s">
        <v>2373</v>
      </c>
      <c r="B1720" s="129">
        <f t="shared" si="25"/>
        <v>200000</v>
      </c>
      <c r="C1720" s="139">
        <f>+'[2]Table EE Vol'!X102</f>
        <v>1204.5999999999999</v>
      </c>
      <c r="D1720" s="131" t="s">
        <v>646</v>
      </c>
      <c r="E1720" s="131">
        <v>97</v>
      </c>
      <c r="F1720" s="132">
        <v>2409.1999999999998</v>
      </c>
      <c r="FE1720" s="86"/>
    </row>
    <row r="1721" spans="1:161" s="131" customFormat="1">
      <c r="A1721" s="131" t="s">
        <v>2374</v>
      </c>
      <c r="B1721" s="129">
        <f t="shared" si="25"/>
        <v>200000</v>
      </c>
      <c r="C1721" s="139">
        <f>+'[2]Table EE Vol'!X103</f>
        <v>1204.5999999999999</v>
      </c>
      <c r="D1721" s="131" t="s">
        <v>646</v>
      </c>
      <c r="E1721" s="131">
        <v>98</v>
      </c>
      <c r="F1721" s="132">
        <v>2409.1999999999998</v>
      </c>
      <c r="FE1721" s="86"/>
    </row>
    <row r="1722" spans="1:161" s="131" customFormat="1">
      <c r="A1722" s="131" t="s">
        <v>2375</v>
      </c>
      <c r="B1722" s="129">
        <f t="shared" si="25"/>
        <v>200000</v>
      </c>
      <c r="C1722" s="139">
        <f>+'[2]Table EE Vol'!X104</f>
        <v>1204.5999999999999</v>
      </c>
      <c r="D1722" s="131" t="s">
        <v>646</v>
      </c>
      <c r="E1722" s="131">
        <v>99</v>
      </c>
      <c r="F1722" s="132">
        <v>2409.1999999999998</v>
      </c>
      <c r="FE1722" s="86"/>
    </row>
    <row r="1723" spans="1:161" s="131" customFormat="1">
      <c r="A1723" s="131" t="s">
        <v>2376</v>
      </c>
      <c r="B1723" s="129">
        <f t="shared" si="25"/>
        <v>200000</v>
      </c>
      <c r="C1723" s="139">
        <f>+'[2]Table EE Vol'!X105</f>
        <v>0</v>
      </c>
      <c r="D1723" s="131" t="s">
        <v>634</v>
      </c>
      <c r="E1723" s="131">
        <v>0</v>
      </c>
      <c r="F1723" s="132">
        <v>0</v>
      </c>
      <c r="FE1723" s="86"/>
    </row>
    <row r="1724" spans="1:161" s="131" customFormat="1">
      <c r="A1724" s="131" t="s">
        <v>2377</v>
      </c>
      <c r="B1724" s="129">
        <f t="shared" si="25"/>
        <v>210000</v>
      </c>
      <c r="C1724" s="139">
        <f>+'[2]Table EE Vol'!Y20</f>
        <v>2.73</v>
      </c>
      <c r="D1724" s="131" t="s">
        <v>634</v>
      </c>
      <c r="E1724" s="131">
        <v>15</v>
      </c>
      <c r="F1724" s="132">
        <v>5.46</v>
      </c>
      <c r="FA1724" s="86"/>
    </row>
    <row r="1725" spans="1:161" s="131" customFormat="1">
      <c r="A1725" s="131" t="s">
        <v>2378</v>
      </c>
      <c r="B1725" s="129">
        <f t="shared" si="25"/>
        <v>210000</v>
      </c>
      <c r="C1725" s="139">
        <f>+'[2]Table EE Vol'!Y21</f>
        <v>2.73</v>
      </c>
      <c r="D1725" s="131" t="s">
        <v>634</v>
      </c>
      <c r="E1725" s="131">
        <v>16</v>
      </c>
      <c r="F1725" s="132">
        <v>5.46</v>
      </c>
      <c r="FA1725" s="86"/>
    </row>
    <row r="1726" spans="1:161" s="131" customFormat="1">
      <c r="A1726" s="131" t="s">
        <v>2379</v>
      </c>
      <c r="B1726" s="129">
        <f t="shared" si="25"/>
        <v>210000</v>
      </c>
      <c r="C1726" s="139">
        <f>+'[2]Table EE Vol'!Y22</f>
        <v>2.73</v>
      </c>
      <c r="D1726" s="131" t="s">
        <v>634</v>
      </c>
      <c r="E1726" s="131">
        <v>17</v>
      </c>
      <c r="F1726" s="132">
        <v>5.46</v>
      </c>
      <c r="FA1726" s="86"/>
    </row>
    <row r="1727" spans="1:161" s="131" customFormat="1">
      <c r="A1727" s="131" t="s">
        <v>2380</v>
      </c>
      <c r="B1727" s="129">
        <f t="shared" si="25"/>
        <v>210000</v>
      </c>
      <c r="C1727" s="139">
        <f>+'[2]Table EE Vol'!Y23</f>
        <v>2.73</v>
      </c>
      <c r="D1727" s="131" t="s">
        <v>634</v>
      </c>
      <c r="E1727" s="131">
        <v>18</v>
      </c>
      <c r="F1727" s="132">
        <v>5.46</v>
      </c>
      <c r="FA1727" s="86"/>
    </row>
    <row r="1728" spans="1:161" s="131" customFormat="1">
      <c r="A1728" s="131" t="s">
        <v>2381</v>
      </c>
      <c r="B1728" s="129">
        <f t="shared" si="25"/>
        <v>210000</v>
      </c>
      <c r="C1728" s="139">
        <f>+'[2]Table EE Vol'!Y24</f>
        <v>2.73</v>
      </c>
      <c r="D1728" s="131" t="s">
        <v>634</v>
      </c>
      <c r="E1728" s="131">
        <v>19</v>
      </c>
      <c r="F1728" s="132">
        <v>5.46</v>
      </c>
      <c r="FA1728" s="86"/>
    </row>
    <row r="1729" spans="1:157" s="131" customFormat="1">
      <c r="A1729" s="131" t="s">
        <v>2382</v>
      </c>
      <c r="B1729" s="129">
        <f t="shared" si="25"/>
        <v>210000</v>
      </c>
      <c r="C1729" s="139">
        <f>+'[2]Table EE Vol'!Y25</f>
        <v>3.9899999999999998</v>
      </c>
      <c r="D1729" s="131" t="s">
        <v>635</v>
      </c>
      <c r="E1729" s="131">
        <v>20</v>
      </c>
      <c r="F1729" s="132">
        <v>7.9799999999999995</v>
      </c>
      <c r="FA1729" s="86"/>
    </row>
    <row r="1730" spans="1:157" s="131" customFormat="1">
      <c r="A1730" s="131" t="s">
        <v>2383</v>
      </c>
      <c r="B1730" s="129">
        <f t="shared" si="25"/>
        <v>210000</v>
      </c>
      <c r="C1730" s="139">
        <f>+'[2]Table EE Vol'!Y26</f>
        <v>3.9899999999999998</v>
      </c>
      <c r="D1730" s="131" t="s">
        <v>635</v>
      </c>
      <c r="E1730" s="131">
        <v>21</v>
      </c>
      <c r="F1730" s="132">
        <v>7.9799999999999995</v>
      </c>
      <c r="FA1730" s="86"/>
    </row>
    <row r="1731" spans="1:157" s="131" customFormat="1">
      <c r="A1731" s="131" t="s">
        <v>2384</v>
      </c>
      <c r="B1731" s="129">
        <f t="shared" si="25"/>
        <v>210000</v>
      </c>
      <c r="C1731" s="139">
        <f>+'[2]Table EE Vol'!Y27</f>
        <v>3.9899999999999998</v>
      </c>
      <c r="D1731" s="131" t="s">
        <v>635</v>
      </c>
      <c r="E1731" s="131">
        <v>22</v>
      </c>
      <c r="F1731" s="132">
        <v>7.9799999999999995</v>
      </c>
      <c r="FA1731" s="86"/>
    </row>
    <row r="1732" spans="1:157" s="131" customFormat="1">
      <c r="A1732" s="131" t="s">
        <v>2385</v>
      </c>
      <c r="B1732" s="129">
        <f t="shared" si="25"/>
        <v>210000</v>
      </c>
      <c r="C1732" s="139">
        <f>+'[2]Table EE Vol'!Y28</f>
        <v>3.9899999999999998</v>
      </c>
      <c r="D1732" s="131" t="s">
        <v>635</v>
      </c>
      <c r="E1732" s="131">
        <v>23</v>
      </c>
      <c r="F1732" s="132">
        <v>7.9799999999999995</v>
      </c>
      <c r="FA1732" s="86"/>
    </row>
    <row r="1733" spans="1:157" s="131" customFormat="1">
      <c r="A1733" s="131" t="s">
        <v>2386</v>
      </c>
      <c r="B1733" s="129">
        <f t="shared" si="25"/>
        <v>210000</v>
      </c>
      <c r="C1733" s="139">
        <f>+'[2]Table EE Vol'!Y29</f>
        <v>3.9899999999999998</v>
      </c>
      <c r="D1733" s="131" t="s">
        <v>635</v>
      </c>
      <c r="E1733" s="131">
        <v>24</v>
      </c>
      <c r="F1733" s="132">
        <v>7.9799999999999995</v>
      </c>
      <c r="FA1733" s="86"/>
    </row>
    <row r="1734" spans="1:157" s="131" customFormat="1">
      <c r="A1734" s="131" t="s">
        <v>2387</v>
      </c>
      <c r="B1734" s="129">
        <f t="shared" si="25"/>
        <v>210000</v>
      </c>
      <c r="C1734" s="139">
        <f>+'[2]Table EE Vol'!Y30</f>
        <v>4.7249999999999996</v>
      </c>
      <c r="D1734" s="131" t="s">
        <v>636</v>
      </c>
      <c r="E1734" s="131">
        <v>25</v>
      </c>
      <c r="F1734" s="132">
        <v>9.4499999999999993</v>
      </c>
      <c r="FA1734" s="86"/>
    </row>
    <row r="1735" spans="1:157" s="131" customFormat="1">
      <c r="A1735" s="131" t="s">
        <v>2388</v>
      </c>
      <c r="B1735" s="129">
        <f t="shared" si="25"/>
        <v>210000</v>
      </c>
      <c r="C1735" s="139">
        <f>+'[2]Table EE Vol'!Y31</f>
        <v>4.7249999999999996</v>
      </c>
      <c r="D1735" s="131" t="s">
        <v>636</v>
      </c>
      <c r="E1735" s="131">
        <v>26</v>
      </c>
      <c r="F1735" s="132">
        <v>9.4499999999999993</v>
      </c>
      <c r="FA1735" s="86"/>
    </row>
    <row r="1736" spans="1:157" s="131" customFormat="1">
      <c r="A1736" s="131" t="s">
        <v>2389</v>
      </c>
      <c r="B1736" s="129">
        <f t="shared" si="25"/>
        <v>210000</v>
      </c>
      <c r="C1736" s="139">
        <f>+'[2]Table EE Vol'!Y32</f>
        <v>4.7249999999999996</v>
      </c>
      <c r="D1736" s="131" t="s">
        <v>636</v>
      </c>
      <c r="E1736" s="131">
        <v>27</v>
      </c>
      <c r="F1736" s="132">
        <v>9.4499999999999993</v>
      </c>
      <c r="FA1736" s="86"/>
    </row>
    <row r="1737" spans="1:157" s="131" customFormat="1">
      <c r="A1737" s="131" t="s">
        <v>2390</v>
      </c>
      <c r="B1737" s="129">
        <f t="shared" si="25"/>
        <v>210000</v>
      </c>
      <c r="C1737" s="139">
        <f>+'[2]Table EE Vol'!Y33</f>
        <v>4.7249999999999996</v>
      </c>
      <c r="D1737" s="131" t="s">
        <v>636</v>
      </c>
      <c r="E1737" s="131">
        <v>28</v>
      </c>
      <c r="F1737" s="132">
        <v>9.4499999999999993</v>
      </c>
      <c r="FA1737" s="86"/>
    </row>
    <row r="1738" spans="1:157" s="131" customFormat="1">
      <c r="A1738" s="131" t="s">
        <v>2391</v>
      </c>
      <c r="B1738" s="129">
        <f t="shared" si="25"/>
        <v>210000</v>
      </c>
      <c r="C1738" s="139">
        <f>+'[2]Table EE Vol'!Y34</f>
        <v>4.7249999999999996</v>
      </c>
      <c r="D1738" s="131" t="s">
        <v>636</v>
      </c>
      <c r="E1738" s="131">
        <v>29</v>
      </c>
      <c r="F1738" s="132">
        <v>9.4499999999999993</v>
      </c>
      <c r="FA1738" s="86"/>
    </row>
    <row r="1739" spans="1:157" s="131" customFormat="1">
      <c r="A1739" s="131" t="s">
        <v>2392</v>
      </c>
      <c r="B1739" s="129">
        <f t="shared" si="25"/>
        <v>210000</v>
      </c>
      <c r="C1739" s="139">
        <f>+'[2]Table EE Vol'!Y35</f>
        <v>6.51</v>
      </c>
      <c r="D1739" s="131" t="s">
        <v>637</v>
      </c>
      <c r="E1739" s="131">
        <v>30</v>
      </c>
      <c r="F1739" s="132">
        <v>13.02</v>
      </c>
      <c r="FA1739" s="86"/>
    </row>
    <row r="1740" spans="1:157" s="131" customFormat="1">
      <c r="A1740" s="131" t="s">
        <v>2393</v>
      </c>
      <c r="B1740" s="129">
        <f t="shared" si="25"/>
        <v>210000</v>
      </c>
      <c r="C1740" s="139">
        <f>+'[2]Table EE Vol'!Y36</f>
        <v>6.51</v>
      </c>
      <c r="D1740" s="131" t="s">
        <v>637</v>
      </c>
      <c r="E1740" s="131">
        <v>31</v>
      </c>
      <c r="F1740" s="132">
        <v>13.02</v>
      </c>
      <c r="FA1740" s="86"/>
    </row>
    <row r="1741" spans="1:157" s="131" customFormat="1">
      <c r="A1741" s="131" t="s">
        <v>2394</v>
      </c>
      <c r="B1741" s="129">
        <f t="shared" si="25"/>
        <v>210000</v>
      </c>
      <c r="C1741" s="139">
        <f>+'[2]Table EE Vol'!Y37</f>
        <v>6.51</v>
      </c>
      <c r="D1741" s="131" t="s">
        <v>637</v>
      </c>
      <c r="E1741" s="131">
        <v>32</v>
      </c>
      <c r="F1741" s="132">
        <v>13.02</v>
      </c>
      <c r="FA1741" s="86"/>
    </row>
    <row r="1742" spans="1:157" s="131" customFormat="1">
      <c r="A1742" s="131" t="s">
        <v>2395</v>
      </c>
      <c r="B1742" s="129">
        <f t="shared" si="25"/>
        <v>210000</v>
      </c>
      <c r="C1742" s="139">
        <f>+'[2]Table EE Vol'!Y38</f>
        <v>6.51</v>
      </c>
      <c r="D1742" s="131" t="s">
        <v>637</v>
      </c>
      <c r="E1742" s="131">
        <v>33</v>
      </c>
      <c r="F1742" s="132">
        <v>13.02</v>
      </c>
      <c r="FA1742" s="86"/>
    </row>
    <row r="1743" spans="1:157" s="131" customFormat="1">
      <c r="A1743" s="131" t="s">
        <v>2396</v>
      </c>
      <c r="B1743" s="129">
        <f t="shared" si="25"/>
        <v>210000</v>
      </c>
      <c r="C1743" s="139">
        <f>+'[2]Table EE Vol'!Y39</f>
        <v>6.51</v>
      </c>
      <c r="D1743" s="131" t="s">
        <v>637</v>
      </c>
      <c r="E1743" s="131">
        <v>34</v>
      </c>
      <c r="F1743" s="132">
        <v>13.02</v>
      </c>
      <c r="FA1743" s="86"/>
    </row>
    <row r="1744" spans="1:157" s="131" customFormat="1">
      <c r="A1744" s="131" t="s">
        <v>2397</v>
      </c>
      <c r="B1744" s="129">
        <f t="shared" si="25"/>
        <v>210000</v>
      </c>
      <c r="C1744" s="139">
        <f>+'[2]Table EE Vol'!Y40</f>
        <v>8.7149999999999999</v>
      </c>
      <c r="D1744" s="131" t="s">
        <v>638</v>
      </c>
      <c r="E1744" s="131">
        <v>35</v>
      </c>
      <c r="F1744" s="132">
        <v>17.43</v>
      </c>
      <c r="FA1744" s="86"/>
    </row>
    <row r="1745" spans="1:157" s="131" customFormat="1">
      <c r="A1745" s="131" t="s">
        <v>2398</v>
      </c>
      <c r="B1745" s="129">
        <f t="shared" si="25"/>
        <v>210000</v>
      </c>
      <c r="C1745" s="139">
        <f>+'[2]Table EE Vol'!Y41</f>
        <v>8.7149999999999999</v>
      </c>
      <c r="D1745" s="131" t="s">
        <v>638</v>
      </c>
      <c r="E1745" s="131">
        <v>36</v>
      </c>
      <c r="F1745" s="132">
        <v>17.43</v>
      </c>
      <c r="FA1745" s="86"/>
    </row>
    <row r="1746" spans="1:157" s="131" customFormat="1">
      <c r="A1746" s="131" t="s">
        <v>2399</v>
      </c>
      <c r="B1746" s="129">
        <f t="shared" si="25"/>
        <v>210000</v>
      </c>
      <c r="C1746" s="139">
        <f>+'[2]Table EE Vol'!Y42</f>
        <v>8.7149999999999999</v>
      </c>
      <c r="D1746" s="131" t="s">
        <v>638</v>
      </c>
      <c r="E1746" s="131">
        <v>37</v>
      </c>
      <c r="F1746" s="132">
        <v>17.43</v>
      </c>
      <c r="FA1746" s="86"/>
    </row>
    <row r="1747" spans="1:157" s="131" customFormat="1">
      <c r="A1747" s="131" t="s">
        <v>2400</v>
      </c>
      <c r="B1747" s="129">
        <f t="shared" si="25"/>
        <v>210000</v>
      </c>
      <c r="C1747" s="139">
        <f>+'[2]Table EE Vol'!Y43</f>
        <v>8.7149999999999999</v>
      </c>
      <c r="D1747" s="131" t="s">
        <v>638</v>
      </c>
      <c r="E1747" s="131">
        <v>38</v>
      </c>
      <c r="F1747" s="132">
        <v>17.43</v>
      </c>
      <c r="FA1747" s="86"/>
    </row>
    <row r="1748" spans="1:157" s="131" customFormat="1">
      <c r="A1748" s="131" t="s">
        <v>2401</v>
      </c>
      <c r="B1748" s="129">
        <f t="shared" si="25"/>
        <v>210000</v>
      </c>
      <c r="C1748" s="139">
        <f>+'[2]Table EE Vol'!Y44</f>
        <v>8.7149999999999999</v>
      </c>
      <c r="D1748" s="131" t="s">
        <v>638</v>
      </c>
      <c r="E1748" s="131">
        <v>39</v>
      </c>
      <c r="F1748" s="132">
        <v>17.43</v>
      </c>
      <c r="FA1748" s="86"/>
    </row>
    <row r="1749" spans="1:157" s="131" customFormat="1">
      <c r="A1749" s="131" t="s">
        <v>2402</v>
      </c>
      <c r="B1749" s="129">
        <f t="shared" si="25"/>
        <v>210000</v>
      </c>
      <c r="C1749" s="139">
        <f>+'[2]Table EE Vol'!Y45</f>
        <v>14.595000000000001</v>
      </c>
      <c r="D1749" s="131" t="s">
        <v>639</v>
      </c>
      <c r="E1749" s="131">
        <v>40</v>
      </c>
      <c r="F1749" s="132">
        <v>29.19</v>
      </c>
      <c r="FA1749" s="86"/>
    </row>
    <row r="1750" spans="1:157" s="131" customFormat="1">
      <c r="A1750" s="131" t="s">
        <v>2403</v>
      </c>
      <c r="B1750" s="129">
        <f t="shared" si="25"/>
        <v>210000</v>
      </c>
      <c r="C1750" s="139">
        <f>+'[2]Table EE Vol'!Y46</f>
        <v>14.595000000000001</v>
      </c>
      <c r="D1750" s="131" t="s">
        <v>639</v>
      </c>
      <c r="E1750" s="131">
        <v>41</v>
      </c>
      <c r="F1750" s="132">
        <v>29.19</v>
      </c>
      <c r="FA1750" s="86"/>
    </row>
    <row r="1751" spans="1:157" s="131" customFormat="1">
      <c r="A1751" s="131" t="s">
        <v>2404</v>
      </c>
      <c r="B1751" s="129">
        <f t="shared" si="25"/>
        <v>210000</v>
      </c>
      <c r="C1751" s="139">
        <f>+'[2]Table EE Vol'!Y47</f>
        <v>14.595000000000001</v>
      </c>
      <c r="D1751" s="131" t="s">
        <v>639</v>
      </c>
      <c r="E1751" s="131">
        <v>42</v>
      </c>
      <c r="F1751" s="132">
        <v>29.19</v>
      </c>
      <c r="FA1751" s="86"/>
    </row>
    <row r="1752" spans="1:157" s="131" customFormat="1">
      <c r="A1752" s="131" t="s">
        <v>2405</v>
      </c>
      <c r="B1752" s="129">
        <f t="shared" si="25"/>
        <v>210000</v>
      </c>
      <c r="C1752" s="139">
        <f>+'[2]Table EE Vol'!Y48</f>
        <v>14.595000000000001</v>
      </c>
      <c r="D1752" s="131" t="s">
        <v>639</v>
      </c>
      <c r="E1752" s="131">
        <v>43</v>
      </c>
      <c r="F1752" s="132">
        <v>29.19</v>
      </c>
      <c r="FA1752" s="86"/>
    </row>
    <row r="1753" spans="1:157" s="131" customFormat="1">
      <c r="A1753" s="131" t="s">
        <v>2406</v>
      </c>
      <c r="B1753" s="129">
        <f t="shared" si="25"/>
        <v>210000</v>
      </c>
      <c r="C1753" s="139">
        <f>+'[2]Table EE Vol'!Y49</f>
        <v>14.595000000000001</v>
      </c>
      <c r="D1753" s="131" t="s">
        <v>639</v>
      </c>
      <c r="E1753" s="131">
        <v>44</v>
      </c>
      <c r="F1753" s="132">
        <v>29.19</v>
      </c>
      <c r="FA1753" s="86"/>
    </row>
    <row r="1754" spans="1:157" s="131" customFormat="1">
      <c r="A1754" s="131" t="s">
        <v>2407</v>
      </c>
      <c r="B1754" s="129">
        <f t="shared" ref="B1754:B1817" si="26">+B1668+10000</f>
        <v>210000</v>
      </c>
      <c r="C1754" s="139">
        <f>+'[2]Table EE Vol'!Y50</f>
        <v>20.16</v>
      </c>
      <c r="D1754" s="131" t="s">
        <v>640</v>
      </c>
      <c r="E1754" s="131">
        <v>45</v>
      </c>
      <c r="F1754" s="132">
        <v>40.32</v>
      </c>
      <c r="FA1754" s="86"/>
    </row>
    <row r="1755" spans="1:157" s="131" customFormat="1">
      <c r="A1755" s="131" t="s">
        <v>2408</v>
      </c>
      <c r="B1755" s="129">
        <f t="shared" si="26"/>
        <v>210000</v>
      </c>
      <c r="C1755" s="139">
        <f>+'[2]Table EE Vol'!Y51</f>
        <v>20.16</v>
      </c>
      <c r="D1755" s="131" t="s">
        <v>640</v>
      </c>
      <c r="E1755" s="131">
        <v>46</v>
      </c>
      <c r="F1755" s="132">
        <v>40.32</v>
      </c>
      <c r="FA1755" s="86"/>
    </row>
    <row r="1756" spans="1:157" s="131" customFormat="1">
      <c r="A1756" s="131" t="s">
        <v>2409</v>
      </c>
      <c r="B1756" s="129">
        <f t="shared" si="26"/>
        <v>210000</v>
      </c>
      <c r="C1756" s="139">
        <f>+'[2]Table EE Vol'!Y52</f>
        <v>20.16</v>
      </c>
      <c r="D1756" s="131" t="s">
        <v>640</v>
      </c>
      <c r="E1756" s="131">
        <v>47</v>
      </c>
      <c r="F1756" s="132">
        <v>40.32</v>
      </c>
      <c r="FA1756" s="86"/>
    </row>
    <row r="1757" spans="1:157" s="131" customFormat="1">
      <c r="A1757" s="131" t="s">
        <v>2410</v>
      </c>
      <c r="B1757" s="129">
        <f t="shared" si="26"/>
        <v>210000</v>
      </c>
      <c r="C1757" s="139">
        <f>+'[2]Table EE Vol'!Y53</f>
        <v>20.16</v>
      </c>
      <c r="D1757" s="131" t="s">
        <v>640</v>
      </c>
      <c r="E1757" s="131">
        <v>48</v>
      </c>
      <c r="F1757" s="132">
        <v>40.32</v>
      </c>
      <c r="FA1757" s="86"/>
    </row>
    <row r="1758" spans="1:157" s="131" customFormat="1">
      <c r="A1758" s="131" t="s">
        <v>2411</v>
      </c>
      <c r="B1758" s="129">
        <f t="shared" si="26"/>
        <v>210000</v>
      </c>
      <c r="C1758" s="139">
        <f>+'[2]Table EE Vol'!Y54</f>
        <v>20.16</v>
      </c>
      <c r="D1758" s="131" t="s">
        <v>640</v>
      </c>
      <c r="E1758" s="131">
        <v>49</v>
      </c>
      <c r="F1758" s="132">
        <v>40.32</v>
      </c>
      <c r="FA1758" s="86"/>
    </row>
    <row r="1759" spans="1:157" s="131" customFormat="1">
      <c r="A1759" s="131" t="s">
        <v>2412</v>
      </c>
      <c r="B1759" s="129">
        <f t="shared" si="26"/>
        <v>210000</v>
      </c>
      <c r="C1759" s="139">
        <f>+'[2]Table EE Vol'!Y55</f>
        <v>36.75</v>
      </c>
      <c r="D1759" s="131" t="s">
        <v>641</v>
      </c>
      <c r="E1759" s="131">
        <v>50</v>
      </c>
      <c r="F1759" s="132">
        <v>73.5</v>
      </c>
      <c r="FA1759" s="86"/>
    </row>
    <row r="1760" spans="1:157" s="131" customFormat="1">
      <c r="A1760" s="131" t="s">
        <v>2413</v>
      </c>
      <c r="B1760" s="129">
        <f t="shared" si="26"/>
        <v>210000</v>
      </c>
      <c r="C1760" s="139">
        <f>+'[2]Table EE Vol'!Y56</f>
        <v>36.75</v>
      </c>
      <c r="D1760" s="131" t="s">
        <v>641</v>
      </c>
      <c r="E1760" s="131">
        <v>51</v>
      </c>
      <c r="F1760" s="132">
        <v>73.5</v>
      </c>
      <c r="FA1760" s="86"/>
    </row>
    <row r="1761" spans="1:157" s="131" customFormat="1">
      <c r="A1761" s="131" t="s">
        <v>2414</v>
      </c>
      <c r="B1761" s="129">
        <f t="shared" si="26"/>
        <v>210000</v>
      </c>
      <c r="C1761" s="139">
        <f>+'[2]Table EE Vol'!Y57</f>
        <v>36.75</v>
      </c>
      <c r="D1761" s="131" t="s">
        <v>641</v>
      </c>
      <c r="E1761" s="131">
        <v>52</v>
      </c>
      <c r="F1761" s="132">
        <v>73.5</v>
      </c>
      <c r="FA1761" s="86"/>
    </row>
    <row r="1762" spans="1:157" s="131" customFormat="1">
      <c r="A1762" s="131" t="s">
        <v>2415</v>
      </c>
      <c r="B1762" s="129">
        <f t="shared" si="26"/>
        <v>210000</v>
      </c>
      <c r="C1762" s="139">
        <f>+'[2]Table EE Vol'!Y58</f>
        <v>36.75</v>
      </c>
      <c r="D1762" s="131" t="s">
        <v>641</v>
      </c>
      <c r="E1762" s="131">
        <v>53</v>
      </c>
      <c r="F1762" s="132">
        <v>73.5</v>
      </c>
      <c r="FA1762" s="86"/>
    </row>
    <row r="1763" spans="1:157" s="131" customFormat="1">
      <c r="A1763" s="131" t="s">
        <v>2416</v>
      </c>
      <c r="B1763" s="129">
        <f t="shared" si="26"/>
        <v>210000</v>
      </c>
      <c r="C1763" s="139">
        <f>+'[2]Table EE Vol'!Y59</f>
        <v>36.75</v>
      </c>
      <c r="D1763" s="131" t="s">
        <v>641</v>
      </c>
      <c r="E1763" s="131">
        <v>54</v>
      </c>
      <c r="F1763" s="132">
        <v>73.5</v>
      </c>
      <c r="FA1763" s="86"/>
    </row>
    <row r="1764" spans="1:157" s="131" customFormat="1">
      <c r="A1764" s="131" t="s">
        <v>2417</v>
      </c>
      <c r="B1764" s="129">
        <f t="shared" si="26"/>
        <v>210000</v>
      </c>
      <c r="C1764" s="139">
        <f>+'[2]Table EE Vol'!Y60</f>
        <v>75.39</v>
      </c>
      <c r="D1764" s="131" t="s">
        <v>642</v>
      </c>
      <c r="E1764" s="131">
        <v>55</v>
      </c>
      <c r="F1764" s="132">
        <v>150.78</v>
      </c>
      <c r="FA1764" s="86"/>
    </row>
    <row r="1765" spans="1:157" s="131" customFormat="1">
      <c r="A1765" s="131" t="s">
        <v>2418</v>
      </c>
      <c r="B1765" s="129">
        <f t="shared" si="26"/>
        <v>210000</v>
      </c>
      <c r="C1765" s="139">
        <f>+'[2]Table EE Vol'!Y61</f>
        <v>75.39</v>
      </c>
      <c r="D1765" s="131" t="s">
        <v>642</v>
      </c>
      <c r="E1765" s="131">
        <v>56</v>
      </c>
      <c r="F1765" s="132">
        <v>150.78</v>
      </c>
      <c r="FA1765" s="86"/>
    </row>
    <row r="1766" spans="1:157" s="131" customFormat="1">
      <c r="A1766" s="131" t="s">
        <v>2419</v>
      </c>
      <c r="B1766" s="129">
        <f t="shared" si="26"/>
        <v>210000</v>
      </c>
      <c r="C1766" s="139">
        <f>+'[2]Table EE Vol'!Y62</f>
        <v>75.39</v>
      </c>
      <c r="D1766" s="131" t="s">
        <v>642</v>
      </c>
      <c r="E1766" s="131">
        <v>57</v>
      </c>
      <c r="F1766" s="132">
        <v>150.78</v>
      </c>
      <c r="FA1766" s="86"/>
    </row>
    <row r="1767" spans="1:157" s="131" customFormat="1">
      <c r="A1767" s="131" t="s">
        <v>2420</v>
      </c>
      <c r="B1767" s="129">
        <f t="shared" si="26"/>
        <v>210000</v>
      </c>
      <c r="C1767" s="139">
        <f>+'[2]Table EE Vol'!Y63</f>
        <v>75.39</v>
      </c>
      <c r="D1767" s="131" t="s">
        <v>642</v>
      </c>
      <c r="E1767" s="131">
        <v>58</v>
      </c>
      <c r="F1767" s="132">
        <v>150.78</v>
      </c>
      <c r="FA1767" s="86"/>
    </row>
    <row r="1768" spans="1:157" s="131" customFormat="1">
      <c r="A1768" s="131" t="s">
        <v>2421</v>
      </c>
      <c r="B1768" s="129">
        <f t="shared" si="26"/>
        <v>210000</v>
      </c>
      <c r="C1768" s="139">
        <f>+'[2]Table EE Vol'!Y64</f>
        <v>75.39</v>
      </c>
      <c r="D1768" s="131" t="s">
        <v>642</v>
      </c>
      <c r="E1768" s="131">
        <v>59</v>
      </c>
      <c r="F1768" s="132">
        <v>150.78</v>
      </c>
      <c r="FA1768" s="86"/>
    </row>
    <row r="1769" spans="1:157" s="131" customFormat="1">
      <c r="A1769" s="131" t="s">
        <v>2422</v>
      </c>
      <c r="B1769" s="129">
        <f t="shared" si="26"/>
        <v>210000</v>
      </c>
      <c r="C1769" s="139">
        <f>+'[2]Table EE Vol'!Y65</f>
        <v>109.62</v>
      </c>
      <c r="D1769" s="131" t="s">
        <v>643</v>
      </c>
      <c r="E1769" s="131">
        <v>60</v>
      </c>
      <c r="F1769" s="132">
        <v>219.24</v>
      </c>
      <c r="FA1769" s="86"/>
    </row>
    <row r="1770" spans="1:157" s="131" customFormat="1">
      <c r="A1770" s="131" t="s">
        <v>2423</v>
      </c>
      <c r="B1770" s="129">
        <f t="shared" si="26"/>
        <v>210000</v>
      </c>
      <c r="C1770" s="139">
        <f>+'[2]Table EE Vol'!Y66</f>
        <v>109.62</v>
      </c>
      <c r="D1770" s="131" t="s">
        <v>643</v>
      </c>
      <c r="E1770" s="131">
        <v>61</v>
      </c>
      <c r="F1770" s="132">
        <v>219.24</v>
      </c>
      <c r="FA1770" s="86"/>
    </row>
    <row r="1771" spans="1:157" s="131" customFormat="1">
      <c r="A1771" s="131" t="s">
        <v>2424</v>
      </c>
      <c r="B1771" s="129">
        <f t="shared" si="26"/>
        <v>210000</v>
      </c>
      <c r="C1771" s="139">
        <f>+'[2]Table EE Vol'!Y67</f>
        <v>109.62</v>
      </c>
      <c r="D1771" s="131" t="s">
        <v>643</v>
      </c>
      <c r="E1771" s="131">
        <v>62</v>
      </c>
      <c r="F1771" s="132">
        <v>219.24</v>
      </c>
      <c r="FA1771" s="86"/>
    </row>
    <row r="1772" spans="1:157" s="131" customFormat="1">
      <c r="A1772" s="131" t="s">
        <v>2425</v>
      </c>
      <c r="B1772" s="129">
        <f t="shared" si="26"/>
        <v>210000</v>
      </c>
      <c r="C1772" s="139">
        <f>+'[2]Table EE Vol'!Y68</f>
        <v>109.62</v>
      </c>
      <c r="D1772" s="131" t="s">
        <v>643</v>
      </c>
      <c r="E1772" s="131">
        <v>63</v>
      </c>
      <c r="F1772" s="132">
        <v>219.24</v>
      </c>
      <c r="FA1772" s="86"/>
    </row>
    <row r="1773" spans="1:157" s="131" customFormat="1">
      <c r="A1773" s="131" t="s">
        <v>2426</v>
      </c>
      <c r="B1773" s="129">
        <f t="shared" si="26"/>
        <v>210000</v>
      </c>
      <c r="C1773" s="139">
        <f>+'[2]Table EE Vol'!Y69</f>
        <v>109.62</v>
      </c>
      <c r="D1773" s="131" t="s">
        <v>643</v>
      </c>
      <c r="E1773" s="131">
        <v>64</v>
      </c>
      <c r="F1773" s="132">
        <v>219.24</v>
      </c>
      <c r="FA1773" s="86"/>
    </row>
    <row r="1774" spans="1:157" s="131" customFormat="1">
      <c r="A1774" s="131" t="s">
        <v>2427</v>
      </c>
      <c r="B1774" s="129">
        <f t="shared" si="26"/>
        <v>210000</v>
      </c>
      <c r="C1774" s="139">
        <f>+'[2]Table EE Vol'!Y70</f>
        <v>189</v>
      </c>
      <c r="D1774" s="131" t="s">
        <v>644</v>
      </c>
      <c r="E1774" s="131">
        <v>65</v>
      </c>
      <c r="F1774" s="132">
        <v>378</v>
      </c>
      <c r="FA1774" s="86"/>
    </row>
    <row r="1775" spans="1:157" s="131" customFormat="1">
      <c r="A1775" s="131" t="s">
        <v>2428</v>
      </c>
      <c r="B1775" s="129">
        <f t="shared" si="26"/>
        <v>210000</v>
      </c>
      <c r="C1775" s="139">
        <f>+'[2]Table EE Vol'!Y71</f>
        <v>189</v>
      </c>
      <c r="D1775" s="131" t="s">
        <v>644</v>
      </c>
      <c r="E1775" s="131">
        <v>66</v>
      </c>
      <c r="F1775" s="132">
        <v>378</v>
      </c>
      <c r="FA1775" s="86"/>
    </row>
    <row r="1776" spans="1:157" s="131" customFormat="1">
      <c r="A1776" s="131" t="s">
        <v>2429</v>
      </c>
      <c r="B1776" s="129">
        <f t="shared" si="26"/>
        <v>210000</v>
      </c>
      <c r="C1776" s="139">
        <f>+'[2]Table EE Vol'!Y72</f>
        <v>189</v>
      </c>
      <c r="D1776" s="131" t="s">
        <v>644</v>
      </c>
      <c r="E1776" s="131">
        <v>67</v>
      </c>
      <c r="F1776" s="132">
        <v>378</v>
      </c>
      <c r="FA1776" s="86"/>
    </row>
    <row r="1777" spans="1:157" s="131" customFormat="1">
      <c r="A1777" s="131" t="s">
        <v>2430</v>
      </c>
      <c r="B1777" s="129">
        <f t="shared" si="26"/>
        <v>210000</v>
      </c>
      <c r="C1777" s="139">
        <f>+'[2]Table EE Vol'!Y73</f>
        <v>189</v>
      </c>
      <c r="D1777" s="131" t="s">
        <v>644</v>
      </c>
      <c r="E1777" s="131">
        <v>68</v>
      </c>
      <c r="F1777" s="132">
        <v>378</v>
      </c>
      <c r="FA1777" s="86"/>
    </row>
    <row r="1778" spans="1:157" s="131" customFormat="1">
      <c r="A1778" s="131" t="s">
        <v>2431</v>
      </c>
      <c r="B1778" s="129">
        <f t="shared" si="26"/>
        <v>210000</v>
      </c>
      <c r="C1778" s="139">
        <f>+'[2]Table EE Vol'!Y74</f>
        <v>189</v>
      </c>
      <c r="D1778" s="131" t="s">
        <v>644</v>
      </c>
      <c r="E1778" s="131">
        <v>69</v>
      </c>
      <c r="F1778" s="132">
        <v>378</v>
      </c>
      <c r="FA1778" s="86"/>
    </row>
    <row r="1779" spans="1:157" s="131" customFormat="1">
      <c r="A1779" s="131" t="s">
        <v>2432</v>
      </c>
      <c r="B1779" s="129">
        <f t="shared" si="26"/>
        <v>210000</v>
      </c>
      <c r="C1779" s="139">
        <f>+'[2]Table EE Vol'!Y75</f>
        <v>390.39</v>
      </c>
      <c r="D1779" s="131" t="s">
        <v>645</v>
      </c>
      <c r="E1779" s="131">
        <v>70</v>
      </c>
      <c r="F1779" s="132">
        <v>780.78</v>
      </c>
      <c r="FA1779" s="86"/>
    </row>
    <row r="1780" spans="1:157" s="131" customFormat="1">
      <c r="A1780" s="131" t="s">
        <v>2433</v>
      </c>
      <c r="B1780" s="129">
        <f t="shared" si="26"/>
        <v>210000</v>
      </c>
      <c r="C1780" s="139">
        <f>+'[2]Table EE Vol'!Y76</f>
        <v>390.39</v>
      </c>
      <c r="D1780" s="131" t="s">
        <v>645</v>
      </c>
      <c r="E1780" s="131">
        <v>71</v>
      </c>
      <c r="F1780" s="132">
        <v>780.78</v>
      </c>
      <c r="FA1780" s="86"/>
    </row>
    <row r="1781" spans="1:157" s="131" customFormat="1">
      <c r="A1781" s="131" t="s">
        <v>2434</v>
      </c>
      <c r="B1781" s="129">
        <f t="shared" si="26"/>
        <v>210000</v>
      </c>
      <c r="C1781" s="139">
        <f>+'[2]Table EE Vol'!Y77</f>
        <v>390.39</v>
      </c>
      <c r="D1781" s="131" t="s">
        <v>645</v>
      </c>
      <c r="E1781" s="131">
        <v>72</v>
      </c>
      <c r="F1781" s="132">
        <v>780.78</v>
      </c>
      <c r="FA1781" s="86"/>
    </row>
    <row r="1782" spans="1:157" s="131" customFormat="1">
      <c r="A1782" s="131" t="s">
        <v>2435</v>
      </c>
      <c r="B1782" s="129">
        <f t="shared" si="26"/>
        <v>210000</v>
      </c>
      <c r="C1782" s="139">
        <f>+'[2]Table EE Vol'!Y78</f>
        <v>390.39</v>
      </c>
      <c r="D1782" s="131" t="s">
        <v>645</v>
      </c>
      <c r="E1782" s="131">
        <v>73</v>
      </c>
      <c r="F1782" s="132">
        <v>780.78</v>
      </c>
      <c r="FA1782" s="86"/>
    </row>
    <row r="1783" spans="1:157" s="131" customFormat="1">
      <c r="A1783" s="131" t="s">
        <v>2436</v>
      </c>
      <c r="B1783" s="129">
        <f t="shared" si="26"/>
        <v>210000</v>
      </c>
      <c r="C1783" s="139">
        <f>+'[2]Table EE Vol'!Y79</f>
        <v>390.39</v>
      </c>
      <c r="D1783" s="131" t="s">
        <v>645</v>
      </c>
      <c r="E1783" s="131">
        <v>74</v>
      </c>
      <c r="F1783" s="132">
        <v>780.78</v>
      </c>
      <c r="FA1783" s="86"/>
    </row>
    <row r="1784" spans="1:157" s="131" customFormat="1">
      <c r="A1784" s="131" t="s">
        <v>2437</v>
      </c>
      <c r="B1784" s="129">
        <f t="shared" si="26"/>
        <v>210000</v>
      </c>
      <c r="C1784" s="139">
        <f>+'[2]Table EE Vol'!Y80</f>
        <v>1264.83</v>
      </c>
      <c r="D1784" s="131" t="s">
        <v>646</v>
      </c>
      <c r="E1784" s="131">
        <v>75</v>
      </c>
      <c r="F1784" s="132">
        <v>2529.66</v>
      </c>
      <c r="FA1784" s="86"/>
    </row>
    <row r="1785" spans="1:157" s="131" customFormat="1">
      <c r="A1785" s="131" t="s">
        <v>2438</v>
      </c>
      <c r="B1785" s="129">
        <f t="shared" si="26"/>
        <v>210000</v>
      </c>
      <c r="C1785" s="139">
        <f>+'[2]Table EE Vol'!Y81</f>
        <v>1264.83</v>
      </c>
      <c r="D1785" s="131" t="s">
        <v>646</v>
      </c>
      <c r="E1785" s="131">
        <v>76</v>
      </c>
      <c r="F1785" s="132">
        <v>2529.66</v>
      </c>
      <c r="FA1785" s="86"/>
    </row>
    <row r="1786" spans="1:157" s="131" customFormat="1">
      <c r="A1786" s="131" t="s">
        <v>2439</v>
      </c>
      <c r="B1786" s="129">
        <f t="shared" si="26"/>
        <v>210000</v>
      </c>
      <c r="C1786" s="139">
        <f>+'[2]Table EE Vol'!Y82</f>
        <v>1264.83</v>
      </c>
      <c r="D1786" s="131" t="s">
        <v>646</v>
      </c>
      <c r="E1786" s="131">
        <v>77</v>
      </c>
      <c r="F1786" s="132">
        <v>2529.66</v>
      </c>
      <c r="FA1786" s="86"/>
    </row>
    <row r="1787" spans="1:157" s="131" customFormat="1">
      <c r="A1787" s="131" t="s">
        <v>2440</v>
      </c>
      <c r="B1787" s="129">
        <f t="shared" si="26"/>
        <v>210000</v>
      </c>
      <c r="C1787" s="139">
        <f>+'[2]Table EE Vol'!Y83</f>
        <v>1264.83</v>
      </c>
      <c r="D1787" s="131" t="s">
        <v>646</v>
      </c>
      <c r="E1787" s="131">
        <v>78</v>
      </c>
      <c r="F1787" s="132">
        <v>2529.66</v>
      </c>
      <c r="FA1787" s="86"/>
    </row>
    <row r="1788" spans="1:157" s="131" customFormat="1">
      <c r="A1788" s="131" t="s">
        <v>2441</v>
      </c>
      <c r="B1788" s="129">
        <f t="shared" si="26"/>
        <v>210000</v>
      </c>
      <c r="C1788" s="139">
        <f>+'[2]Table EE Vol'!Y84</f>
        <v>1264.83</v>
      </c>
      <c r="D1788" s="131" t="s">
        <v>646</v>
      </c>
      <c r="E1788" s="131">
        <v>79</v>
      </c>
      <c r="F1788" s="132">
        <v>2529.66</v>
      </c>
      <c r="FA1788" s="86"/>
    </row>
    <row r="1789" spans="1:157" s="131" customFormat="1">
      <c r="A1789" s="131" t="s">
        <v>2442</v>
      </c>
      <c r="B1789" s="129">
        <f t="shared" si="26"/>
        <v>210000</v>
      </c>
      <c r="C1789" s="139">
        <f>+'[2]Table EE Vol'!Y85</f>
        <v>1264.83</v>
      </c>
      <c r="D1789" s="131" t="s">
        <v>646</v>
      </c>
      <c r="E1789" s="131">
        <v>80</v>
      </c>
      <c r="F1789" s="132">
        <v>2529.66</v>
      </c>
      <c r="FA1789" s="86"/>
    </row>
    <row r="1790" spans="1:157" s="131" customFormat="1">
      <c r="A1790" s="131" t="s">
        <v>2443</v>
      </c>
      <c r="B1790" s="129">
        <f t="shared" si="26"/>
        <v>210000</v>
      </c>
      <c r="C1790" s="139">
        <f>+'[2]Table EE Vol'!Y86</f>
        <v>1264.83</v>
      </c>
      <c r="D1790" s="131" t="s">
        <v>646</v>
      </c>
      <c r="E1790" s="131">
        <v>81</v>
      </c>
      <c r="F1790" s="132">
        <v>2529.66</v>
      </c>
      <c r="FA1790" s="86"/>
    </row>
    <row r="1791" spans="1:157" s="131" customFormat="1">
      <c r="A1791" s="131" t="s">
        <v>2444</v>
      </c>
      <c r="B1791" s="129">
        <f t="shared" si="26"/>
        <v>210000</v>
      </c>
      <c r="C1791" s="139">
        <f>+'[2]Table EE Vol'!Y87</f>
        <v>1264.83</v>
      </c>
      <c r="D1791" s="131" t="s">
        <v>646</v>
      </c>
      <c r="E1791" s="131">
        <v>82</v>
      </c>
      <c r="F1791" s="132">
        <v>2529.66</v>
      </c>
      <c r="FA1791" s="86"/>
    </row>
    <row r="1792" spans="1:157" s="131" customFormat="1">
      <c r="A1792" s="131" t="s">
        <v>2445</v>
      </c>
      <c r="B1792" s="129">
        <f t="shared" si="26"/>
        <v>210000</v>
      </c>
      <c r="C1792" s="139">
        <f>+'[2]Table EE Vol'!Y88</f>
        <v>1264.83</v>
      </c>
      <c r="D1792" s="131" t="s">
        <v>646</v>
      </c>
      <c r="E1792" s="131">
        <v>83</v>
      </c>
      <c r="F1792" s="132">
        <v>2529.66</v>
      </c>
      <c r="FA1792" s="86"/>
    </row>
    <row r="1793" spans="1:157" s="131" customFormat="1">
      <c r="A1793" s="131" t="s">
        <v>2446</v>
      </c>
      <c r="B1793" s="129">
        <f t="shared" si="26"/>
        <v>210000</v>
      </c>
      <c r="C1793" s="139">
        <f>+'[2]Table EE Vol'!Y89</f>
        <v>1264.83</v>
      </c>
      <c r="D1793" s="131" t="s">
        <v>646</v>
      </c>
      <c r="E1793" s="131">
        <v>84</v>
      </c>
      <c r="F1793" s="132">
        <v>2529.66</v>
      </c>
      <c r="FA1793" s="86"/>
    </row>
    <row r="1794" spans="1:157" s="131" customFormat="1">
      <c r="A1794" s="131" t="s">
        <v>2447</v>
      </c>
      <c r="B1794" s="129">
        <f t="shared" si="26"/>
        <v>210000</v>
      </c>
      <c r="C1794" s="139">
        <f>+'[2]Table EE Vol'!Y90</f>
        <v>1264.83</v>
      </c>
      <c r="D1794" s="131" t="s">
        <v>646</v>
      </c>
      <c r="E1794" s="131">
        <v>85</v>
      </c>
      <c r="F1794" s="132">
        <v>2529.66</v>
      </c>
      <c r="FA1794" s="86"/>
    </row>
    <row r="1795" spans="1:157" s="131" customFormat="1">
      <c r="A1795" s="131" t="s">
        <v>2448</v>
      </c>
      <c r="B1795" s="129">
        <f t="shared" si="26"/>
        <v>210000</v>
      </c>
      <c r="C1795" s="139">
        <f>+'[2]Table EE Vol'!Y91</f>
        <v>1264.83</v>
      </c>
      <c r="D1795" s="131" t="s">
        <v>646</v>
      </c>
      <c r="E1795" s="131">
        <v>86</v>
      </c>
      <c r="F1795" s="132">
        <v>2529.66</v>
      </c>
      <c r="FA1795" s="86"/>
    </row>
    <row r="1796" spans="1:157" s="131" customFormat="1">
      <c r="A1796" s="131" t="s">
        <v>2449</v>
      </c>
      <c r="B1796" s="129">
        <f t="shared" si="26"/>
        <v>210000</v>
      </c>
      <c r="C1796" s="139">
        <f>+'[2]Table EE Vol'!Y92</f>
        <v>1264.83</v>
      </c>
      <c r="D1796" s="131" t="s">
        <v>646</v>
      </c>
      <c r="E1796" s="131">
        <v>87</v>
      </c>
      <c r="F1796" s="132">
        <v>2529.66</v>
      </c>
      <c r="FA1796" s="86"/>
    </row>
    <row r="1797" spans="1:157" s="131" customFormat="1">
      <c r="A1797" s="131" t="s">
        <v>2450</v>
      </c>
      <c r="B1797" s="129">
        <f t="shared" si="26"/>
        <v>210000</v>
      </c>
      <c r="C1797" s="139">
        <f>+'[2]Table EE Vol'!Y93</f>
        <v>1264.83</v>
      </c>
      <c r="D1797" s="131" t="s">
        <v>646</v>
      </c>
      <c r="E1797" s="131">
        <v>88</v>
      </c>
      <c r="F1797" s="132">
        <v>2529.66</v>
      </c>
      <c r="FA1797" s="86"/>
    </row>
    <row r="1798" spans="1:157" s="131" customFormat="1">
      <c r="A1798" s="131" t="s">
        <v>2451</v>
      </c>
      <c r="B1798" s="129">
        <f t="shared" si="26"/>
        <v>210000</v>
      </c>
      <c r="C1798" s="139">
        <f>+'[2]Table EE Vol'!Y94</f>
        <v>1264.83</v>
      </c>
      <c r="D1798" s="131" t="s">
        <v>646</v>
      </c>
      <c r="E1798" s="131">
        <v>89</v>
      </c>
      <c r="F1798" s="132">
        <v>2529.66</v>
      </c>
      <c r="FA1798" s="86"/>
    </row>
    <row r="1799" spans="1:157" s="131" customFormat="1">
      <c r="A1799" s="131" t="s">
        <v>2452</v>
      </c>
      <c r="B1799" s="129">
        <f t="shared" si="26"/>
        <v>210000</v>
      </c>
      <c r="C1799" s="139">
        <f>+'[2]Table EE Vol'!Y95</f>
        <v>1264.83</v>
      </c>
      <c r="D1799" s="131" t="s">
        <v>646</v>
      </c>
      <c r="E1799" s="131">
        <v>90</v>
      </c>
      <c r="F1799" s="132">
        <v>2529.66</v>
      </c>
      <c r="FA1799" s="86"/>
    </row>
    <row r="1800" spans="1:157" s="131" customFormat="1">
      <c r="A1800" s="131" t="s">
        <v>2453</v>
      </c>
      <c r="B1800" s="129">
        <f t="shared" si="26"/>
        <v>210000</v>
      </c>
      <c r="C1800" s="139">
        <f>+'[2]Table EE Vol'!Y96</f>
        <v>1264.83</v>
      </c>
      <c r="D1800" s="131" t="s">
        <v>646</v>
      </c>
      <c r="E1800" s="131">
        <v>91</v>
      </c>
      <c r="F1800" s="132">
        <v>2529.66</v>
      </c>
      <c r="FA1800" s="86"/>
    </row>
    <row r="1801" spans="1:157" s="131" customFormat="1">
      <c r="A1801" s="131" t="s">
        <v>2454</v>
      </c>
      <c r="B1801" s="129">
        <f t="shared" si="26"/>
        <v>210000</v>
      </c>
      <c r="C1801" s="139">
        <f>+'[2]Table EE Vol'!Y97</f>
        <v>1264.83</v>
      </c>
      <c r="D1801" s="131" t="s">
        <v>646</v>
      </c>
      <c r="E1801" s="131">
        <v>92</v>
      </c>
      <c r="F1801" s="132">
        <v>2529.66</v>
      </c>
      <c r="FA1801" s="86"/>
    </row>
    <row r="1802" spans="1:157" s="131" customFormat="1">
      <c r="A1802" s="131" t="s">
        <v>2455</v>
      </c>
      <c r="B1802" s="129">
        <f t="shared" si="26"/>
        <v>210000</v>
      </c>
      <c r="C1802" s="139">
        <f>+'[2]Table EE Vol'!Y98</f>
        <v>1264.83</v>
      </c>
      <c r="D1802" s="131" t="s">
        <v>646</v>
      </c>
      <c r="E1802" s="131">
        <v>93</v>
      </c>
      <c r="F1802" s="132">
        <v>2529.66</v>
      </c>
      <c r="FA1802" s="86"/>
    </row>
    <row r="1803" spans="1:157" s="131" customFormat="1">
      <c r="A1803" s="131" t="s">
        <v>2456</v>
      </c>
      <c r="B1803" s="129">
        <f t="shared" si="26"/>
        <v>210000</v>
      </c>
      <c r="C1803" s="139">
        <f>+'[2]Table EE Vol'!Y99</f>
        <v>1264.83</v>
      </c>
      <c r="D1803" s="131" t="s">
        <v>646</v>
      </c>
      <c r="E1803" s="131">
        <v>94</v>
      </c>
      <c r="F1803" s="132">
        <v>2529.66</v>
      </c>
      <c r="FA1803" s="86"/>
    </row>
    <row r="1804" spans="1:157" s="131" customFormat="1">
      <c r="A1804" s="131" t="s">
        <v>2457</v>
      </c>
      <c r="B1804" s="129">
        <f t="shared" si="26"/>
        <v>210000</v>
      </c>
      <c r="C1804" s="139">
        <f>+'[2]Table EE Vol'!Y100</f>
        <v>1264.83</v>
      </c>
      <c r="D1804" s="131" t="s">
        <v>646</v>
      </c>
      <c r="E1804" s="131">
        <v>95</v>
      </c>
      <c r="F1804" s="132">
        <v>2529.66</v>
      </c>
      <c r="FA1804" s="86"/>
    </row>
    <row r="1805" spans="1:157" s="131" customFormat="1">
      <c r="A1805" s="131" t="s">
        <v>2458</v>
      </c>
      <c r="B1805" s="129">
        <f t="shared" si="26"/>
        <v>210000</v>
      </c>
      <c r="C1805" s="139">
        <f>+'[2]Table EE Vol'!Y101</f>
        <v>1264.83</v>
      </c>
      <c r="D1805" s="131" t="s">
        <v>646</v>
      </c>
      <c r="E1805" s="131">
        <v>96</v>
      </c>
      <c r="F1805" s="132">
        <v>2529.66</v>
      </c>
      <c r="FA1805" s="86"/>
    </row>
    <row r="1806" spans="1:157" s="131" customFormat="1">
      <c r="A1806" s="131" t="s">
        <v>2459</v>
      </c>
      <c r="B1806" s="129">
        <f t="shared" si="26"/>
        <v>210000</v>
      </c>
      <c r="C1806" s="139">
        <f>+'[2]Table EE Vol'!Y102</f>
        <v>1264.83</v>
      </c>
      <c r="D1806" s="131" t="s">
        <v>646</v>
      </c>
      <c r="E1806" s="131">
        <v>97</v>
      </c>
      <c r="F1806" s="132">
        <v>2529.66</v>
      </c>
      <c r="FA1806" s="86"/>
    </row>
    <row r="1807" spans="1:157" s="131" customFormat="1">
      <c r="A1807" s="131" t="s">
        <v>2460</v>
      </c>
      <c r="B1807" s="129">
        <f t="shared" si="26"/>
        <v>210000</v>
      </c>
      <c r="C1807" s="139">
        <f>+'[2]Table EE Vol'!Y103</f>
        <v>1264.83</v>
      </c>
      <c r="D1807" s="131" t="s">
        <v>646</v>
      </c>
      <c r="E1807" s="131">
        <v>98</v>
      </c>
      <c r="F1807" s="132">
        <v>2529.66</v>
      </c>
      <c r="FA1807" s="86"/>
    </row>
    <row r="1808" spans="1:157" s="131" customFormat="1">
      <c r="A1808" s="131" t="s">
        <v>2461</v>
      </c>
      <c r="B1808" s="129">
        <f t="shared" si="26"/>
        <v>210000</v>
      </c>
      <c r="C1808" s="139">
        <f>+'[2]Table EE Vol'!Y104</f>
        <v>1264.83</v>
      </c>
      <c r="D1808" s="131" t="s">
        <v>646</v>
      </c>
      <c r="E1808" s="131">
        <v>99</v>
      </c>
      <c r="F1808" s="132">
        <v>2529.66</v>
      </c>
      <c r="FA1808" s="86"/>
    </row>
    <row r="1809" spans="1:157" s="131" customFormat="1">
      <c r="A1809" s="131" t="s">
        <v>2462</v>
      </c>
      <c r="B1809" s="129">
        <f t="shared" si="26"/>
        <v>210000</v>
      </c>
      <c r="C1809" s="139">
        <f>+'[2]Table EE Vol'!Y105</f>
        <v>0</v>
      </c>
      <c r="D1809" s="131" t="s">
        <v>634</v>
      </c>
      <c r="E1809" s="131">
        <v>0</v>
      </c>
      <c r="F1809" s="132">
        <v>0</v>
      </c>
      <c r="FA1809" s="86"/>
    </row>
    <row r="1810" spans="1:157" s="131" customFormat="1">
      <c r="A1810" s="131" t="s">
        <v>2463</v>
      </c>
      <c r="B1810" s="129">
        <f t="shared" si="26"/>
        <v>220000</v>
      </c>
      <c r="C1810" s="139">
        <f>+'[2]Table EE Vol'!Z20</f>
        <v>2.86</v>
      </c>
      <c r="D1810" s="131" t="s">
        <v>634</v>
      </c>
      <c r="E1810" s="131">
        <v>15</v>
      </c>
      <c r="F1810" s="132">
        <v>5.72</v>
      </c>
      <c r="EW1810" s="86"/>
    </row>
    <row r="1811" spans="1:157" s="131" customFormat="1">
      <c r="A1811" s="131" t="s">
        <v>2464</v>
      </c>
      <c r="B1811" s="129">
        <f t="shared" si="26"/>
        <v>220000</v>
      </c>
      <c r="C1811" s="139">
        <f>+'[2]Table EE Vol'!Z21</f>
        <v>2.86</v>
      </c>
      <c r="D1811" s="131" t="s">
        <v>634</v>
      </c>
      <c r="E1811" s="131">
        <v>16</v>
      </c>
      <c r="F1811" s="132">
        <v>5.72</v>
      </c>
      <c r="EW1811" s="86"/>
    </row>
    <row r="1812" spans="1:157" s="131" customFormat="1">
      <c r="A1812" s="131" t="s">
        <v>2465</v>
      </c>
      <c r="B1812" s="129">
        <f t="shared" si="26"/>
        <v>220000</v>
      </c>
      <c r="C1812" s="139">
        <f>+'[2]Table EE Vol'!Z22</f>
        <v>2.86</v>
      </c>
      <c r="D1812" s="131" t="s">
        <v>634</v>
      </c>
      <c r="E1812" s="131">
        <v>17</v>
      </c>
      <c r="F1812" s="132">
        <v>5.72</v>
      </c>
      <c r="EW1812" s="86"/>
    </row>
    <row r="1813" spans="1:157" s="131" customFormat="1">
      <c r="A1813" s="131" t="s">
        <v>2466</v>
      </c>
      <c r="B1813" s="129">
        <f t="shared" si="26"/>
        <v>220000</v>
      </c>
      <c r="C1813" s="139">
        <f>+'[2]Table EE Vol'!Z23</f>
        <v>2.86</v>
      </c>
      <c r="D1813" s="131" t="s">
        <v>634</v>
      </c>
      <c r="E1813" s="131">
        <v>18</v>
      </c>
      <c r="F1813" s="132">
        <v>5.72</v>
      </c>
      <c r="EW1813" s="86"/>
    </row>
    <row r="1814" spans="1:157" s="131" customFormat="1">
      <c r="A1814" s="131" t="s">
        <v>2467</v>
      </c>
      <c r="B1814" s="129">
        <f t="shared" si="26"/>
        <v>220000</v>
      </c>
      <c r="C1814" s="139">
        <f>+'[2]Table EE Vol'!Z24</f>
        <v>2.86</v>
      </c>
      <c r="D1814" s="131" t="s">
        <v>634</v>
      </c>
      <c r="E1814" s="131">
        <v>19</v>
      </c>
      <c r="F1814" s="132">
        <v>5.72</v>
      </c>
      <c r="EW1814" s="86"/>
    </row>
    <row r="1815" spans="1:157" s="131" customFormat="1">
      <c r="A1815" s="131" t="s">
        <v>2468</v>
      </c>
      <c r="B1815" s="129">
        <f t="shared" si="26"/>
        <v>220000</v>
      </c>
      <c r="C1815" s="139">
        <f>+'[2]Table EE Vol'!Z25</f>
        <v>4.18</v>
      </c>
      <c r="D1815" s="131" t="s">
        <v>635</v>
      </c>
      <c r="E1815" s="131">
        <v>20</v>
      </c>
      <c r="F1815" s="132">
        <v>8.36</v>
      </c>
      <c r="EW1815" s="86"/>
    </row>
    <row r="1816" spans="1:157" s="131" customFormat="1">
      <c r="A1816" s="131" t="s">
        <v>2469</v>
      </c>
      <c r="B1816" s="129">
        <f t="shared" si="26"/>
        <v>220000</v>
      </c>
      <c r="C1816" s="139">
        <f>+'[2]Table EE Vol'!Z26</f>
        <v>4.18</v>
      </c>
      <c r="D1816" s="131" t="s">
        <v>635</v>
      </c>
      <c r="E1816" s="131">
        <v>21</v>
      </c>
      <c r="F1816" s="132">
        <v>8.36</v>
      </c>
      <c r="EW1816" s="86"/>
    </row>
    <row r="1817" spans="1:157" s="131" customFormat="1">
      <c r="A1817" s="131" t="s">
        <v>2470</v>
      </c>
      <c r="B1817" s="129">
        <f t="shared" si="26"/>
        <v>220000</v>
      </c>
      <c r="C1817" s="139">
        <f>+'[2]Table EE Vol'!Z27</f>
        <v>4.18</v>
      </c>
      <c r="D1817" s="131" t="s">
        <v>635</v>
      </c>
      <c r="E1817" s="131">
        <v>22</v>
      </c>
      <c r="F1817" s="132">
        <v>8.36</v>
      </c>
      <c r="EW1817" s="86"/>
    </row>
    <row r="1818" spans="1:157" s="131" customFormat="1">
      <c r="A1818" s="131" t="s">
        <v>2471</v>
      </c>
      <c r="B1818" s="129">
        <f t="shared" ref="B1818:B1881" si="27">+B1732+10000</f>
        <v>220000</v>
      </c>
      <c r="C1818" s="139">
        <f>+'[2]Table EE Vol'!Z28</f>
        <v>4.18</v>
      </c>
      <c r="D1818" s="131" t="s">
        <v>635</v>
      </c>
      <c r="E1818" s="131">
        <v>23</v>
      </c>
      <c r="F1818" s="132">
        <v>8.36</v>
      </c>
      <c r="EW1818" s="86"/>
    </row>
    <row r="1819" spans="1:157" s="131" customFormat="1">
      <c r="A1819" s="131" t="s">
        <v>2472</v>
      </c>
      <c r="B1819" s="129">
        <f t="shared" si="27"/>
        <v>220000</v>
      </c>
      <c r="C1819" s="139">
        <f>+'[2]Table EE Vol'!Z29</f>
        <v>4.18</v>
      </c>
      <c r="D1819" s="131" t="s">
        <v>635</v>
      </c>
      <c r="E1819" s="131">
        <v>24</v>
      </c>
      <c r="F1819" s="132">
        <v>8.36</v>
      </c>
      <c r="EW1819" s="86"/>
    </row>
    <row r="1820" spans="1:157" s="131" customFormat="1">
      <c r="A1820" s="131" t="s">
        <v>2473</v>
      </c>
      <c r="B1820" s="129">
        <f t="shared" si="27"/>
        <v>220000</v>
      </c>
      <c r="C1820" s="139">
        <f>+'[2]Table EE Vol'!Z30</f>
        <v>4.95</v>
      </c>
      <c r="D1820" s="131" t="s">
        <v>636</v>
      </c>
      <c r="E1820" s="131">
        <v>25</v>
      </c>
      <c r="F1820" s="132">
        <v>9.9</v>
      </c>
      <c r="EW1820" s="86"/>
    </row>
    <row r="1821" spans="1:157" s="131" customFormat="1">
      <c r="A1821" s="131" t="s">
        <v>2474</v>
      </c>
      <c r="B1821" s="129">
        <f t="shared" si="27"/>
        <v>220000</v>
      </c>
      <c r="C1821" s="139">
        <f>+'[2]Table EE Vol'!Z31</f>
        <v>4.95</v>
      </c>
      <c r="D1821" s="131" t="s">
        <v>636</v>
      </c>
      <c r="E1821" s="131">
        <v>26</v>
      </c>
      <c r="F1821" s="132">
        <v>9.9</v>
      </c>
      <c r="EW1821" s="86"/>
    </row>
    <row r="1822" spans="1:157" s="131" customFormat="1">
      <c r="A1822" s="131" t="s">
        <v>2475</v>
      </c>
      <c r="B1822" s="129">
        <f t="shared" si="27"/>
        <v>220000</v>
      </c>
      <c r="C1822" s="139">
        <f>+'[2]Table EE Vol'!Z32</f>
        <v>4.95</v>
      </c>
      <c r="D1822" s="131" t="s">
        <v>636</v>
      </c>
      <c r="E1822" s="131">
        <v>27</v>
      </c>
      <c r="F1822" s="132">
        <v>9.9</v>
      </c>
      <c r="EW1822" s="86"/>
    </row>
    <row r="1823" spans="1:157" s="131" customFormat="1">
      <c r="A1823" s="131" t="s">
        <v>2476</v>
      </c>
      <c r="B1823" s="129">
        <f t="shared" si="27"/>
        <v>220000</v>
      </c>
      <c r="C1823" s="139">
        <f>+'[2]Table EE Vol'!Z33</f>
        <v>4.95</v>
      </c>
      <c r="D1823" s="131" t="s">
        <v>636</v>
      </c>
      <c r="E1823" s="131">
        <v>28</v>
      </c>
      <c r="F1823" s="132">
        <v>9.9</v>
      </c>
      <c r="EW1823" s="86"/>
    </row>
    <row r="1824" spans="1:157" s="131" customFormat="1">
      <c r="A1824" s="131" t="s">
        <v>2477</v>
      </c>
      <c r="B1824" s="129">
        <f t="shared" si="27"/>
        <v>220000</v>
      </c>
      <c r="C1824" s="139">
        <f>+'[2]Table EE Vol'!Z34</f>
        <v>4.95</v>
      </c>
      <c r="D1824" s="131" t="s">
        <v>636</v>
      </c>
      <c r="E1824" s="131">
        <v>29</v>
      </c>
      <c r="F1824" s="132">
        <v>9.9</v>
      </c>
      <c r="EW1824" s="86"/>
    </row>
    <row r="1825" spans="1:153" s="131" customFormat="1">
      <c r="A1825" s="131" t="s">
        <v>2478</v>
      </c>
      <c r="B1825" s="129">
        <f t="shared" si="27"/>
        <v>220000</v>
      </c>
      <c r="C1825" s="139">
        <f>+'[2]Table EE Vol'!Z35</f>
        <v>6.82</v>
      </c>
      <c r="D1825" s="131" t="s">
        <v>637</v>
      </c>
      <c r="E1825" s="131">
        <v>30</v>
      </c>
      <c r="F1825" s="132">
        <v>13.64</v>
      </c>
      <c r="EW1825" s="86"/>
    </row>
    <row r="1826" spans="1:153" s="131" customFormat="1">
      <c r="A1826" s="131" t="s">
        <v>2479</v>
      </c>
      <c r="B1826" s="129">
        <f t="shared" si="27"/>
        <v>220000</v>
      </c>
      <c r="C1826" s="139">
        <f>+'[2]Table EE Vol'!Z36</f>
        <v>6.82</v>
      </c>
      <c r="D1826" s="131" t="s">
        <v>637</v>
      </c>
      <c r="E1826" s="131">
        <v>31</v>
      </c>
      <c r="F1826" s="132">
        <v>13.64</v>
      </c>
      <c r="EW1826" s="86"/>
    </row>
    <row r="1827" spans="1:153" s="131" customFormat="1">
      <c r="A1827" s="131" t="s">
        <v>2480</v>
      </c>
      <c r="B1827" s="129">
        <f t="shared" si="27"/>
        <v>220000</v>
      </c>
      <c r="C1827" s="139">
        <f>+'[2]Table EE Vol'!Z37</f>
        <v>6.82</v>
      </c>
      <c r="D1827" s="131" t="s">
        <v>637</v>
      </c>
      <c r="E1827" s="131">
        <v>32</v>
      </c>
      <c r="F1827" s="132">
        <v>13.64</v>
      </c>
      <c r="EW1827" s="86"/>
    </row>
    <row r="1828" spans="1:153" s="131" customFormat="1">
      <c r="A1828" s="131" t="s">
        <v>2481</v>
      </c>
      <c r="B1828" s="129">
        <f t="shared" si="27"/>
        <v>220000</v>
      </c>
      <c r="C1828" s="139">
        <f>+'[2]Table EE Vol'!Z38</f>
        <v>6.82</v>
      </c>
      <c r="D1828" s="131" t="s">
        <v>637</v>
      </c>
      <c r="E1828" s="131">
        <v>33</v>
      </c>
      <c r="F1828" s="132">
        <v>13.64</v>
      </c>
      <c r="EW1828" s="86"/>
    </row>
    <row r="1829" spans="1:153" s="131" customFormat="1">
      <c r="A1829" s="131" t="s">
        <v>2482</v>
      </c>
      <c r="B1829" s="129">
        <f t="shared" si="27"/>
        <v>220000</v>
      </c>
      <c r="C1829" s="139">
        <f>+'[2]Table EE Vol'!Z39</f>
        <v>6.82</v>
      </c>
      <c r="D1829" s="131" t="s">
        <v>637</v>
      </c>
      <c r="E1829" s="131">
        <v>34</v>
      </c>
      <c r="F1829" s="132">
        <v>13.64</v>
      </c>
      <c r="EW1829" s="86"/>
    </row>
    <row r="1830" spans="1:153" s="131" customFormat="1">
      <c r="A1830" s="131" t="s">
        <v>2483</v>
      </c>
      <c r="B1830" s="129">
        <f t="shared" si="27"/>
        <v>220000</v>
      </c>
      <c r="C1830" s="139">
        <f>+'[2]Table EE Vol'!Z40</f>
        <v>9.1300000000000008</v>
      </c>
      <c r="D1830" s="131" t="s">
        <v>638</v>
      </c>
      <c r="E1830" s="131">
        <v>35</v>
      </c>
      <c r="F1830" s="132">
        <v>18.260000000000002</v>
      </c>
      <c r="EW1830" s="86"/>
    </row>
    <row r="1831" spans="1:153" s="131" customFormat="1">
      <c r="A1831" s="131" t="s">
        <v>2484</v>
      </c>
      <c r="B1831" s="129">
        <f t="shared" si="27"/>
        <v>220000</v>
      </c>
      <c r="C1831" s="139">
        <f>+'[2]Table EE Vol'!Z41</f>
        <v>9.1300000000000008</v>
      </c>
      <c r="D1831" s="131" t="s">
        <v>638</v>
      </c>
      <c r="E1831" s="131">
        <v>36</v>
      </c>
      <c r="F1831" s="132">
        <v>18.260000000000002</v>
      </c>
      <c r="EW1831" s="86"/>
    </row>
    <row r="1832" spans="1:153" s="131" customFormat="1">
      <c r="A1832" s="131" t="s">
        <v>2485</v>
      </c>
      <c r="B1832" s="129">
        <f t="shared" si="27"/>
        <v>220000</v>
      </c>
      <c r="C1832" s="139">
        <f>+'[2]Table EE Vol'!Z42</f>
        <v>9.1300000000000008</v>
      </c>
      <c r="D1832" s="131" t="s">
        <v>638</v>
      </c>
      <c r="E1832" s="131">
        <v>37</v>
      </c>
      <c r="F1832" s="132">
        <v>18.260000000000002</v>
      </c>
      <c r="EW1832" s="86"/>
    </row>
    <row r="1833" spans="1:153" s="131" customFormat="1">
      <c r="A1833" s="131" t="s">
        <v>2486</v>
      </c>
      <c r="B1833" s="129">
        <f t="shared" si="27"/>
        <v>220000</v>
      </c>
      <c r="C1833" s="139">
        <f>+'[2]Table EE Vol'!Z43</f>
        <v>9.1300000000000008</v>
      </c>
      <c r="D1833" s="131" t="s">
        <v>638</v>
      </c>
      <c r="E1833" s="131">
        <v>38</v>
      </c>
      <c r="F1833" s="132">
        <v>18.260000000000002</v>
      </c>
      <c r="EW1833" s="86"/>
    </row>
    <row r="1834" spans="1:153" s="131" customFormat="1">
      <c r="A1834" s="131" t="s">
        <v>2487</v>
      </c>
      <c r="B1834" s="129">
        <f t="shared" si="27"/>
        <v>220000</v>
      </c>
      <c r="C1834" s="139">
        <f>+'[2]Table EE Vol'!Z44</f>
        <v>9.1300000000000008</v>
      </c>
      <c r="D1834" s="131" t="s">
        <v>638</v>
      </c>
      <c r="E1834" s="131">
        <v>39</v>
      </c>
      <c r="F1834" s="132">
        <v>18.260000000000002</v>
      </c>
      <c r="EW1834" s="86"/>
    </row>
    <row r="1835" spans="1:153" s="131" customFormat="1">
      <c r="A1835" s="131" t="s">
        <v>2488</v>
      </c>
      <c r="B1835" s="129">
        <f t="shared" si="27"/>
        <v>220000</v>
      </c>
      <c r="C1835" s="139">
        <f>+'[2]Table EE Vol'!Z45</f>
        <v>15.290000000000001</v>
      </c>
      <c r="D1835" s="131" t="s">
        <v>639</v>
      </c>
      <c r="E1835" s="131">
        <v>40</v>
      </c>
      <c r="F1835" s="132">
        <v>30.580000000000002</v>
      </c>
      <c r="EW1835" s="86"/>
    </row>
    <row r="1836" spans="1:153" s="131" customFormat="1">
      <c r="A1836" s="131" t="s">
        <v>2489</v>
      </c>
      <c r="B1836" s="129">
        <f t="shared" si="27"/>
        <v>220000</v>
      </c>
      <c r="C1836" s="139">
        <f>+'[2]Table EE Vol'!Z46</f>
        <v>15.290000000000001</v>
      </c>
      <c r="D1836" s="131" t="s">
        <v>639</v>
      </c>
      <c r="E1836" s="131">
        <v>41</v>
      </c>
      <c r="F1836" s="132">
        <v>30.580000000000002</v>
      </c>
      <c r="EW1836" s="86"/>
    </row>
    <row r="1837" spans="1:153" s="131" customFormat="1">
      <c r="A1837" s="131" t="s">
        <v>2490</v>
      </c>
      <c r="B1837" s="129">
        <f t="shared" si="27"/>
        <v>220000</v>
      </c>
      <c r="C1837" s="139">
        <f>+'[2]Table EE Vol'!Z47</f>
        <v>15.290000000000001</v>
      </c>
      <c r="D1837" s="131" t="s">
        <v>639</v>
      </c>
      <c r="E1837" s="131">
        <v>42</v>
      </c>
      <c r="F1837" s="132">
        <v>30.580000000000002</v>
      </c>
      <c r="EW1837" s="86"/>
    </row>
    <row r="1838" spans="1:153" s="131" customFormat="1">
      <c r="A1838" s="131" t="s">
        <v>2491</v>
      </c>
      <c r="B1838" s="129">
        <f t="shared" si="27"/>
        <v>220000</v>
      </c>
      <c r="C1838" s="139">
        <f>+'[2]Table EE Vol'!Z48</f>
        <v>15.290000000000001</v>
      </c>
      <c r="D1838" s="131" t="s">
        <v>639</v>
      </c>
      <c r="E1838" s="131">
        <v>43</v>
      </c>
      <c r="F1838" s="132">
        <v>30.580000000000002</v>
      </c>
      <c r="EW1838" s="86"/>
    </row>
    <row r="1839" spans="1:153" s="131" customFormat="1">
      <c r="A1839" s="131" t="s">
        <v>2492</v>
      </c>
      <c r="B1839" s="129">
        <f t="shared" si="27"/>
        <v>220000</v>
      </c>
      <c r="C1839" s="139">
        <f>+'[2]Table EE Vol'!Z49</f>
        <v>15.290000000000001</v>
      </c>
      <c r="D1839" s="131" t="s">
        <v>639</v>
      </c>
      <c r="E1839" s="131">
        <v>44</v>
      </c>
      <c r="F1839" s="132">
        <v>30.580000000000002</v>
      </c>
      <c r="EW1839" s="86"/>
    </row>
    <row r="1840" spans="1:153" s="131" customFormat="1">
      <c r="A1840" s="131" t="s">
        <v>2493</v>
      </c>
      <c r="B1840" s="129">
        <f t="shared" si="27"/>
        <v>220000</v>
      </c>
      <c r="C1840" s="139">
        <f>+'[2]Table EE Vol'!Z50</f>
        <v>21.12</v>
      </c>
      <c r="D1840" s="131" t="s">
        <v>640</v>
      </c>
      <c r="E1840" s="131">
        <v>45</v>
      </c>
      <c r="F1840" s="132">
        <v>42.24</v>
      </c>
      <c r="EW1840" s="86"/>
    </row>
    <row r="1841" spans="1:153" s="131" customFormat="1">
      <c r="A1841" s="131" t="s">
        <v>2494</v>
      </c>
      <c r="B1841" s="129">
        <f t="shared" si="27"/>
        <v>220000</v>
      </c>
      <c r="C1841" s="139">
        <f>+'[2]Table EE Vol'!Z51</f>
        <v>21.12</v>
      </c>
      <c r="D1841" s="131" t="s">
        <v>640</v>
      </c>
      <c r="E1841" s="131">
        <v>46</v>
      </c>
      <c r="F1841" s="132">
        <v>42.24</v>
      </c>
      <c r="EW1841" s="86"/>
    </row>
    <row r="1842" spans="1:153" s="131" customFormat="1">
      <c r="A1842" s="131" t="s">
        <v>2495</v>
      </c>
      <c r="B1842" s="129">
        <f t="shared" si="27"/>
        <v>220000</v>
      </c>
      <c r="C1842" s="139">
        <f>+'[2]Table EE Vol'!Z52</f>
        <v>21.12</v>
      </c>
      <c r="D1842" s="131" t="s">
        <v>640</v>
      </c>
      <c r="E1842" s="131">
        <v>47</v>
      </c>
      <c r="F1842" s="132">
        <v>42.24</v>
      </c>
      <c r="EW1842" s="86"/>
    </row>
    <row r="1843" spans="1:153" s="131" customFormat="1">
      <c r="A1843" s="131" t="s">
        <v>2496</v>
      </c>
      <c r="B1843" s="129">
        <f t="shared" si="27"/>
        <v>220000</v>
      </c>
      <c r="C1843" s="139">
        <f>+'[2]Table EE Vol'!Z53</f>
        <v>21.12</v>
      </c>
      <c r="D1843" s="131" t="s">
        <v>640</v>
      </c>
      <c r="E1843" s="131">
        <v>48</v>
      </c>
      <c r="F1843" s="132">
        <v>42.24</v>
      </c>
      <c r="EW1843" s="86"/>
    </row>
    <row r="1844" spans="1:153" s="131" customFormat="1">
      <c r="A1844" s="131" t="s">
        <v>2497</v>
      </c>
      <c r="B1844" s="129">
        <f t="shared" si="27"/>
        <v>220000</v>
      </c>
      <c r="C1844" s="139">
        <f>+'[2]Table EE Vol'!Z54</f>
        <v>21.12</v>
      </c>
      <c r="D1844" s="131" t="s">
        <v>640</v>
      </c>
      <c r="E1844" s="131">
        <v>49</v>
      </c>
      <c r="F1844" s="132">
        <v>42.24</v>
      </c>
      <c r="EW1844" s="86"/>
    </row>
    <row r="1845" spans="1:153" s="131" customFormat="1">
      <c r="A1845" s="131" t="s">
        <v>2498</v>
      </c>
      <c r="B1845" s="129">
        <f t="shared" si="27"/>
        <v>220000</v>
      </c>
      <c r="C1845" s="139">
        <f>+'[2]Table EE Vol'!Z55</f>
        <v>38.5</v>
      </c>
      <c r="D1845" s="131" t="s">
        <v>641</v>
      </c>
      <c r="E1845" s="131">
        <v>50</v>
      </c>
      <c r="F1845" s="132">
        <v>77</v>
      </c>
      <c r="EW1845" s="86"/>
    </row>
    <row r="1846" spans="1:153" s="131" customFormat="1">
      <c r="A1846" s="131" t="s">
        <v>2499</v>
      </c>
      <c r="B1846" s="129">
        <f t="shared" si="27"/>
        <v>220000</v>
      </c>
      <c r="C1846" s="139">
        <f>+'[2]Table EE Vol'!Z56</f>
        <v>38.5</v>
      </c>
      <c r="D1846" s="131" t="s">
        <v>641</v>
      </c>
      <c r="E1846" s="131">
        <v>51</v>
      </c>
      <c r="F1846" s="132">
        <v>77</v>
      </c>
      <c r="EW1846" s="86"/>
    </row>
    <row r="1847" spans="1:153" s="131" customFormat="1">
      <c r="A1847" s="131" t="s">
        <v>2500</v>
      </c>
      <c r="B1847" s="129">
        <f t="shared" si="27"/>
        <v>220000</v>
      </c>
      <c r="C1847" s="139">
        <f>+'[2]Table EE Vol'!Z57</f>
        <v>38.5</v>
      </c>
      <c r="D1847" s="131" t="s">
        <v>641</v>
      </c>
      <c r="E1847" s="131">
        <v>52</v>
      </c>
      <c r="F1847" s="132">
        <v>77</v>
      </c>
      <c r="EW1847" s="86"/>
    </row>
    <row r="1848" spans="1:153" s="131" customFormat="1">
      <c r="A1848" s="131" t="s">
        <v>2501</v>
      </c>
      <c r="B1848" s="129">
        <f t="shared" si="27"/>
        <v>220000</v>
      </c>
      <c r="C1848" s="139">
        <f>+'[2]Table EE Vol'!Z58</f>
        <v>38.5</v>
      </c>
      <c r="D1848" s="131" t="s">
        <v>641</v>
      </c>
      <c r="E1848" s="131">
        <v>53</v>
      </c>
      <c r="F1848" s="132">
        <v>77</v>
      </c>
      <c r="EW1848" s="86"/>
    </row>
    <row r="1849" spans="1:153" s="131" customFormat="1">
      <c r="A1849" s="131" t="s">
        <v>2502</v>
      </c>
      <c r="B1849" s="129">
        <f t="shared" si="27"/>
        <v>220000</v>
      </c>
      <c r="C1849" s="139">
        <f>+'[2]Table EE Vol'!Z59</f>
        <v>38.5</v>
      </c>
      <c r="D1849" s="131" t="s">
        <v>641</v>
      </c>
      <c r="E1849" s="131">
        <v>54</v>
      </c>
      <c r="F1849" s="132">
        <v>77</v>
      </c>
      <c r="EW1849" s="86"/>
    </row>
    <row r="1850" spans="1:153" s="131" customFormat="1">
      <c r="A1850" s="131" t="s">
        <v>2503</v>
      </c>
      <c r="B1850" s="129">
        <f t="shared" si="27"/>
        <v>220000</v>
      </c>
      <c r="C1850" s="139">
        <f>+'[2]Table EE Vol'!Z60</f>
        <v>78.97999999999999</v>
      </c>
      <c r="D1850" s="131" t="s">
        <v>642</v>
      </c>
      <c r="E1850" s="131">
        <v>55</v>
      </c>
      <c r="F1850" s="132">
        <v>157.95999999999998</v>
      </c>
      <c r="EW1850" s="86"/>
    </row>
    <row r="1851" spans="1:153" s="131" customFormat="1">
      <c r="A1851" s="131" t="s">
        <v>2504</v>
      </c>
      <c r="B1851" s="129">
        <f t="shared" si="27"/>
        <v>220000</v>
      </c>
      <c r="C1851" s="139">
        <f>+'[2]Table EE Vol'!Z61</f>
        <v>78.97999999999999</v>
      </c>
      <c r="D1851" s="131" t="s">
        <v>642</v>
      </c>
      <c r="E1851" s="131">
        <v>56</v>
      </c>
      <c r="F1851" s="132">
        <v>157.95999999999998</v>
      </c>
      <c r="EW1851" s="86"/>
    </row>
    <row r="1852" spans="1:153" s="131" customFormat="1">
      <c r="A1852" s="131" t="s">
        <v>2505</v>
      </c>
      <c r="B1852" s="129">
        <f t="shared" si="27"/>
        <v>220000</v>
      </c>
      <c r="C1852" s="139">
        <f>+'[2]Table EE Vol'!Z62</f>
        <v>78.97999999999999</v>
      </c>
      <c r="D1852" s="131" t="s">
        <v>642</v>
      </c>
      <c r="E1852" s="131">
        <v>57</v>
      </c>
      <c r="F1852" s="132">
        <v>157.95999999999998</v>
      </c>
      <c r="EW1852" s="86"/>
    </row>
    <row r="1853" spans="1:153" s="131" customFormat="1">
      <c r="A1853" s="131" t="s">
        <v>2506</v>
      </c>
      <c r="B1853" s="129">
        <f t="shared" si="27"/>
        <v>220000</v>
      </c>
      <c r="C1853" s="139">
        <f>+'[2]Table EE Vol'!Z63</f>
        <v>78.97999999999999</v>
      </c>
      <c r="D1853" s="131" t="s">
        <v>642</v>
      </c>
      <c r="E1853" s="131">
        <v>58</v>
      </c>
      <c r="F1853" s="132">
        <v>157.95999999999998</v>
      </c>
      <c r="EW1853" s="86"/>
    </row>
    <row r="1854" spans="1:153" s="131" customFormat="1">
      <c r="A1854" s="131" t="s">
        <v>2507</v>
      </c>
      <c r="B1854" s="129">
        <f t="shared" si="27"/>
        <v>220000</v>
      </c>
      <c r="C1854" s="139">
        <f>+'[2]Table EE Vol'!Z64</f>
        <v>78.97999999999999</v>
      </c>
      <c r="D1854" s="131" t="s">
        <v>642</v>
      </c>
      <c r="E1854" s="131">
        <v>59</v>
      </c>
      <c r="F1854" s="132">
        <v>157.95999999999998</v>
      </c>
      <c r="EW1854" s="86"/>
    </row>
    <row r="1855" spans="1:153" s="131" customFormat="1">
      <c r="A1855" s="131" t="s">
        <v>2508</v>
      </c>
      <c r="B1855" s="129">
        <f t="shared" si="27"/>
        <v>220000</v>
      </c>
      <c r="C1855" s="139">
        <f>+'[2]Table EE Vol'!Z65</f>
        <v>114.84</v>
      </c>
      <c r="D1855" s="131" t="s">
        <v>643</v>
      </c>
      <c r="E1855" s="131">
        <v>60</v>
      </c>
      <c r="F1855" s="132">
        <v>229.68</v>
      </c>
      <c r="EW1855" s="86"/>
    </row>
    <row r="1856" spans="1:153" s="131" customFormat="1">
      <c r="A1856" s="131" t="s">
        <v>2509</v>
      </c>
      <c r="B1856" s="129">
        <f t="shared" si="27"/>
        <v>220000</v>
      </c>
      <c r="C1856" s="139">
        <f>+'[2]Table EE Vol'!Z66</f>
        <v>114.84</v>
      </c>
      <c r="D1856" s="131" t="s">
        <v>643</v>
      </c>
      <c r="E1856" s="131">
        <v>61</v>
      </c>
      <c r="F1856" s="132">
        <v>229.68</v>
      </c>
      <c r="EW1856" s="86"/>
    </row>
    <row r="1857" spans="1:153" s="131" customFormat="1">
      <c r="A1857" s="131" t="s">
        <v>2510</v>
      </c>
      <c r="B1857" s="129">
        <f t="shared" si="27"/>
        <v>220000</v>
      </c>
      <c r="C1857" s="139">
        <f>+'[2]Table EE Vol'!Z67</f>
        <v>114.84</v>
      </c>
      <c r="D1857" s="131" t="s">
        <v>643</v>
      </c>
      <c r="E1857" s="131">
        <v>62</v>
      </c>
      <c r="F1857" s="132">
        <v>229.68</v>
      </c>
      <c r="EW1857" s="86"/>
    </row>
    <row r="1858" spans="1:153" s="131" customFormat="1">
      <c r="A1858" s="131" t="s">
        <v>2511</v>
      </c>
      <c r="B1858" s="129">
        <f t="shared" si="27"/>
        <v>220000</v>
      </c>
      <c r="C1858" s="139">
        <f>+'[2]Table EE Vol'!Z68</f>
        <v>114.84</v>
      </c>
      <c r="D1858" s="131" t="s">
        <v>643</v>
      </c>
      <c r="E1858" s="131">
        <v>63</v>
      </c>
      <c r="F1858" s="132">
        <v>229.68</v>
      </c>
      <c r="EW1858" s="86"/>
    </row>
    <row r="1859" spans="1:153" s="131" customFormat="1">
      <c r="A1859" s="131" t="s">
        <v>2512</v>
      </c>
      <c r="B1859" s="129">
        <f t="shared" si="27"/>
        <v>220000</v>
      </c>
      <c r="C1859" s="139">
        <f>+'[2]Table EE Vol'!Z69</f>
        <v>114.84</v>
      </c>
      <c r="D1859" s="131" t="s">
        <v>643</v>
      </c>
      <c r="E1859" s="131">
        <v>64</v>
      </c>
      <c r="F1859" s="132">
        <v>229.68</v>
      </c>
      <c r="EW1859" s="86"/>
    </row>
    <row r="1860" spans="1:153" s="131" customFormat="1">
      <c r="A1860" s="131" t="s">
        <v>2513</v>
      </c>
      <c r="B1860" s="129">
        <f t="shared" si="27"/>
        <v>220000</v>
      </c>
      <c r="C1860" s="139">
        <f>+'[2]Table EE Vol'!Z70</f>
        <v>198</v>
      </c>
      <c r="D1860" s="131" t="s">
        <v>644</v>
      </c>
      <c r="E1860" s="131">
        <v>65</v>
      </c>
      <c r="F1860" s="132">
        <v>396</v>
      </c>
      <c r="EW1860" s="86"/>
    </row>
    <row r="1861" spans="1:153" s="131" customFormat="1">
      <c r="A1861" s="131" t="s">
        <v>2514</v>
      </c>
      <c r="B1861" s="129">
        <f t="shared" si="27"/>
        <v>220000</v>
      </c>
      <c r="C1861" s="139">
        <f>+'[2]Table EE Vol'!Z71</f>
        <v>198</v>
      </c>
      <c r="D1861" s="131" t="s">
        <v>644</v>
      </c>
      <c r="E1861" s="131">
        <v>66</v>
      </c>
      <c r="F1861" s="132">
        <v>396</v>
      </c>
      <c r="EW1861" s="86"/>
    </row>
    <row r="1862" spans="1:153" s="131" customFormat="1">
      <c r="A1862" s="131" t="s">
        <v>2515</v>
      </c>
      <c r="B1862" s="129">
        <f t="shared" si="27"/>
        <v>220000</v>
      </c>
      <c r="C1862" s="139">
        <f>+'[2]Table EE Vol'!Z72</f>
        <v>198</v>
      </c>
      <c r="D1862" s="131" t="s">
        <v>644</v>
      </c>
      <c r="E1862" s="131">
        <v>67</v>
      </c>
      <c r="F1862" s="132">
        <v>396</v>
      </c>
      <c r="EW1862" s="86"/>
    </row>
    <row r="1863" spans="1:153" s="131" customFormat="1">
      <c r="A1863" s="131" t="s">
        <v>2516</v>
      </c>
      <c r="B1863" s="129">
        <f t="shared" si="27"/>
        <v>220000</v>
      </c>
      <c r="C1863" s="139">
        <f>+'[2]Table EE Vol'!Z73</f>
        <v>198</v>
      </c>
      <c r="D1863" s="131" t="s">
        <v>644</v>
      </c>
      <c r="E1863" s="131">
        <v>68</v>
      </c>
      <c r="F1863" s="132">
        <v>396</v>
      </c>
      <c r="EW1863" s="86"/>
    </row>
    <row r="1864" spans="1:153" s="131" customFormat="1">
      <c r="A1864" s="131" t="s">
        <v>2517</v>
      </c>
      <c r="B1864" s="129">
        <f t="shared" si="27"/>
        <v>220000</v>
      </c>
      <c r="C1864" s="139">
        <f>+'[2]Table EE Vol'!Z74</f>
        <v>198</v>
      </c>
      <c r="D1864" s="131" t="s">
        <v>644</v>
      </c>
      <c r="E1864" s="131">
        <v>69</v>
      </c>
      <c r="F1864" s="132">
        <v>396</v>
      </c>
      <c r="EW1864" s="86"/>
    </row>
    <row r="1865" spans="1:153" s="131" customFormat="1">
      <c r="A1865" s="131" t="s">
        <v>2518</v>
      </c>
      <c r="B1865" s="129">
        <f t="shared" si="27"/>
        <v>220000</v>
      </c>
      <c r="C1865" s="139">
        <f>+'[2]Table EE Vol'!Z75</f>
        <v>408.98</v>
      </c>
      <c r="D1865" s="131" t="s">
        <v>645</v>
      </c>
      <c r="E1865" s="131">
        <v>70</v>
      </c>
      <c r="F1865" s="132">
        <v>817.96</v>
      </c>
      <c r="EW1865" s="86"/>
    </row>
    <row r="1866" spans="1:153" s="131" customFormat="1">
      <c r="A1866" s="131" t="s">
        <v>2519</v>
      </c>
      <c r="B1866" s="129">
        <f t="shared" si="27"/>
        <v>220000</v>
      </c>
      <c r="C1866" s="139">
        <f>+'[2]Table EE Vol'!Z76</f>
        <v>408.98</v>
      </c>
      <c r="D1866" s="131" t="s">
        <v>645</v>
      </c>
      <c r="E1866" s="131">
        <v>71</v>
      </c>
      <c r="F1866" s="132">
        <v>817.96</v>
      </c>
      <c r="EW1866" s="86"/>
    </row>
    <row r="1867" spans="1:153" s="131" customFormat="1">
      <c r="A1867" s="131" t="s">
        <v>2520</v>
      </c>
      <c r="B1867" s="129">
        <f t="shared" si="27"/>
        <v>220000</v>
      </c>
      <c r="C1867" s="139">
        <f>+'[2]Table EE Vol'!Z77</f>
        <v>408.98</v>
      </c>
      <c r="D1867" s="131" t="s">
        <v>645</v>
      </c>
      <c r="E1867" s="131">
        <v>72</v>
      </c>
      <c r="F1867" s="132">
        <v>817.96</v>
      </c>
      <c r="EW1867" s="86"/>
    </row>
    <row r="1868" spans="1:153" s="131" customFormat="1">
      <c r="A1868" s="131" t="s">
        <v>2521</v>
      </c>
      <c r="B1868" s="129">
        <f t="shared" si="27"/>
        <v>220000</v>
      </c>
      <c r="C1868" s="139">
        <f>+'[2]Table EE Vol'!Z78</f>
        <v>408.98</v>
      </c>
      <c r="D1868" s="131" t="s">
        <v>645</v>
      </c>
      <c r="E1868" s="131">
        <v>73</v>
      </c>
      <c r="F1868" s="132">
        <v>817.96</v>
      </c>
      <c r="EW1868" s="86"/>
    </row>
    <row r="1869" spans="1:153" s="131" customFormat="1">
      <c r="A1869" s="131" t="s">
        <v>2522</v>
      </c>
      <c r="B1869" s="129">
        <f t="shared" si="27"/>
        <v>220000</v>
      </c>
      <c r="C1869" s="139">
        <f>+'[2]Table EE Vol'!Z79</f>
        <v>408.98</v>
      </c>
      <c r="D1869" s="131" t="s">
        <v>645</v>
      </c>
      <c r="E1869" s="131">
        <v>74</v>
      </c>
      <c r="F1869" s="132">
        <v>817.96</v>
      </c>
      <c r="EW1869" s="86"/>
    </row>
    <row r="1870" spans="1:153" s="131" customFormat="1">
      <c r="A1870" s="131" t="s">
        <v>2523</v>
      </c>
      <c r="B1870" s="129">
        <f t="shared" si="27"/>
        <v>220000</v>
      </c>
      <c r="C1870" s="139">
        <f>+'[2]Table EE Vol'!Z80</f>
        <v>1325.06</v>
      </c>
      <c r="D1870" s="131" t="s">
        <v>646</v>
      </c>
      <c r="E1870" s="131">
        <v>75</v>
      </c>
      <c r="F1870" s="132">
        <v>2650.12</v>
      </c>
      <c r="EW1870" s="86"/>
    </row>
    <row r="1871" spans="1:153" s="131" customFormat="1">
      <c r="A1871" s="131" t="s">
        <v>2524</v>
      </c>
      <c r="B1871" s="129">
        <f t="shared" si="27"/>
        <v>220000</v>
      </c>
      <c r="C1871" s="139">
        <f>+'[2]Table EE Vol'!Z81</f>
        <v>1325.06</v>
      </c>
      <c r="D1871" s="131" t="s">
        <v>646</v>
      </c>
      <c r="E1871" s="131">
        <v>76</v>
      </c>
      <c r="F1871" s="132">
        <v>2650.12</v>
      </c>
      <c r="EW1871" s="86"/>
    </row>
    <row r="1872" spans="1:153" s="131" customFormat="1">
      <c r="A1872" s="131" t="s">
        <v>2525</v>
      </c>
      <c r="B1872" s="129">
        <f t="shared" si="27"/>
        <v>220000</v>
      </c>
      <c r="C1872" s="139">
        <f>+'[2]Table EE Vol'!Z82</f>
        <v>1325.06</v>
      </c>
      <c r="D1872" s="131" t="s">
        <v>646</v>
      </c>
      <c r="E1872" s="131">
        <v>77</v>
      </c>
      <c r="F1872" s="132">
        <v>2650.12</v>
      </c>
      <c r="EW1872" s="86"/>
    </row>
    <row r="1873" spans="1:153" s="131" customFormat="1">
      <c r="A1873" s="131" t="s">
        <v>2526</v>
      </c>
      <c r="B1873" s="129">
        <f t="shared" si="27"/>
        <v>220000</v>
      </c>
      <c r="C1873" s="139">
        <f>+'[2]Table EE Vol'!Z83</f>
        <v>1325.06</v>
      </c>
      <c r="D1873" s="131" t="s">
        <v>646</v>
      </c>
      <c r="E1873" s="131">
        <v>78</v>
      </c>
      <c r="F1873" s="132">
        <v>2650.12</v>
      </c>
      <c r="EW1873" s="86"/>
    </row>
    <row r="1874" spans="1:153" s="131" customFormat="1">
      <c r="A1874" s="131" t="s">
        <v>2527</v>
      </c>
      <c r="B1874" s="129">
        <f t="shared" si="27"/>
        <v>220000</v>
      </c>
      <c r="C1874" s="139">
        <f>+'[2]Table EE Vol'!Z84</f>
        <v>1325.06</v>
      </c>
      <c r="D1874" s="131" t="s">
        <v>646</v>
      </c>
      <c r="E1874" s="131">
        <v>79</v>
      </c>
      <c r="F1874" s="132">
        <v>2650.12</v>
      </c>
      <c r="EW1874" s="86"/>
    </row>
    <row r="1875" spans="1:153" s="131" customFormat="1">
      <c r="A1875" s="131" t="s">
        <v>2528</v>
      </c>
      <c r="B1875" s="129">
        <f t="shared" si="27"/>
        <v>220000</v>
      </c>
      <c r="C1875" s="139">
        <f>+'[2]Table EE Vol'!Z85</f>
        <v>1325.06</v>
      </c>
      <c r="D1875" s="131" t="s">
        <v>646</v>
      </c>
      <c r="E1875" s="131">
        <v>80</v>
      </c>
      <c r="F1875" s="132">
        <v>2650.12</v>
      </c>
      <c r="EW1875" s="86"/>
    </row>
    <row r="1876" spans="1:153" s="131" customFormat="1">
      <c r="A1876" s="131" t="s">
        <v>2529</v>
      </c>
      <c r="B1876" s="129">
        <f t="shared" si="27"/>
        <v>220000</v>
      </c>
      <c r="C1876" s="139">
        <f>+'[2]Table EE Vol'!Z86</f>
        <v>1325.06</v>
      </c>
      <c r="D1876" s="131" t="s">
        <v>646</v>
      </c>
      <c r="E1876" s="131">
        <v>81</v>
      </c>
      <c r="F1876" s="132">
        <v>2650.12</v>
      </c>
      <c r="EW1876" s="86"/>
    </row>
    <row r="1877" spans="1:153" s="131" customFormat="1">
      <c r="A1877" s="131" t="s">
        <v>2530</v>
      </c>
      <c r="B1877" s="129">
        <f t="shared" si="27"/>
        <v>220000</v>
      </c>
      <c r="C1877" s="139">
        <f>+'[2]Table EE Vol'!Z87</f>
        <v>1325.06</v>
      </c>
      <c r="D1877" s="131" t="s">
        <v>646</v>
      </c>
      <c r="E1877" s="131">
        <v>82</v>
      </c>
      <c r="F1877" s="132">
        <v>2650.12</v>
      </c>
      <c r="EW1877" s="86"/>
    </row>
    <row r="1878" spans="1:153" s="131" customFormat="1">
      <c r="A1878" s="131" t="s">
        <v>2531</v>
      </c>
      <c r="B1878" s="129">
        <f t="shared" si="27"/>
        <v>220000</v>
      </c>
      <c r="C1878" s="139">
        <f>+'[2]Table EE Vol'!Z88</f>
        <v>1325.06</v>
      </c>
      <c r="D1878" s="131" t="s">
        <v>646</v>
      </c>
      <c r="E1878" s="131">
        <v>83</v>
      </c>
      <c r="F1878" s="132">
        <v>2650.12</v>
      </c>
      <c r="EW1878" s="86"/>
    </row>
    <row r="1879" spans="1:153" s="131" customFormat="1">
      <c r="A1879" s="131" t="s">
        <v>2532</v>
      </c>
      <c r="B1879" s="129">
        <f t="shared" si="27"/>
        <v>220000</v>
      </c>
      <c r="C1879" s="139">
        <f>+'[2]Table EE Vol'!Z89</f>
        <v>1325.06</v>
      </c>
      <c r="D1879" s="131" t="s">
        <v>646</v>
      </c>
      <c r="E1879" s="131">
        <v>84</v>
      </c>
      <c r="F1879" s="132">
        <v>2650.12</v>
      </c>
      <c r="EW1879" s="86"/>
    </row>
    <row r="1880" spans="1:153" s="131" customFormat="1">
      <c r="A1880" s="131" t="s">
        <v>2533</v>
      </c>
      <c r="B1880" s="129">
        <f t="shared" si="27"/>
        <v>220000</v>
      </c>
      <c r="C1880" s="139">
        <f>+'[2]Table EE Vol'!Z90</f>
        <v>1325.06</v>
      </c>
      <c r="D1880" s="131" t="s">
        <v>646</v>
      </c>
      <c r="E1880" s="131">
        <v>85</v>
      </c>
      <c r="F1880" s="132">
        <v>2650.12</v>
      </c>
      <c r="EW1880" s="86"/>
    </row>
    <row r="1881" spans="1:153" s="131" customFormat="1">
      <c r="A1881" s="131" t="s">
        <v>2534</v>
      </c>
      <c r="B1881" s="129">
        <f t="shared" si="27"/>
        <v>220000</v>
      </c>
      <c r="C1881" s="139">
        <f>+'[2]Table EE Vol'!Z91</f>
        <v>1325.06</v>
      </c>
      <c r="D1881" s="131" t="s">
        <v>646</v>
      </c>
      <c r="E1881" s="131">
        <v>86</v>
      </c>
      <c r="F1881" s="132">
        <v>2650.12</v>
      </c>
      <c r="EW1881" s="86"/>
    </row>
    <row r="1882" spans="1:153" s="131" customFormat="1">
      <c r="A1882" s="131" t="s">
        <v>2535</v>
      </c>
      <c r="B1882" s="129">
        <f t="shared" ref="B1882:B1945" si="28">+B1796+10000</f>
        <v>220000</v>
      </c>
      <c r="C1882" s="139">
        <f>+'[2]Table EE Vol'!Z92</f>
        <v>1325.06</v>
      </c>
      <c r="D1882" s="131" t="s">
        <v>646</v>
      </c>
      <c r="E1882" s="131">
        <v>87</v>
      </c>
      <c r="F1882" s="132">
        <v>2650.12</v>
      </c>
      <c r="EW1882" s="86"/>
    </row>
    <row r="1883" spans="1:153" s="131" customFormat="1">
      <c r="A1883" s="131" t="s">
        <v>2536</v>
      </c>
      <c r="B1883" s="129">
        <f t="shared" si="28"/>
        <v>220000</v>
      </c>
      <c r="C1883" s="139">
        <f>+'[2]Table EE Vol'!Z93</f>
        <v>1325.06</v>
      </c>
      <c r="D1883" s="131" t="s">
        <v>646</v>
      </c>
      <c r="E1883" s="131">
        <v>88</v>
      </c>
      <c r="F1883" s="132">
        <v>2650.12</v>
      </c>
      <c r="EW1883" s="86"/>
    </row>
    <row r="1884" spans="1:153" s="131" customFormat="1">
      <c r="A1884" s="131" t="s">
        <v>2537</v>
      </c>
      <c r="B1884" s="129">
        <f t="shared" si="28"/>
        <v>220000</v>
      </c>
      <c r="C1884" s="139">
        <f>+'[2]Table EE Vol'!Z94</f>
        <v>1325.06</v>
      </c>
      <c r="D1884" s="131" t="s">
        <v>646</v>
      </c>
      <c r="E1884" s="131">
        <v>89</v>
      </c>
      <c r="F1884" s="132">
        <v>2650.12</v>
      </c>
      <c r="EW1884" s="86"/>
    </row>
    <row r="1885" spans="1:153" s="131" customFormat="1">
      <c r="A1885" s="131" t="s">
        <v>2538</v>
      </c>
      <c r="B1885" s="129">
        <f t="shared" si="28"/>
        <v>220000</v>
      </c>
      <c r="C1885" s="139">
        <f>+'[2]Table EE Vol'!Z95</f>
        <v>1325.06</v>
      </c>
      <c r="D1885" s="131" t="s">
        <v>646</v>
      </c>
      <c r="E1885" s="131">
        <v>90</v>
      </c>
      <c r="F1885" s="132">
        <v>2650.12</v>
      </c>
      <c r="EW1885" s="86"/>
    </row>
    <row r="1886" spans="1:153" s="131" customFormat="1">
      <c r="A1886" s="131" t="s">
        <v>2539</v>
      </c>
      <c r="B1886" s="129">
        <f t="shared" si="28"/>
        <v>220000</v>
      </c>
      <c r="C1886" s="139">
        <f>+'[2]Table EE Vol'!Z96</f>
        <v>1325.06</v>
      </c>
      <c r="D1886" s="131" t="s">
        <v>646</v>
      </c>
      <c r="E1886" s="131">
        <v>91</v>
      </c>
      <c r="F1886" s="132">
        <v>2650.12</v>
      </c>
      <c r="EW1886" s="86"/>
    </row>
    <row r="1887" spans="1:153" s="131" customFormat="1">
      <c r="A1887" s="131" t="s">
        <v>2540</v>
      </c>
      <c r="B1887" s="129">
        <f t="shared" si="28"/>
        <v>220000</v>
      </c>
      <c r="C1887" s="139">
        <f>+'[2]Table EE Vol'!Z97</f>
        <v>1325.06</v>
      </c>
      <c r="D1887" s="131" t="s">
        <v>646</v>
      </c>
      <c r="E1887" s="131">
        <v>92</v>
      </c>
      <c r="F1887" s="132">
        <v>2650.12</v>
      </c>
      <c r="EW1887" s="86"/>
    </row>
    <row r="1888" spans="1:153" s="131" customFormat="1">
      <c r="A1888" s="131" t="s">
        <v>2541</v>
      </c>
      <c r="B1888" s="129">
        <f t="shared" si="28"/>
        <v>220000</v>
      </c>
      <c r="C1888" s="139">
        <f>+'[2]Table EE Vol'!Z98</f>
        <v>1325.06</v>
      </c>
      <c r="D1888" s="131" t="s">
        <v>646</v>
      </c>
      <c r="E1888" s="131">
        <v>93</v>
      </c>
      <c r="F1888" s="132">
        <v>2650.12</v>
      </c>
      <c r="EW1888" s="86"/>
    </row>
    <row r="1889" spans="1:153" s="131" customFormat="1">
      <c r="A1889" s="131" t="s">
        <v>2542</v>
      </c>
      <c r="B1889" s="129">
        <f t="shared" si="28"/>
        <v>220000</v>
      </c>
      <c r="C1889" s="139">
        <f>+'[2]Table EE Vol'!Z99</f>
        <v>1325.06</v>
      </c>
      <c r="D1889" s="131" t="s">
        <v>646</v>
      </c>
      <c r="E1889" s="131">
        <v>94</v>
      </c>
      <c r="F1889" s="132">
        <v>2650.12</v>
      </c>
      <c r="EW1889" s="86"/>
    </row>
    <row r="1890" spans="1:153" s="131" customFormat="1">
      <c r="A1890" s="131" t="s">
        <v>2543</v>
      </c>
      <c r="B1890" s="129">
        <f t="shared" si="28"/>
        <v>220000</v>
      </c>
      <c r="C1890" s="139">
        <f>+'[2]Table EE Vol'!Z100</f>
        <v>1325.06</v>
      </c>
      <c r="D1890" s="131" t="s">
        <v>646</v>
      </c>
      <c r="E1890" s="131">
        <v>95</v>
      </c>
      <c r="F1890" s="132">
        <v>2650.12</v>
      </c>
      <c r="EW1890" s="86"/>
    </row>
    <row r="1891" spans="1:153" s="131" customFormat="1">
      <c r="A1891" s="131" t="s">
        <v>2544</v>
      </c>
      <c r="B1891" s="129">
        <f t="shared" si="28"/>
        <v>220000</v>
      </c>
      <c r="C1891" s="139">
        <f>+'[2]Table EE Vol'!Z101</f>
        <v>1325.06</v>
      </c>
      <c r="D1891" s="131" t="s">
        <v>646</v>
      </c>
      <c r="E1891" s="131">
        <v>96</v>
      </c>
      <c r="F1891" s="132">
        <v>2650.12</v>
      </c>
      <c r="EW1891" s="86"/>
    </row>
    <row r="1892" spans="1:153" s="131" customFormat="1">
      <c r="A1892" s="131" t="s">
        <v>2545</v>
      </c>
      <c r="B1892" s="129">
        <f t="shared" si="28"/>
        <v>220000</v>
      </c>
      <c r="C1892" s="139">
        <f>+'[2]Table EE Vol'!Z102</f>
        <v>1325.06</v>
      </c>
      <c r="D1892" s="131" t="s">
        <v>646</v>
      </c>
      <c r="E1892" s="131">
        <v>97</v>
      </c>
      <c r="F1892" s="132">
        <v>2650.12</v>
      </c>
      <c r="EW1892" s="86"/>
    </row>
    <row r="1893" spans="1:153" s="131" customFormat="1">
      <c r="A1893" s="131" t="s">
        <v>2546</v>
      </c>
      <c r="B1893" s="129">
        <f t="shared" si="28"/>
        <v>220000</v>
      </c>
      <c r="C1893" s="139">
        <f>+'[2]Table EE Vol'!Z103</f>
        <v>1325.06</v>
      </c>
      <c r="D1893" s="131" t="s">
        <v>646</v>
      </c>
      <c r="E1893" s="131">
        <v>98</v>
      </c>
      <c r="F1893" s="132">
        <v>2650.12</v>
      </c>
      <c r="EW1893" s="86"/>
    </row>
    <row r="1894" spans="1:153" s="131" customFormat="1">
      <c r="A1894" s="131" t="s">
        <v>2547</v>
      </c>
      <c r="B1894" s="129">
        <f t="shared" si="28"/>
        <v>220000</v>
      </c>
      <c r="C1894" s="139">
        <f>+'[2]Table EE Vol'!Z104</f>
        <v>1325.06</v>
      </c>
      <c r="D1894" s="131" t="s">
        <v>646</v>
      </c>
      <c r="E1894" s="131">
        <v>99</v>
      </c>
      <c r="F1894" s="132">
        <v>2650.12</v>
      </c>
      <c r="EW1894" s="86"/>
    </row>
    <row r="1895" spans="1:153" s="131" customFormat="1">
      <c r="A1895" s="131" t="s">
        <v>2548</v>
      </c>
      <c r="B1895" s="129">
        <f t="shared" si="28"/>
        <v>220000</v>
      </c>
      <c r="C1895" s="139">
        <f>+'[2]Table EE Vol'!Z105</f>
        <v>0</v>
      </c>
      <c r="D1895" s="131" t="s">
        <v>634</v>
      </c>
      <c r="E1895" s="131">
        <v>0</v>
      </c>
      <c r="F1895" s="132">
        <v>0</v>
      </c>
      <c r="EW1895" s="86"/>
    </row>
    <row r="1896" spans="1:153" s="131" customFormat="1">
      <c r="A1896" s="131" t="s">
        <v>2549</v>
      </c>
      <c r="B1896" s="129">
        <f t="shared" si="28"/>
        <v>230000</v>
      </c>
      <c r="C1896" s="139">
        <f>+'[2]Table EE Vol'!AA20</f>
        <v>2.9899999999999998</v>
      </c>
      <c r="D1896" s="131" t="s">
        <v>634</v>
      </c>
      <c r="E1896" s="131">
        <v>15</v>
      </c>
      <c r="F1896" s="132">
        <v>5.9799999999999995</v>
      </c>
      <c r="ES1896" s="86"/>
    </row>
    <row r="1897" spans="1:153" s="131" customFormat="1">
      <c r="A1897" s="131" t="s">
        <v>2550</v>
      </c>
      <c r="B1897" s="129">
        <f t="shared" si="28"/>
        <v>230000</v>
      </c>
      <c r="C1897" s="139">
        <f>+'[2]Table EE Vol'!AA21</f>
        <v>2.9899999999999998</v>
      </c>
      <c r="D1897" s="131" t="s">
        <v>634</v>
      </c>
      <c r="E1897" s="131">
        <v>16</v>
      </c>
      <c r="F1897" s="132">
        <v>5.9799999999999995</v>
      </c>
      <c r="ES1897" s="86"/>
    </row>
    <row r="1898" spans="1:153" s="131" customFormat="1">
      <c r="A1898" s="131" t="s">
        <v>2551</v>
      </c>
      <c r="B1898" s="129">
        <f t="shared" si="28"/>
        <v>230000</v>
      </c>
      <c r="C1898" s="139">
        <f>+'[2]Table EE Vol'!AA22</f>
        <v>2.9899999999999998</v>
      </c>
      <c r="D1898" s="131" t="s">
        <v>634</v>
      </c>
      <c r="E1898" s="131">
        <v>17</v>
      </c>
      <c r="F1898" s="132">
        <v>5.9799999999999995</v>
      </c>
      <c r="ES1898" s="86"/>
    </row>
    <row r="1899" spans="1:153" s="131" customFormat="1">
      <c r="A1899" s="131" t="s">
        <v>2552</v>
      </c>
      <c r="B1899" s="129">
        <f t="shared" si="28"/>
        <v>230000</v>
      </c>
      <c r="C1899" s="139">
        <f>+'[2]Table EE Vol'!AA23</f>
        <v>2.9899999999999998</v>
      </c>
      <c r="D1899" s="131" t="s">
        <v>634</v>
      </c>
      <c r="E1899" s="131">
        <v>18</v>
      </c>
      <c r="F1899" s="132">
        <v>5.9799999999999995</v>
      </c>
      <c r="ES1899" s="86"/>
    </row>
    <row r="1900" spans="1:153" s="131" customFormat="1">
      <c r="A1900" s="131" t="s">
        <v>2553</v>
      </c>
      <c r="B1900" s="129">
        <f t="shared" si="28"/>
        <v>230000</v>
      </c>
      <c r="C1900" s="139">
        <f>+'[2]Table EE Vol'!AA24</f>
        <v>2.9899999999999998</v>
      </c>
      <c r="D1900" s="131" t="s">
        <v>634</v>
      </c>
      <c r="E1900" s="131">
        <v>19</v>
      </c>
      <c r="F1900" s="132">
        <v>5.9799999999999995</v>
      </c>
      <c r="ES1900" s="86"/>
    </row>
    <row r="1901" spans="1:153" s="131" customFormat="1">
      <c r="A1901" s="131" t="s">
        <v>2554</v>
      </c>
      <c r="B1901" s="129">
        <f t="shared" si="28"/>
        <v>230000</v>
      </c>
      <c r="C1901" s="139">
        <f>+'[2]Table EE Vol'!AA25</f>
        <v>4.37</v>
      </c>
      <c r="D1901" s="131" t="s">
        <v>635</v>
      </c>
      <c r="E1901" s="131">
        <v>20</v>
      </c>
      <c r="F1901" s="132">
        <v>8.74</v>
      </c>
      <c r="ES1901" s="86"/>
    </row>
    <row r="1902" spans="1:153" s="131" customFormat="1">
      <c r="A1902" s="131" t="s">
        <v>2555</v>
      </c>
      <c r="B1902" s="129">
        <f t="shared" si="28"/>
        <v>230000</v>
      </c>
      <c r="C1902" s="139">
        <f>+'[2]Table EE Vol'!AA26</f>
        <v>4.37</v>
      </c>
      <c r="D1902" s="131" t="s">
        <v>635</v>
      </c>
      <c r="E1902" s="131">
        <v>21</v>
      </c>
      <c r="F1902" s="132">
        <v>8.74</v>
      </c>
      <c r="ES1902" s="86"/>
    </row>
    <row r="1903" spans="1:153" s="131" customFormat="1">
      <c r="A1903" s="131" t="s">
        <v>2556</v>
      </c>
      <c r="B1903" s="129">
        <f t="shared" si="28"/>
        <v>230000</v>
      </c>
      <c r="C1903" s="139">
        <f>+'[2]Table EE Vol'!AA27</f>
        <v>4.37</v>
      </c>
      <c r="D1903" s="131" t="s">
        <v>635</v>
      </c>
      <c r="E1903" s="131">
        <v>22</v>
      </c>
      <c r="F1903" s="132">
        <v>8.74</v>
      </c>
      <c r="ES1903" s="86"/>
    </row>
    <row r="1904" spans="1:153" s="131" customFormat="1">
      <c r="A1904" s="131" t="s">
        <v>2557</v>
      </c>
      <c r="B1904" s="129">
        <f t="shared" si="28"/>
        <v>230000</v>
      </c>
      <c r="C1904" s="139">
        <f>+'[2]Table EE Vol'!AA28</f>
        <v>4.37</v>
      </c>
      <c r="D1904" s="131" t="s">
        <v>635</v>
      </c>
      <c r="E1904" s="131">
        <v>23</v>
      </c>
      <c r="F1904" s="132">
        <v>8.74</v>
      </c>
      <c r="ES1904" s="86"/>
    </row>
    <row r="1905" spans="1:149" s="131" customFormat="1">
      <c r="A1905" s="131" t="s">
        <v>2558</v>
      </c>
      <c r="B1905" s="129">
        <f t="shared" si="28"/>
        <v>230000</v>
      </c>
      <c r="C1905" s="139">
        <f>+'[2]Table EE Vol'!AA29</f>
        <v>4.37</v>
      </c>
      <c r="D1905" s="131" t="s">
        <v>635</v>
      </c>
      <c r="E1905" s="131">
        <v>24</v>
      </c>
      <c r="F1905" s="132">
        <v>8.74</v>
      </c>
      <c r="ES1905" s="86"/>
    </row>
    <row r="1906" spans="1:149" s="131" customFormat="1">
      <c r="A1906" s="131" t="s">
        <v>2559</v>
      </c>
      <c r="B1906" s="129">
        <f t="shared" si="28"/>
        <v>230000</v>
      </c>
      <c r="C1906" s="139">
        <f>+'[2]Table EE Vol'!AA30</f>
        <v>5.1749999999999998</v>
      </c>
      <c r="D1906" s="131" t="s">
        <v>636</v>
      </c>
      <c r="E1906" s="131">
        <v>25</v>
      </c>
      <c r="F1906" s="132">
        <v>10.35</v>
      </c>
      <c r="ES1906" s="86"/>
    </row>
    <row r="1907" spans="1:149" s="131" customFormat="1">
      <c r="A1907" s="131" t="s">
        <v>2560</v>
      </c>
      <c r="B1907" s="129">
        <f t="shared" si="28"/>
        <v>230000</v>
      </c>
      <c r="C1907" s="139">
        <f>+'[2]Table EE Vol'!AA31</f>
        <v>5.1749999999999998</v>
      </c>
      <c r="D1907" s="131" t="s">
        <v>636</v>
      </c>
      <c r="E1907" s="131">
        <v>26</v>
      </c>
      <c r="F1907" s="132">
        <v>10.35</v>
      </c>
      <c r="ES1907" s="86"/>
    </row>
    <row r="1908" spans="1:149" s="131" customFormat="1">
      <c r="A1908" s="131" t="s">
        <v>2561</v>
      </c>
      <c r="B1908" s="129">
        <f t="shared" si="28"/>
        <v>230000</v>
      </c>
      <c r="C1908" s="139">
        <f>+'[2]Table EE Vol'!AA32</f>
        <v>5.1749999999999998</v>
      </c>
      <c r="D1908" s="131" t="s">
        <v>636</v>
      </c>
      <c r="E1908" s="131">
        <v>27</v>
      </c>
      <c r="F1908" s="132">
        <v>10.35</v>
      </c>
      <c r="ES1908" s="86"/>
    </row>
    <row r="1909" spans="1:149" s="131" customFormat="1">
      <c r="A1909" s="131" t="s">
        <v>2562</v>
      </c>
      <c r="B1909" s="129">
        <f t="shared" si="28"/>
        <v>230000</v>
      </c>
      <c r="C1909" s="139">
        <f>+'[2]Table EE Vol'!AA33</f>
        <v>5.1749999999999998</v>
      </c>
      <c r="D1909" s="131" t="s">
        <v>636</v>
      </c>
      <c r="E1909" s="131">
        <v>28</v>
      </c>
      <c r="F1909" s="132">
        <v>10.35</v>
      </c>
      <c r="ES1909" s="86"/>
    </row>
    <row r="1910" spans="1:149" s="131" customFormat="1">
      <c r="A1910" s="131" t="s">
        <v>2563</v>
      </c>
      <c r="B1910" s="129">
        <f t="shared" si="28"/>
        <v>230000</v>
      </c>
      <c r="C1910" s="139">
        <f>+'[2]Table EE Vol'!AA34</f>
        <v>5.1749999999999998</v>
      </c>
      <c r="D1910" s="131" t="s">
        <v>636</v>
      </c>
      <c r="E1910" s="131">
        <v>29</v>
      </c>
      <c r="F1910" s="132">
        <v>10.35</v>
      </c>
      <c r="ES1910" s="86"/>
    </row>
    <row r="1911" spans="1:149" s="131" customFormat="1">
      <c r="A1911" s="131" t="s">
        <v>2564</v>
      </c>
      <c r="B1911" s="129">
        <f t="shared" si="28"/>
        <v>230000</v>
      </c>
      <c r="C1911" s="139">
        <f>+'[2]Table EE Vol'!AA35</f>
        <v>7.13</v>
      </c>
      <c r="D1911" s="131" t="s">
        <v>637</v>
      </c>
      <c r="E1911" s="131">
        <v>30</v>
      </c>
      <c r="F1911" s="132">
        <v>14.26</v>
      </c>
      <c r="ES1911" s="86"/>
    </row>
    <row r="1912" spans="1:149" s="131" customFormat="1">
      <c r="A1912" s="131" t="s">
        <v>2565</v>
      </c>
      <c r="B1912" s="129">
        <f t="shared" si="28"/>
        <v>230000</v>
      </c>
      <c r="C1912" s="139">
        <f>+'[2]Table EE Vol'!AA36</f>
        <v>7.13</v>
      </c>
      <c r="D1912" s="131" t="s">
        <v>637</v>
      </c>
      <c r="E1912" s="131">
        <v>31</v>
      </c>
      <c r="F1912" s="132">
        <v>14.26</v>
      </c>
      <c r="ES1912" s="86"/>
    </row>
    <row r="1913" spans="1:149" s="131" customFormat="1">
      <c r="A1913" s="131" t="s">
        <v>2566</v>
      </c>
      <c r="B1913" s="129">
        <f t="shared" si="28"/>
        <v>230000</v>
      </c>
      <c r="C1913" s="139">
        <f>+'[2]Table EE Vol'!AA37</f>
        <v>7.13</v>
      </c>
      <c r="D1913" s="131" t="s">
        <v>637</v>
      </c>
      <c r="E1913" s="131">
        <v>32</v>
      </c>
      <c r="F1913" s="132">
        <v>14.26</v>
      </c>
      <c r="ES1913" s="86"/>
    </row>
    <row r="1914" spans="1:149" s="131" customFormat="1">
      <c r="A1914" s="131" t="s">
        <v>2567</v>
      </c>
      <c r="B1914" s="129">
        <f t="shared" si="28"/>
        <v>230000</v>
      </c>
      <c r="C1914" s="139">
        <f>+'[2]Table EE Vol'!AA38</f>
        <v>7.13</v>
      </c>
      <c r="D1914" s="131" t="s">
        <v>637</v>
      </c>
      <c r="E1914" s="131">
        <v>33</v>
      </c>
      <c r="F1914" s="132">
        <v>14.26</v>
      </c>
      <c r="ES1914" s="86"/>
    </row>
    <row r="1915" spans="1:149" s="131" customFormat="1">
      <c r="A1915" s="131" t="s">
        <v>2568</v>
      </c>
      <c r="B1915" s="129">
        <f t="shared" si="28"/>
        <v>230000</v>
      </c>
      <c r="C1915" s="139">
        <f>+'[2]Table EE Vol'!AA39</f>
        <v>7.13</v>
      </c>
      <c r="D1915" s="131" t="s">
        <v>637</v>
      </c>
      <c r="E1915" s="131">
        <v>34</v>
      </c>
      <c r="F1915" s="132">
        <v>14.26</v>
      </c>
      <c r="ES1915" s="86"/>
    </row>
    <row r="1916" spans="1:149" s="131" customFormat="1">
      <c r="A1916" s="131" t="s">
        <v>2569</v>
      </c>
      <c r="B1916" s="129">
        <f t="shared" si="28"/>
        <v>230000</v>
      </c>
      <c r="C1916" s="139">
        <f>+'[2]Table EE Vol'!AA40</f>
        <v>9.5449999999999999</v>
      </c>
      <c r="D1916" s="131" t="s">
        <v>638</v>
      </c>
      <c r="E1916" s="131">
        <v>35</v>
      </c>
      <c r="F1916" s="132">
        <v>19.09</v>
      </c>
      <c r="ES1916" s="86"/>
    </row>
    <row r="1917" spans="1:149" s="131" customFormat="1">
      <c r="A1917" s="131" t="s">
        <v>2570</v>
      </c>
      <c r="B1917" s="129">
        <f t="shared" si="28"/>
        <v>230000</v>
      </c>
      <c r="C1917" s="139">
        <f>+'[2]Table EE Vol'!AA41</f>
        <v>9.5449999999999999</v>
      </c>
      <c r="D1917" s="131" t="s">
        <v>638</v>
      </c>
      <c r="E1917" s="131">
        <v>36</v>
      </c>
      <c r="F1917" s="132">
        <v>19.09</v>
      </c>
      <c r="ES1917" s="86"/>
    </row>
    <row r="1918" spans="1:149" s="131" customFormat="1">
      <c r="A1918" s="131" t="s">
        <v>2571</v>
      </c>
      <c r="B1918" s="129">
        <f t="shared" si="28"/>
        <v>230000</v>
      </c>
      <c r="C1918" s="139">
        <f>+'[2]Table EE Vol'!AA42</f>
        <v>9.5449999999999999</v>
      </c>
      <c r="D1918" s="131" t="s">
        <v>638</v>
      </c>
      <c r="E1918" s="131">
        <v>37</v>
      </c>
      <c r="F1918" s="132">
        <v>19.09</v>
      </c>
      <c r="ES1918" s="86"/>
    </row>
    <row r="1919" spans="1:149" s="131" customFormat="1">
      <c r="A1919" s="131" t="s">
        <v>2572</v>
      </c>
      <c r="B1919" s="129">
        <f t="shared" si="28"/>
        <v>230000</v>
      </c>
      <c r="C1919" s="139">
        <f>+'[2]Table EE Vol'!AA43</f>
        <v>9.5449999999999999</v>
      </c>
      <c r="D1919" s="131" t="s">
        <v>638</v>
      </c>
      <c r="E1919" s="131">
        <v>38</v>
      </c>
      <c r="F1919" s="132">
        <v>19.09</v>
      </c>
      <c r="ES1919" s="86"/>
    </row>
    <row r="1920" spans="1:149" s="131" customFormat="1">
      <c r="A1920" s="131" t="s">
        <v>2573</v>
      </c>
      <c r="B1920" s="129">
        <f t="shared" si="28"/>
        <v>230000</v>
      </c>
      <c r="C1920" s="139">
        <f>+'[2]Table EE Vol'!AA44</f>
        <v>9.5449999999999999</v>
      </c>
      <c r="D1920" s="131" t="s">
        <v>638</v>
      </c>
      <c r="E1920" s="131">
        <v>39</v>
      </c>
      <c r="F1920" s="132">
        <v>19.09</v>
      </c>
      <c r="ES1920" s="86"/>
    </row>
    <row r="1921" spans="1:149" s="131" customFormat="1">
      <c r="A1921" s="131" t="s">
        <v>2574</v>
      </c>
      <c r="B1921" s="129">
        <f t="shared" si="28"/>
        <v>230000</v>
      </c>
      <c r="C1921" s="139">
        <f>+'[2]Table EE Vol'!AA45</f>
        <v>15.985000000000001</v>
      </c>
      <c r="D1921" s="131" t="s">
        <v>639</v>
      </c>
      <c r="E1921" s="131">
        <v>40</v>
      </c>
      <c r="F1921" s="132">
        <v>31.970000000000002</v>
      </c>
      <c r="ES1921" s="86"/>
    </row>
    <row r="1922" spans="1:149" s="131" customFormat="1">
      <c r="A1922" s="131" t="s">
        <v>2575</v>
      </c>
      <c r="B1922" s="129">
        <f t="shared" si="28"/>
        <v>230000</v>
      </c>
      <c r="C1922" s="139">
        <f>+'[2]Table EE Vol'!AA46</f>
        <v>15.985000000000001</v>
      </c>
      <c r="D1922" s="131" t="s">
        <v>639</v>
      </c>
      <c r="E1922" s="131">
        <v>41</v>
      </c>
      <c r="F1922" s="132">
        <v>31.970000000000002</v>
      </c>
      <c r="ES1922" s="86"/>
    </row>
    <row r="1923" spans="1:149" s="131" customFormat="1">
      <c r="A1923" s="131" t="s">
        <v>2576</v>
      </c>
      <c r="B1923" s="129">
        <f t="shared" si="28"/>
        <v>230000</v>
      </c>
      <c r="C1923" s="139">
        <f>+'[2]Table EE Vol'!AA47</f>
        <v>15.985000000000001</v>
      </c>
      <c r="D1923" s="131" t="s">
        <v>639</v>
      </c>
      <c r="E1923" s="131">
        <v>42</v>
      </c>
      <c r="F1923" s="132">
        <v>31.970000000000002</v>
      </c>
      <c r="ES1923" s="86"/>
    </row>
    <row r="1924" spans="1:149" s="131" customFormat="1">
      <c r="A1924" s="131" t="s">
        <v>2577</v>
      </c>
      <c r="B1924" s="129">
        <f t="shared" si="28"/>
        <v>230000</v>
      </c>
      <c r="C1924" s="139">
        <f>+'[2]Table EE Vol'!AA48</f>
        <v>15.985000000000001</v>
      </c>
      <c r="D1924" s="131" t="s">
        <v>639</v>
      </c>
      <c r="E1924" s="131">
        <v>43</v>
      </c>
      <c r="F1924" s="132">
        <v>31.970000000000002</v>
      </c>
      <c r="ES1924" s="86"/>
    </row>
    <row r="1925" spans="1:149" s="131" customFormat="1">
      <c r="A1925" s="131" t="s">
        <v>2578</v>
      </c>
      <c r="B1925" s="129">
        <f t="shared" si="28"/>
        <v>230000</v>
      </c>
      <c r="C1925" s="139">
        <f>+'[2]Table EE Vol'!AA49</f>
        <v>15.985000000000001</v>
      </c>
      <c r="D1925" s="131" t="s">
        <v>639</v>
      </c>
      <c r="E1925" s="131">
        <v>44</v>
      </c>
      <c r="F1925" s="132">
        <v>31.970000000000002</v>
      </c>
      <c r="ES1925" s="86"/>
    </row>
    <row r="1926" spans="1:149" s="131" customFormat="1">
      <c r="A1926" s="131" t="s">
        <v>2579</v>
      </c>
      <c r="B1926" s="129">
        <f t="shared" si="28"/>
        <v>230000</v>
      </c>
      <c r="C1926" s="139">
        <f>+'[2]Table EE Vol'!AA50</f>
        <v>22.080000000000002</v>
      </c>
      <c r="D1926" s="131" t="s">
        <v>640</v>
      </c>
      <c r="E1926" s="131">
        <v>45</v>
      </c>
      <c r="F1926" s="132">
        <v>44.160000000000004</v>
      </c>
      <c r="ES1926" s="86"/>
    </row>
    <row r="1927" spans="1:149" s="131" customFormat="1">
      <c r="A1927" s="131" t="s">
        <v>2580</v>
      </c>
      <c r="B1927" s="129">
        <f t="shared" si="28"/>
        <v>230000</v>
      </c>
      <c r="C1927" s="139">
        <f>+'[2]Table EE Vol'!AA51</f>
        <v>22.080000000000002</v>
      </c>
      <c r="D1927" s="131" t="s">
        <v>640</v>
      </c>
      <c r="E1927" s="131">
        <v>46</v>
      </c>
      <c r="F1927" s="132">
        <v>44.160000000000004</v>
      </c>
      <c r="ES1927" s="86"/>
    </row>
    <row r="1928" spans="1:149" s="131" customFormat="1">
      <c r="A1928" s="131" t="s">
        <v>2581</v>
      </c>
      <c r="B1928" s="129">
        <f t="shared" si="28"/>
        <v>230000</v>
      </c>
      <c r="C1928" s="139">
        <f>+'[2]Table EE Vol'!AA52</f>
        <v>22.080000000000002</v>
      </c>
      <c r="D1928" s="131" t="s">
        <v>640</v>
      </c>
      <c r="E1928" s="131">
        <v>47</v>
      </c>
      <c r="F1928" s="132">
        <v>44.160000000000004</v>
      </c>
      <c r="ES1928" s="86"/>
    </row>
    <row r="1929" spans="1:149" s="131" customFormat="1">
      <c r="A1929" s="131" t="s">
        <v>2582</v>
      </c>
      <c r="B1929" s="129">
        <f t="shared" si="28"/>
        <v>230000</v>
      </c>
      <c r="C1929" s="139">
        <f>+'[2]Table EE Vol'!AA53</f>
        <v>22.080000000000002</v>
      </c>
      <c r="D1929" s="131" t="s">
        <v>640</v>
      </c>
      <c r="E1929" s="131">
        <v>48</v>
      </c>
      <c r="F1929" s="132">
        <v>44.160000000000004</v>
      </c>
      <c r="ES1929" s="86"/>
    </row>
    <row r="1930" spans="1:149" s="131" customFormat="1">
      <c r="A1930" s="131" t="s">
        <v>2583</v>
      </c>
      <c r="B1930" s="129">
        <f t="shared" si="28"/>
        <v>230000</v>
      </c>
      <c r="C1930" s="139">
        <f>+'[2]Table EE Vol'!AA54</f>
        <v>22.080000000000002</v>
      </c>
      <c r="D1930" s="131" t="s">
        <v>640</v>
      </c>
      <c r="E1930" s="131">
        <v>49</v>
      </c>
      <c r="F1930" s="132">
        <v>44.160000000000004</v>
      </c>
      <c r="ES1930" s="86"/>
    </row>
    <row r="1931" spans="1:149" s="131" customFormat="1">
      <c r="A1931" s="131" t="s">
        <v>2584</v>
      </c>
      <c r="B1931" s="129">
        <f t="shared" si="28"/>
        <v>230000</v>
      </c>
      <c r="C1931" s="139">
        <f>+'[2]Table EE Vol'!AA55</f>
        <v>40.25</v>
      </c>
      <c r="D1931" s="131" t="s">
        <v>641</v>
      </c>
      <c r="E1931" s="131">
        <v>50</v>
      </c>
      <c r="F1931" s="132">
        <v>80.5</v>
      </c>
      <c r="ES1931" s="86"/>
    </row>
    <row r="1932" spans="1:149" s="131" customFormat="1">
      <c r="A1932" s="131" t="s">
        <v>2585</v>
      </c>
      <c r="B1932" s="129">
        <f t="shared" si="28"/>
        <v>230000</v>
      </c>
      <c r="C1932" s="139">
        <f>+'[2]Table EE Vol'!AA56</f>
        <v>40.25</v>
      </c>
      <c r="D1932" s="131" t="s">
        <v>641</v>
      </c>
      <c r="E1932" s="131">
        <v>51</v>
      </c>
      <c r="F1932" s="132">
        <v>80.5</v>
      </c>
      <c r="ES1932" s="86"/>
    </row>
    <row r="1933" spans="1:149" s="131" customFormat="1">
      <c r="A1933" s="131" t="s">
        <v>2586</v>
      </c>
      <c r="B1933" s="129">
        <f t="shared" si="28"/>
        <v>230000</v>
      </c>
      <c r="C1933" s="139">
        <f>+'[2]Table EE Vol'!AA57</f>
        <v>40.25</v>
      </c>
      <c r="D1933" s="131" t="s">
        <v>641</v>
      </c>
      <c r="E1933" s="131">
        <v>52</v>
      </c>
      <c r="F1933" s="132">
        <v>80.5</v>
      </c>
      <c r="ES1933" s="86"/>
    </row>
    <row r="1934" spans="1:149" s="131" customFormat="1">
      <c r="A1934" s="131" t="s">
        <v>2587</v>
      </c>
      <c r="B1934" s="129">
        <f t="shared" si="28"/>
        <v>230000</v>
      </c>
      <c r="C1934" s="139">
        <f>+'[2]Table EE Vol'!AA58</f>
        <v>40.25</v>
      </c>
      <c r="D1934" s="131" t="s">
        <v>641</v>
      </c>
      <c r="E1934" s="131">
        <v>53</v>
      </c>
      <c r="F1934" s="132">
        <v>80.5</v>
      </c>
      <c r="ES1934" s="86"/>
    </row>
    <row r="1935" spans="1:149" s="131" customFormat="1">
      <c r="A1935" s="131" t="s">
        <v>2588</v>
      </c>
      <c r="B1935" s="129">
        <f t="shared" si="28"/>
        <v>230000</v>
      </c>
      <c r="C1935" s="139">
        <f>+'[2]Table EE Vol'!AA59</f>
        <v>40.25</v>
      </c>
      <c r="D1935" s="131" t="s">
        <v>641</v>
      </c>
      <c r="E1935" s="131">
        <v>54</v>
      </c>
      <c r="F1935" s="132">
        <v>80.5</v>
      </c>
      <c r="ES1935" s="86"/>
    </row>
    <row r="1936" spans="1:149" s="131" customFormat="1">
      <c r="A1936" s="131" t="s">
        <v>2589</v>
      </c>
      <c r="B1936" s="129">
        <f t="shared" si="28"/>
        <v>230000</v>
      </c>
      <c r="C1936" s="139">
        <f>+'[2]Table EE Vol'!AA60</f>
        <v>82.57</v>
      </c>
      <c r="D1936" s="131" t="s">
        <v>642</v>
      </c>
      <c r="E1936" s="131">
        <v>55</v>
      </c>
      <c r="F1936" s="132">
        <v>165.14</v>
      </c>
      <c r="ES1936" s="86"/>
    </row>
    <row r="1937" spans="1:149" s="131" customFormat="1">
      <c r="A1937" s="131" t="s">
        <v>2590</v>
      </c>
      <c r="B1937" s="129">
        <f t="shared" si="28"/>
        <v>230000</v>
      </c>
      <c r="C1937" s="139">
        <f>+'[2]Table EE Vol'!AA61</f>
        <v>82.57</v>
      </c>
      <c r="D1937" s="131" t="s">
        <v>642</v>
      </c>
      <c r="E1937" s="131">
        <v>56</v>
      </c>
      <c r="F1937" s="132">
        <v>165.14</v>
      </c>
      <c r="ES1937" s="86"/>
    </row>
    <row r="1938" spans="1:149" s="131" customFormat="1">
      <c r="A1938" s="131" t="s">
        <v>2591</v>
      </c>
      <c r="B1938" s="129">
        <f t="shared" si="28"/>
        <v>230000</v>
      </c>
      <c r="C1938" s="139">
        <f>+'[2]Table EE Vol'!AA62</f>
        <v>82.57</v>
      </c>
      <c r="D1938" s="131" t="s">
        <v>642</v>
      </c>
      <c r="E1938" s="131">
        <v>57</v>
      </c>
      <c r="F1938" s="132">
        <v>165.14</v>
      </c>
      <c r="ES1938" s="86"/>
    </row>
    <row r="1939" spans="1:149" s="131" customFormat="1">
      <c r="A1939" s="131" t="s">
        <v>2592</v>
      </c>
      <c r="B1939" s="129">
        <f t="shared" si="28"/>
        <v>230000</v>
      </c>
      <c r="C1939" s="139">
        <f>+'[2]Table EE Vol'!AA63</f>
        <v>82.57</v>
      </c>
      <c r="D1939" s="131" t="s">
        <v>642</v>
      </c>
      <c r="E1939" s="131">
        <v>58</v>
      </c>
      <c r="F1939" s="132">
        <v>165.14</v>
      </c>
      <c r="ES1939" s="86"/>
    </row>
    <row r="1940" spans="1:149" s="131" customFormat="1">
      <c r="A1940" s="131" t="s">
        <v>2593</v>
      </c>
      <c r="B1940" s="129">
        <f t="shared" si="28"/>
        <v>230000</v>
      </c>
      <c r="C1940" s="139">
        <f>+'[2]Table EE Vol'!AA64</f>
        <v>82.57</v>
      </c>
      <c r="D1940" s="131" t="s">
        <v>642</v>
      </c>
      <c r="E1940" s="131">
        <v>59</v>
      </c>
      <c r="F1940" s="132">
        <v>165.14</v>
      </c>
      <c r="ES1940" s="86"/>
    </row>
    <row r="1941" spans="1:149" s="131" customFormat="1">
      <c r="A1941" s="131" t="s">
        <v>2594</v>
      </c>
      <c r="B1941" s="129">
        <f t="shared" si="28"/>
        <v>230000</v>
      </c>
      <c r="C1941" s="139">
        <f>+'[2]Table EE Vol'!AA65</f>
        <v>120.06</v>
      </c>
      <c r="D1941" s="131" t="s">
        <v>643</v>
      </c>
      <c r="E1941" s="131">
        <v>60</v>
      </c>
      <c r="F1941" s="132">
        <v>240.12</v>
      </c>
      <c r="ES1941" s="86"/>
    </row>
    <row r="1942" spans="1:149" s="131" customFormat="1">
      <c r="A1942" s="131" t="s">
        <v>2595</v>
      </c>
      <c r="B1942" s="129">
        <f t="shared" si="28"/>
        <v>230000</v>
      </c>
      <c r="C1942" s="139">
        <f>+'[2]Table EE Vol'!AA66</f>
        <v>120.06</v>
      </c>
      <c r="D1942" s="131" t="s">
        <v>643</v>
      </c>
      <c r="E1942" s="131">
        <v>61</v>
      </c>
      <c r="F1942" s="132">
        <v>240.12</v>
      </c>
      <c r="ES1942" s="86"/>
    </row>
    <row r="1943" spans="1:149" s="131" customFormat="1">
      <c r="A1943" s="131" t="s">
        <v>2596</v>
      </c>
      <c r="B1943" s="129">
        <f t="shared" si="28"/>
        <v>230000</v>
      </c>
      <c r="C1943" s="139">
        <f>+'[2]Table EE Vol'!AA67</f>
        <v>120.06</v>
      </c>
      <c r="D1943" s="131" t="s">
        <v>643</v>
      </c>
      <c r="E1943" s="131">
        <v>62</v>
      </c>
      <c r="F1943" s="132">
        <v>240.12</v>
      </c>
      <c r="ES1943" s="86"/>
    </row>
    <row r="1944" spans="1:149" s="131" customFormat="1">
      <c r="A1944" s="131" t="s">
        <v>2597</v>
      </c>
      <c r="B1944" s="129">
        <f t="shared" si="28"/>
        <v>230000</v>
      </c>
      <c r="C1944" s="139">
        <f>+'[2]Table EE Vol'!AA68</f>
        <v>120.06</v>
      </c>
      <c r="D1944" s="131" t="s">
        <v>643</v>
      </c>
      <c r="E1944" s="131">
        <v>63</v>
      </c>
      <c r="F1944" s="132">
        <v>240.12</v>
      </c>
      <c r="ES1944" s="86"/>
    </row>
    <row r="1945" spans="1:149" s="131" customFormat="1">
      <c r="A1945" s="131" t="s">
        <v>2598</v>
      </c>
      <c r="B1945" s="129">
        <f t="shared" si="28"/>
        <v>230000</v>
      </c>
      <c r="C1945" s="139">
        <f>+'[2]Table EE Vol'!AA69</f>
        <v>120.06</v>
      </c>
      <c r="D1945" s="131" t="s">
        <v>643</v>
      </c>
      <c r="E1945" s="131">
        <v>64</v>
      </c>
      <c r="F1945" s="132">
        <v>240.12</v>
      </c>
      <c r="ES1945" s="86"/>
    </row>
    <row r="1946" spans="1:149" s="131" customFormat="1">
      <c r="A1946" s="131" t="s">
        <v>2599</v>
      </c>
      <c r="B1946" s="129">
        <f t="shared" ref="B1946:B2009" si="29">+B1860+10000</f>
        <v>230000</v>
      </c>
      <c r="C1946" s="139">
        <f>+'[2]Table EE Vol'!AA70</f>
        <v>207</v>
      </c>
      <c r="D1946" s="131" t="s">
        <v>644</v>
      </c>
      <c r="E1946" s="131">
        <v>65</v>
      </c>
      <c r="F1946" s="132">
        <v>414</v>
      </c>
      <c r="ES1946" s="86"/>
    </row>
    <row r="1947" spans="1:149" s="131" customFormat="1">
      <c r="A1947" s="131" t="s">
        <v>2600</v>
      </c>
      <c r="B1947" s="129">
        <f t="shared" si="29"/>
        <v>230000</v>
      </c>
      <c r="C1947" s="139">
        <f>+'[2]Table EE Vol'!AA71</f>
        <v>207</v>
      </c>
      <c r="D1947" s="131" t="s">
        <v>644</v>
      </c>
      <c r="E1947" s="131">
        <v>66</v>
      </c>
      <c r="F1947" s="132">
        <v>414</v>
      </c>
      <c r="ES1947" s="86"/>
    </row>
    <row r="1948" spans="1:149" s="131" customFormat="1">
      <c r="A1948" s="131" t="s">
        <v>2601</v>
      </c>
      <c r="B1948" s="129">
        <f t="shared" si="29"/>
        <v>230000</v>
      </c>
      <c r="C1948" s="139">
        <f>+'[2]Table EE Vol'!AA72</f>
        <v>207</v>
      </c>
      <c r="D1948" s="131" t="s">
        <v>644</v>
      </c>
      <c r="E1948" s="131">
        <v>67</v>
      </c>
      <c r="F1948" s="132">
        <v>414</v>
      </c>
      <c r="ES1948" s="86"/>
    </row>
    <row r="1949" spans="1:149" s="131" customFormat="1">
      <c r="A1949" s="131" t="s">
        <v>2602</v>
      </c>
      <c r="B1949" s="129">
        <f t="shared" si="29"/>
        <v>230000</v>
      </c>
      <c r="C1949" s="139">
        <f>+'[2]Table EE Vol'!AA73</f>
        <v>207</v>
      </c>
      <c r="D1949" s="131" t="s">
        <v>644</v>
      </c>
      <c r="E1949" s="131">
        <v>68</v>
      </c>
      <c r="F1949" s="132">
        <v>414</v>
      </c>
      <c r="ES1949" s="86"/>
    </row>
    <row r="1950" spans="1:149" s="131" customFormat="1">
      <c r="A1950" s="131" t="s">
        <v>2603</v>
      </c>
      <c r="B1950" s="129">
        <f t="shared" si="29"/>
        <v>230000</v>
      </c>
      <c r="C1950" s="139">
        <f>+'[2]Table EE Vol'!AA74</f>
        <v>207</v>
      </c>
      <c r="D1950" s="131" t="s">
        <v>644</v>
      </c>
      <c r="E1950" s="131">
        <v>69</v>
      </c>
      <c r="F1950" s="132">
        <v>414</v>
      </c>
      <c r="ES1950" s="86"/>
    </row>
    <row r="1951" spans="1:149" s="131" customFormat="1">
      <c r="A1951" s="131" t="s">
        <v>2604</v>
      </c>
      <c r="B1951" s="129">
        <f t="shared" si="29"/>
        <v>230000</v>
      </c>
      <c r="C1951" s="139">
        <f>+'[2]Table EE Vol'!AA75</f>
        <v>427.57</v>
      </c>
      <c r="D1951" s="131" t="s">
        <v>645</v>
      </c>
      <c r="E1951" s="131">
        <v>70</v>
      </c>
      <c r="F1951" s="132">
        <v>855.14</v>
      </c>
      <c r="ES1951" s="86"/>
    </row>
    <row r="1952" spans="1:149" s="131" customFormat="1">
      <c r="A1952" s="131" t="s">
        <v>2605</v>
      </c>
      <c r="B1952" s="129">
        <f t="shared" si="29"/>
        <v>230000</v>
      </c>
      <c r="C1952" s="139">
        <f>+'[2]Table EE Vol'!AA76</f>
        <v>427.57</v>
      </c>
      <c r="D1952" s="131" t="s">
        <v>645</v>
      </c>
      <c r="E1952" s="131">
        <v>71</v>
      </c>
      <c r="F1952" s="132">
        <v>855.14</v>
      </c>
      <c r="ES1952" s="86"/>
    </row>
    <row r="1953" spans="1:149" s="131" customFormat="1">
      <c r="A1953" s="131" t="s">
        <v>2606</v>
      </c>
      <c r="B1953" s="129">
        <f t="shared" si="29"/>
        <v>230000</v>
      </c>
      <c r="C1953" s="139">
        <f>+'[2]Table EE Vol'!AA77</f>
        <v>427.57</v>
      </c>
      <c r="D1953" s="131" t="s">
        <v>645</v>
      </c>
      <c r="E1953" s="131">
        <v>72</v>
      </c>
      <c r="F1953" s="132">
        <v>855.14</v>
      </c>
      <c r="ES1953" s="86"/>
    </row>
    <row r="1954" spans="1:149" s="131" customFormat="1">
      <c r="A1954" s="131" t="s">
        <v>2607</v>
      </c>
      <c r="B1954" s="129">
        <f t="shared" si="29"/>
        <v>230000</v>
      </c>
      <c r="C1954" s="139">
        <f>+'[2]Table EE Vol'!AA78</f>
        <v>427.57</v>
      </c>
      <c r="D1954" s="131" t="s">
        <v>645</v>
      </c>
      <c r="E1954" s="131">
        <v>73</v>
      </c>
      <c r="F1954" s="132">
        <v>855.14</v>
      </c>
      <c r="ES1954" s="86"/>
    </row>
    <row r="1955" spans="1:149" s="131" customFormat="1">
      <c r="A1955" s="131" t="s">
        <v>2608</v>
      </c>
      <c r="B1955" s="129">
        <f t="shared" si="29"/>
        <v>230000</v>
      </c>
      <c r="C1955" s="139">
        <f>+'[2]Table EE Vol'!AA79</f>
        <v>427.57</v>
      </c>
      <c r="D1955" s="131" t="s">
        <v>645</v>
      </c>
      <c r="E1955" s="131">
        <v>74</v>
      </c>
      <c r="F1955" s="132">
        <v>855.14</v>
      </c>
      <c r="ES1955" s="86"/>
    </row>
    <row r="1956" spans="1:149" s="131" customFormat="1">
      <c r="A1956" s="131" t="s">
        <v>2609</v>
      </c>
      <c r="B1956" s="129">
        <f t="shared" si="29"/>
        <v>230000</v>
      </c>
      <c r="C1956" s="139">
        <f>+'[2]Table EE Vol'!AA80</f>
        <v>1385.29</v>
      </c>
      <c r="D1956" s="131" t="s">
        <v>646</v>
      </c>
      <c r="E1956" s="131">
        <v>75</v>
      </c>
      <c r="F1956" s="132">
        <v>2770.58</v>
      </c>
      <c r="ES1956" s="86"/>
    </row>
    <row r="1957" spans="1:149" s="131" customFormat="1">
      <c r="A1957" s="131" t="s">
        <v>2610</v>
      </c>
      <c r="B1957" s="129">
        <f t="shared" si="29"/>
        <v>230000</v>
      </c>
      <c r="C1957" s="139">
        <f>+'[2]Table EE Vol'!AA81</f>
        <v>1385.29</v>
      </c>
      <c r="D1957" s="131" t="s">
        <v>646</v>
      </c>
      <c r="E1957" s="131">
        <v>76</v>
      </c>
      <c r="F1957" s="132">
        <v>2770.58</v>
      </c>
      <c r="ES1957" s="86"/>
    </row>
    <row r="1958" spans="1:149" s="131" customFormat="1">
      <c r="A1958" s="131" t="s">
        <v>2611</v>
      </c>
      <c r="B1958" s="129">
        <f t="shared" si="29"/>
        <v>230000</v>
      </c>
      <c r="C1958" s="139">
        <f>+'[2]Table EE Vol'!AA82</f>
        <v>1385.29</v>
      </c>
      <c r="D1958" s="131" t="s">
        <v>646</v>
      </c>
      <c r="E1958" s="131">
        <v>77</v>
      </c>
      <c r="F1958" s="132">
        <v>2770.58</v>
      </c>
      <c r="ES1958" s="86"/>
    </row>
    <row r="1959" spans="1:149" s="131" customFormat="1">
      <c r="A1959" s="131" t="s">
        <v>2612</v>
      </c>
      <c r="B1959" s="129">
        <f t="shared" si="29"/>
        <v>230000</v>
      </c>
      <c r="C1959" s="139">
        <f>+'[2]Table EE Vol'!AA83</f>
        <v>1385.29</v>
      </c>
      <c r="D1959" s="131" t="s">
        <v>646</v>
      </c>
      <c r="E1959" s="131">
        <v>78</v>
      </c>
      <c r="F1959" s="132">
        <v>2770.58</v>
      </c>
      <c r="ES1959" s="86"/>
    </row>
    <row r="1960" spans="1:149" s="131" customFormat="1">
      <c r="A1960" s="131" t="s">
        <v>2613</v>
      </c>
      <c r="B1960" s="129">
        <f t="shared" si="29"/>
        <v>230000</v>
      </c>
      <c r="C1960" s="139">
        <f>+'[2]Table EE Vol'!AA84</f>
        <v>1385.29</v>
      </c>
      <c r="D1960" s="131" t="s">
        <v>646</v>
      </c>
      <c r="E1960" s="131">
        <v>79</v>
      </c>
      <c r="F1960" s="132">
        <v>2770.58</v>
      </c>
      <c r="ES1960" s="86"/>
    </row>
    <row r="1961" spans="1:149" s="131" customFormat="1">
      <c r="A1961" s="131" t="s">
        <v>2614</v>
      </c>
      <c r="B1961" s="129">
        <f t="shared" si="29"/>
        <v>230000</v>
      </c>
      <c r="C1961" s="139">
        <f>+'[2]Table EE Vol'!AA85</f>
        <v>1385.29</v>
      </c>
      <c r="D1961" s="131" t="s">
        <v>646</v>
      </c>
      <c r="E1961" s="131">
        <v>80</v>
      </c>
      <c r="F1961" s="132">
        <v>2770.58</v>
      </c>
      <c r="ES1961" s="86"/>
    </row>
    <row r="1962" spans="1:149" s="131" customFormat="1">
      <c r="A1962" s="131" t="s">
        <v>2615</v>
      </c>
      <c r="B1962" s="129">
        <f t="shared" si="29"/>
        <v>230000</v>
      </c>
      <c r="C1962" s="139">
        <f>+'[2]Table EE Vol'!AA86</f>
        <v>1385.29</v>
      </c>
      <c r="D1962" s="131" t="s">
        <v>646</v>
      </c>
      <c r="E1962" s="131">
        <v>81</v>
      </c>
      <c r="F1962" s="132">
        <v>2770.58</v>
      </c>
      <c r="ES1962" s="86"/>
    </row>
    <row r="1963" spans="1:149" s="131" customFormat="1">
      <c r="A1963" s="131" t="s">
        <v>2616</v>
      </c>
      <c r="B1963" s="129">
        <f t="shared" si="29"/>
        <v>230000</v>
      </c>
      <c r="C1963" s="139">
        <f>+'[2]Table EE Vol'!AA87</f>
        <v>1385.29</v>
      </c>
      <c r="D1963" s="131" t="s">
        <v>646</v>
      </c>
      <c r="E1963" s="131">
        <v>82</v>
      </c>
      <c r="F1963" s="132">
        <v>2770.58</v>
      </c>
      <c r="ES1963" s="86"/>
    </row>
    <row r="1964" spans="1:149" s="131" customFormat="1">
      <c r="A1964" s="131" t="s">
        <v>2617</v>
      </c>
      <c r="B1964" s="129">
        <f t="shared" si="29"/>
        <v>230000</v>
      </c>
      <c r="C1964" s="139">
        <f>+'[2]Table EE Vol'!AA88</f>
        <v>1385.29</v>
      </c>
      <c r="D1964" s="131" t="s">
        <v>646</v>
      </c>
      <c r="E1964" s="131">
        <v>83</v>
      </c>
      <c r="F1964" s="132">
        <v>2770.58</v>
      </c>
      <c r="ES1964" s="86"/>
    </row>
    <row r="1965" spans="1:149" s="131" customFormat="1">
      <c r="A1965" s="131" t="s">
        <v>2618</v>
      </c>
      <c r="B1965" s="129">
        <f t="shared" si="29"/>
        <v>230000</v>
      </c>
      <c r="C1965" s="139">
        <f>+'[2]Table EE Vol'!AA89</f>
        <v>1385.29</v>
      </c>
      <c r="D1965" s="131" t="s">
        <v>646</v>
      </c>
      <c r="E1965" s="131">
        <v>84</v>
      </c>
      <c r="F1965" s="132">
        <v>2770.58</v>
      </c>
      <c r="ES1965" s="86"/>
    </row>
    <row r="1966" spans="1:149" s="131" customFormat="1">
      <c r="A1966" s="131" t="s">
        <v>2619</v>
      </c>
      <c r="B1966" s="129">
        <f t="shared" si="29"/>
        <v>230000</v>
      </c>
      <c r="C1966" s="139">
        <f>+'[2]Table EE Vol'!AA90</f>
        <v>1385.29</v>
      </c>
      <c r="D1966" s="131" t="s">
        <v>646</v>
      </c>
      <c r="E1966" s="131">
        <v>85</v>
      </c>
      <c r="F1966" s="132">
        <v>2770.58</v>
      </c>
      <c r="ES1966" s="86"/>
    </row>
    <row r="1967" spans="1:149" s="131" customFormat="1">
      <c r="A1967" s="131" t="s">
        <v>2620</v>
      </c>
      <c r="B1967" s="129">
        <f t="shared" si="29"/>
        <v>230000</v>
      </c>
      <c r="C1967" s="139">
        <f>+'[2]Table EE Vol'!AA91</f>
        <v>1385.29</v>
      </c>
      <c r="D1967" s="131" t="s">
        <v>646</v>
      </c>
      <c r="E1967" s="131">
        <v>86</v>
      </c>
      <c r="F1967" s="132">
        <v>2770.58</v>
      </c>
      <c r="ES1967" s="86"/>
    </row>
    <row r="1968" spans="1:149" s="131" customFormat="1">
      <c r="A1968" s="131" t="s">
        <v>2621</v>
      </c>
      <c r="B1968" s="129">
        <f t="shared" si="29"/>
        <v>230000</v>
      </c>
      <c r="C1968" s="139">
        <f>+'[2]Table EE Vol'!AA92</f>
        <v>1385.29</v>
      </c>
      <c r="D1968" s="131" t="s">
        <v>646</v>
      </c>
      <c r="E1968" s="131">
        <v>87</v>
      </c>
      <c r="F1968" s="132">
        <v>2770.58</v>
      </c>
      <c r="ES1968" s="86"/>
    </row>
    <row r="1969" spans="1:149" s="131" customFormat="1">
      <c r="A1969" s="131" t="s">
        <v>2622</v>
      </c>
      <c r="B1969" s="129">
        <f t="shared" si="29"/>
        <v>230000</v>
      </c>
      <c r="C1969" s="139">
        <f>+'[2]Table EE Vol'!AA93</f>
        <v>1385.29</v>
      </c>
      <c r="D1969" s="131" t="s">
        <v>646</v>
      </c>
      <c r="E1969" s="131">
        <v>88</v>
      </c>
      <c r="F1969" s="132">
        <v>2770.58</v>
      </c>
      <c r="ES1969" s="86"/>
    </row>
    <row r="1970" spans="1:149" s="131" customFormat="1">
      <c r="A1970" s="131" t="s">
        <v>2623</v>
      </c>
      <c r="B1970" s="129">
        <f t="shared" si="29"/>
        <v>230000</v>
      </c>
      <c r="C1970" s="139">
        <f>+'[2]Table EE Vol'!AA94</f>
        <v>1385.29</v>
      </c>
      <c r="D1970" s="131" t="s">
        <v>646</v>
      </c>
      <c r="E1970" s="131">
        <v>89</v>
      </c>
      <c r="F1970" s="132">
        <v>2770.58</v>
      </c>
      <c r="ES1970" s="86"/>
    </row>
    <row r="1971" spans="1:149" s="131" customFormat="1">
      <c r="A1971" s="131" t="s">
        <v>2624</v>
      </c>
      <c r="B1971" s="129">
        <f t="shared" si="29"/>
        <v>230000</v>
      </c>
      <c r="C1971" s="139">
        <f>+'[2]Table EE Vol'!AA95</f>
        <v>1385.29</v>
      </c>
      <c r="D1971" s="131" t="s">
        <v>646</v>
      </c>
      <c r="E1971" s="131">
        <v>90</v>
      </c>
      <c r="F1971" s="132">
        <v>2770.58</v>
      </c>
      <c r="ES1971" s="86"/>
    </row>
    <row r="1972" spans="1:149" s="131" customFormat="1">
      <c r="A1972" s="131" t="s">
        <v>2625</v>
      </c>
      <c r="B1972" s="129">
        <f t="shared" si="29"/>
        <v>230000</v>
      </c>
      <c r="C1972" s="139">
        <f>+'[2]Table EE Vol'!AA96</f>
        <v>1385.29</v>
      </c>
      <c r="D1972" s="131" t="s">
        <v>646</v>
      </c>
      <c r="E1972" s="131">
        <v>91</v>
      </c>
      <c r="F1972" s="132">
        <v>2770.58</v>
      </c>
      <c r="ES1972" s="86"/>
    </row>
    <row r="1973" spans="1:149" s="131" customFormat="1">
      <c r="A1973" s="131" t="s">
        <v>2626</v>
      </c>
      <c r="B1973" s="129">
        <f t="shared" si="29"/>
        <v>230000</v>
      </c>
      <c r="C1973" s="139">
        <f>+'[2]Table EE Vol'!AA97</f>
        <v>1385.29</v>
      </c>
      <c r="D1973" s="131" t="s">
        <v>646</v>
      </c>
      <c r="E1973" s="131">
        <v>92</v>
      </c>
      <c r="F1973" s="132">
        <v>2770.58</v>
      </c>
      <c r="ES1973" s="86"/>
    </row>
    <row r="1974" spans="1:149" s="131" customFormat="1">
      <c r="A1974" s="131" t="s">
        <v>2627</v>
      </c>
      <c r="B1974" s="129">
        <f t="shared" si="29"/>
        <v>230000</v>
      </c>
      <c r="C1974" s="139">
        <f>+'[2]Table EE Vol'!AA98</f>
        <v>1385.29</v>
      </c>
      <c r="D1974" s="131" t="s">
        <v>646</v>
      </c>
      <c r="E1974" s="131">
        <v>93</v>
      </c>
      <c r="F1974" s="132">
        <v>2770.58</v>
      </c>
      <c r="ES1974" s="86"/>
    </row>
    <row r="1975" spans="1:149" s="131" customFormat="1">
      <c r="A1975" s="131" t="s">
        <v>2628</v>
      </c>
      <c r="B1975" s="129">
        <f t="shared" si="29"/>
        <v>230000</v>
      </c>
      <c r="C1975" s="139">
        <f>+'[2]Table EE Vol'!AA99</f>
        <v>1385.29</v>
      </c>
      <c r="D1975" s="131" t="s">
        <v>646</v>
      </c>
      <c r="E1975" s="131">
        <v>94</v>
      </c>
      <c r="F1975" s="132">
        <v>2770.58</v>
      </c>
      <c r="ES1975" s="86"/>
    </row>
    <row r="1976" spans="1:149" s="131" customFormat="1">
      <c r="A1976" s="131" t="s">
        <v>2629</v>
      </c>
      <c r="B1976" s="129">
        <f t="shared" si="29"/>
        <v>230000</v>
      </c>
      <c r="C1976" s="139">
        <f>+'[2]Table EE Vol'!AA100</f>
        <v>1385.29</v>
      </c>
      <c r="D1976" s="131" t="s">
        <v>646</v>
      </c>
      <c r="E1976" s="131">
        <v>95</v>
      </c>
      <c r="F1976" s="132">
        <v>2770.58</v>
      </c>
      <c r="ES1976" s="86"/>
    </row>
    <row r="1977" spans="1:149" s="131" customFormat="1">
      <c r="A1977" s="131" t="s">
        <v>2630</v>
      </c>
      <c r="B1977" s="129">
        <f t="shared" si="29"/>
        <v>230000</v>
      </c>
      <c r="C1977" s="139">
        <f>+'[2]Table EE Vol'!AA101</f>
        <v>1385.29</v>
      </c>
      <c r="D1977" s="131" t="s">
        <v>646</v>
      </c>
      <c r="E1977" s="131">
        <v>96</v>
      </c>
      <c r="F1977" s="132">
        <v>2770.58</v>
      </c>
      <c r="ES1977" s="86"/>
    </row>
    <row r="1978" spans="1:149" s="131" customFormat="1">
      <c r="A1978" s="131" t="s">
        <v>2631</v>
      </c>
      <c r="B1978" s="129">
        <f t="shared" si="29"/>
        <v>230000</v>
      </c>
      <c r="C1978" s="139">
        <f>+'[2]Table EE Vol'!AA102</f>
        <v>1385.29</v>
      </c>
      <c r="D1978" s="131" t="s">
        <v>646</v>
      </c>
      <c r="E1978" s="131">
        <v>97</v>
      </c>
      <c r="F1978" s="132">
        <v>2770.58</v>
      </c>
      <c r="ES1978" s="86"/>
    </row>
    <row r="1979" spans="1:149" s="131" customFormat="1">
      <c r="A1979" s="131" t="s">
        <v>2632</v>
      </c>
      <c r="B1979" s="129">
        <f t="shared" si="29"/>
        <v>230000</v>
      </c>
      <c r="C1979" s="139">
        <f>+'[2]Table EE Vol'!AA103</f>
        <v>1385.29</v>
      </c>
      <c r="D1979" s="131" t="s">
        <v>646</v>
      </c>
      <c r="E1979" s="131">
        <v>98</v>
      </c>
      <c r="F1979" s="132">
        <v>2770.58</v>
      </c>
      <c r="ES1979" s="86"/>
    </row>
    <row r="1980" spans="1:149" s="131" customFormat="1">
      <c r="A1980" s="131" t="s">
        <v>2633</v>
      </c>
      <c r="B1980" s="129">
        <f t="shared" si="29"/>
        <v>230000</v>
      </c>
      <c r="C1980" s="139">
        <f>+'[2]Table EE Vol'!AA104</f>
        <v>1385.29</v>
      </c>
      <c r="D1980" s="131" t="s">
        <v>646</v>
      </c>
      <c r="E1980" s="131">
        <v>99</v>
      </c>
      <c r="F1980" s="132">
        <v>2770.58</v>
      </c>
      <c r="ES1980" s="86"/>
    </row>
    <row r="1981" spans="1:149" s="131" customFormat="1">
      <c r="A1981" s="131" t="s">
        <v>2634</v>
      </c>
      <c r="B1981" s="129">
        <f t="shared" si="29"/>
        <v>230000</v>
      </c>
      <c r="C1981" s="139">
        <f>+'[2]Table EE Vol'!AA105</f>
        <v>0</v>
      </c>
      <c r="D1981" s="131" t="s">
        <v>634</v>
      </c>
      <c r="E1981" s="131">
        <v>0</v>
      </c>
      <c r="F1981" s="132">
        <v>0</v>
      </c>
      <c r="ES1981" s="86"/>
    </row>
    <row r="1982" spans="1:149" s="131" customFormat="1">
      <c r="A1982" s="131" t="s">
        <v>2635</v>
      </c>
      <c r="B1982" s="129">
        <f t="shared" si="29"/>
        <v>240000</v>
      </c>
      <c r="C1982" s="139">
        <f>+'[2]Table EE Vol'!AB20</f>
        <v>3.1199999999999997</v>
      </c>
      <c r="D1982" s="131" t="s">
        <v>634</v>
      </c>
      <c r="E1982" s="131">
        <v>15</v>
      </c>
      <c r="F1982" s="132">
        <v>6.2399999999999993</v>
      </c>
      <c r="EO1982" s="86"/>
    </row>
    <row r="1983" spans="1:149" s="131" customFormat="1">
      <c r="A1983" s="131" t="s">
        <v>2636</v>
      </c>
      <c r="B1983" s="129">
        <f t="shared" si="29"/>
        <v>240000</v>
      </c>
      <c r="C1983" s="139">
        <f>+'[2]Table EE Vol'!AB21</f>
        <v>3.1199999999999997</v>
      </c>
      <c r="D1983" s="131" t="s">
        <v>634</v>
      </c>
      <c r="E1983" s="131">
        <v>16</v>
      </c>
      <c r="F1983" s="132">
        <v>6.2399999999999993</v>
      </c>
      <c r="EO1983" s="86"/>
    </row>
    <row r="1984" spans="1:149" s="131" customFormat="1">
      <c r="A1984" s="131" t="s">
        <v>2637</v>
      </c>
      <c r="B1984" s="129">
        <f t="shared" si="29"/>
        <v>240000</v>
      </c>
      <c r="C1984" s="139">
        <f>+'[2]Table EE Vol'!AB22</f>
        <v>3.1199999999999997</v>
      </c>
      <c r="D1984" s="131" t="s">
        <v>634</v>
      </c>
      <c r="E1984" s="131">
        <v>17</v>
      </c>
      <c r="F1984" s="132">
        <v>6.2399999999999993</v>
      </c>
      <c r="EO1984" s="86"/>
    </row>
    <row r="1985" spans="1:145" s="131" customFormat="1">
      <c r="A1985" s="131" t="s">
        <v>2638</v>
      </c>
      <c r="B1985" s="129">
        <f t="shared" si="29"/>
        <v>240000</v>
      </c>
      <c r="C1985" s="139">
        <f>+'[2]Table EE Vol'!AB23</f>
        <v>3.1199999999999997</v>
      </c>
      <c r="D1985" s="131" t="s">
        <v>634</v>
      </c>
      <c r="E1985" s="131">
        <v>18</v>
      </c>
      <c r="F1985" s="132">
        <v>6.2399999999999993</v>
      </c>
      <c r="EO1985" s="86"/>
    </row>
    <row r="1986" spans="1:145" s="131" customFormat="1">
      <c r="A1986" s="131" t="s">
        <v>2639</v>
      </c>
      <c r="B1986" s="129">
        <f t="shared" si="29"/>
        <v>240000</v>
      </c>
      <c r="C1986" s="139">
        <f>+'[2]Table EE Vol'!AB24</f>
        <v>3.1199999999999997</v>
      </c>
      <c r="D1986" s="131" t="s">
        <v>634</v>
      </c>
      <c r="E1986" s="131">
        <v>19</v>
      </c>
      <c r="F1986" s="132">
        <v>6.2399999999999993</v>
      </c>
      <c r="EO1986" s="86"/>
    </row>
    <row r="1987" spans="1:145" s="131" customFormat="1">
      <c r="A1987" s="131" t="s">
        <v>2640</v>
      </c>
      <c r="B1987" s="129">
        <f t="shared" si="29"/>
        <v>240000</v>
      </c>
      <c r="C1987" s="139">
        <f>+'[2]Table EE Vol'!AB25</f>
        <v>4.5599999999999996</v>
      </c>
      <c r="D1987" s="131" t="s">
        <v>635</v>
      </c>
      <c r="E1987" s="131">
        <v>20</v>
      </c>
      <c r="F1987" s="132">
        <v>9.1199999999999992</v>
      </c>
      <c r="EO1987" s="86"/>
    </row>
    <row r="1988" spans="1:145" s="131" customFormat="1">
      <c r="A1988" s="131" t="s">
        <v>2641</v>
      </c>
      <c r="B1988" s="129">
        <f t="shared" si="29"/>
        <v>240000</v>
      </c>
      <c r="C1988" s="139">
        <f>+'[2]Table EE Vol'!AB26</f>
        <v>4.5599999999999996</v>
      </c>
      <c r="D1988" s="131" t="s">
        <v>635</v>
      </c>
      <c r="E1988" s="131">
        <v>21</v>
      </c>
      <c r="F1988" s="132">
        <v>9.1199999999999992</v>
      </c>
      <c r="EO1988" s="86"/>
    </row>
    <row r="1989" spans="1:145" s="131" customFormat="1">
      <c r="A1989" s="131" t="s">
        <v>2642</v>
      </c>
      <c r="B1989" s="129">
        <f t="shared" si="29"/>
        <v>240000</v>
      </c>
      <c r="C1989" s="139">
        <f>+'[2]Table EE Vol'!AB27</f>
        <v>4.5599999999999996</v>
      </c>
      <c r="D1989" s="131" t="s">
        <v>635</v>
      </c>
      <c r="E1989" s="131">
        <v>22</v>
      </c>
      <c r="F1989" s="132">
        <v>9.1199999999999992</v>
      </c>
      <c r="EO1989" s="86"/>
    </row>
    <row r="1990" spans="1:145" s="131" customFormat="1">
      <c r="A1990" s="131" t="s">
        <v>2643</v>
      </c>
      <c r="B1990" s="129">
        <f t="shared" si="29"/>
        <v>240000</v>
      </c>
      <c r="C1990" s="139">
        <f>+'[2]Table EE Vol'!AB28</f>
        <v>4.5599999999999996</v>
      </c>
      <c r="D1990" s="131" t="s">
        <v>635</v>
      </c>
      <c r="E1990" s="131">
        <v>23</v>
      </c>
      <c r="F1990" s="132">
        <v>9.1199999999999992</v>
      </c>
      <c r="EO1990" s="86"/>
    </row>
    <row r="1991" spans="1:145" s="131" customFormat="1">
      <c r="A1991" s="131" t="s">
        <v>2644</v>
      </c>
      <c r="B1991" s="129">
        <f t="shared" si="29"/>
        <v>240000</v>
      </c>
      <c r="C1991" s="139">
        <f>+'[2]Table EE Vol'!AB29</f>
        <v>4.5599999999999996</v>
      </c>
      <c r="D1991" s="131" t="s">
        <v>635</v>
      </c>
      <c r="E1991" s="131">
        <v>24</v>
      </c>
      <c r="F1991" s="132">
        <v>9.1199999999999992</v>
      </c>
      <c r="EO1991" s="86"/>
    </row>
    <row r="1992" spans="1:145" s="131" customFormat="1">
      <c r="A1992" s="131" t="s">
        <v>2645</v>
      </c>
      <c r="B1992" s="129">
        <f t="shared" si="29"/>
        <v>240000</v>
      </c>
      <c r="C1992" s="139">
        <f>+'[2]Table EE Vol'!AB30</f>
        <v>5.3999999999999995</v>
      </c>
      <c r="D1992" s="131" t="s">
        <v>636</v>
      </c>
      <c r="E1992" s="131">
        <v>25</v>
      </c>
      <c r="F1992" s="132">
        <v>10.799999999999999</v>
      </c>
      <c r="EO1992" s="86"/>
    </row>
    <row r="1993" spans="1:145" s="131" customFormat="1">
      <c r="A1993" s="131" t="s">
        <v>2646</v>
      </c>
      <c r="B1993" s="129">
        <f t="shared" si="29"/>
        <v>240000</v>
      </c>
      <c r="C1993" s="139">
        <f>+'[2]Table EE Vol'!AB31</f>
        <v>5.3999999999999995</v>
      </c>
      <c r="D1993" s="131" t="s">
        <v>636</v>
      </c>
      <c r="E1993" s="131">
        <v>26</v>
      </c>
      <c r="F1993" s="132">
        <v>10.799999999999999</v>
      </c>
      <c r="EO1993" s="86"/>
    </row>
    <row r="1994" spans="1:145" s="131" customFormat="1">
      <c r="A1994" s="131" t="s">
        <v>2647</v>
      </c>
      <c r="B1994" s="129">
        <f t="shared" si="29"/>
        <v>240000</v>
      </c>
      <c r="C1994" s="139">
        <f>+'[2]Table EE Vol'!AB32</f>
        <v>5.3999999999999995</v>
      </c>
      <c r="D1994" s="131" t="s">
        <v>636</v>
      </c>
      <c r="E1994" s="131">
        <v>27</v>
      </c>
      <c r="F1994" s="132">
        <v>10.799999999999999</v>
      </c>
      <c r="EO1994" s="86"/>
    </row>
    <row r="1995" spans="1:145" s="131" customFormat="1">
      <c r="A1995" s="131" t="s">
        <v>2648</v>
      </c>
      <c r="B1995" s="129">
        <f t="shared" si="29"/>
        <v>240000</v>
      </c>
      <c r="C1995" s="139">
        <f>+'[2]Table EE Vol'!AB33</f>
        <v>5.3999999999999995</v>
      </c>
      <c r="D1995" s="131" t="s">
        <v>636</v>
      </c>
      <c r="E1995" s="131">
        <v>28</v>
      </c>
      <c r="F1995" s="132">
        <v>10.799999999999999</v>
      </c>
      <c r="EO1995" s="86"/>
    </row>
    <row r="1996" spans="1:145" s="131" customFormat="1">
      <c r="A1996" s="131" t="s">
        <v>2649</v>
      </c>
      <c r="B1996" s="129">
        <f t="shared" si="29"/>
        <v>240000</v>
      </c>
      <c r="C1996" s="139">
        <f>+'[2]Table EE Vol'!AB34</f>
        <v>5.3999999999999995</v>
      </c>
      <c r="D1996" s="131" t="s">
        <v>636</v>
      </c>
      <c r="E1996" s="131">
        <v>29</v>
      </c>
      <c r="F1996" s="132">
        <v>10.799999999999999</v>
      </c>
      <c r="EO1996" s="86"/>
    </row>
    <row r="1997" spans="1:145" s="131" customFormat="1">
      <c r="A1997" s="131" t="s">
        <v>2650</v>
      </c>
      <c r="B1997" s="129">
        <f t="shared" si="29"/>
        <v>240000</v>
      </c>
      <c r="C1997" s="139">
        <f>+'[2]Table EE Vol'!AB35</f>
        <v>7.4399999999999995</v>
      </c>
      <c r="D1997" s="131" t="s">
        <v>637</v>
      </c>
      <c r="E1997" s="131">
        <v>30</v>
      </c>
      <c r="F1997" s="132">
        <v>14.879999999999999</v>
      </c>
      <c r="EO1997" s="86"/>
    </row>
    <row r="1998" spans="1:145" s="131" customFormat="1">
      <c r="A1998" s="131" t="s">
        <v>2651</v>
      </c>
      <c r="B1998" s="129">
        <f t="shared" si="29"/>
        <v>240000</v>
      </c>
      <c r="C1998" s="139">
        <f>+'[2]Table EE Vol'!AB36</f>
        <v>7.4399999999999995</v>
      </c>
      <c r="D1998" s="131" t="s">
        <v>637</v>
      </c>
      <c r="E1998" s="131">
        <v>31</v>
      </c>
      <c r="F1998" s="132">
        <v>14.879999999999999</v>
      </c>
      <c r="EO1998" s="86"/>
    </row>
    <row r="1999" spans="1:145" s="131" customFormat="1">
      <c r="A1999" s="131" t="s">
        <v>2652</v>
      </c>
      <c r="B1999" s="129">
        <f t="shared" si="29"/>
        <v>240000</v>
      </c>
      <c r="C1999" s="139">
        <f>+'[2]Table EE Vol'!AB37</f>
        <v>7.4399999999999995</v>
      </c>
      <c r="D1999" s="131" t="s">
        <v>637</v>
      </c>
      <c r="E1999" s="131">
        <v>32</v>
      </c>
      <c r="F1999" s="132">
        <v>14.879999999999999</v>
      </c>
      <c r="EO1999" s="86"/>
    </row>
    <row r="2000" spans="1:145" s="131" customFormat="1">
      <c r="A2000" s="131" t="s">
        <v>2653</v>
      </c>
      <c r="B2000" s="129">
        <f t="shared" si="29"/>
        <v>240000</v>
      </c>
      <c r="C2000" s="139">
        <f>+'[2]Table EE Vol'!AB38</f>
        <v>7.4399999999999995</v>
      </c>
      <c r="D2000" s="131" t="s">
        <v>637</v>
      </c>
      <c r="E2000" s="131">
        <v>33</v>
      </c>
      <c r="F2000" s="132">
        <v>14.879999999999999</v>
      </c>
      <c r="EO2000" s="86"/>
    </row>
    <row r="2001" spans="1:145" s="131" customFormat="1">
      <c r="A2001" s="131" t="s">
        <v>2654</v>
      </c>
      <c r="B2001" s="129">
        <f t="shared" si="29"/>
        <v>240000</v>
      </c>
      <c r="C2001" s="139">
        <f>+'[2]Table EE Vol'!AB39</f>
        <v>7.4399999999999995</v>
      </c>
      <c r="D2001" s="131" t="s">
        <v>637</v>
      </c>
      <c r="E2001" s="131">
        <v>34</v>
      </c>
      <c r="F2001" s="132">
        <v>14.879999999999999</v>
      </c>
      <c r="EO2001" s="86"/>
    </row>
    <row r="2002" spans="1:145" s="131" customFormat="1">
      <c r="A2002" s="131" t="s">
        <v>2655</v>
      </c>
      <c r="B2002" s="129">
        <f t="shared" si="29"/>
        <v>240000</v>
      </c>
      <c r="C2002" s="139">
        <f>+'[2]Table EE Vol'!AB40</f>
        <v>9.9600000000000009</v>
      </c>
      <c r="D2002" s="131" t="s">
        <v>638</v>
      </c>
      <c r="E2002" s="131">
        <v>35</v>
      </c>
      <c r="F2002" s="132">
        <v>19.920000000000002</v>
      </c>
      <c r="EO2002" s="86"/>
    </row>
    <row r="2003" spans="1:145" s="131" customFormat="1">
      <c r="A2003" s="131" t="s">
        <v>2656</v>
      </c>
      <c r="B2003" s="129">
        <f t="shared" si="29"/>
        <v>240000</v>
      </c>
      <c r="C2003" s="139">
        <f>+'[2]Table EE Vol'!AB41</f>
        <v>9.9600000000000009</v>
      </c>
      <c r="D2003" s="131" t="s">
        <v>638</v>
      </c>
      <c r="E2003" s="131">
        <v>36</v>
      </c>
      <c r="F2003" s="132">
        <v>19.920000000000002</v>
      </c>
      <c r="EO2003" s="86"/>
    </row>
    <row r="2004" spans="1:145" s="131" customFormat="1">
      <c r="A2004" s="131" t="s">
        <v>2657</v>
      </c>
      <c r="B2004" s="129">
        <f t="shared" si="29"/>
        <v>240000</v>
      </c>
      <c r="C2004" s="139">
        <f>+'[2]Table EE Vol'!AB42</f>
        <v>9.9600000000000009</v>
      </c>
      <c r="D2004" s="131" t="s">
        <v>638</v>
      </c>
      <c r="E2004" s="131">
        <v>37</v>
      </c>
      <c r="F2004" s="132">
        <v>19.920000000000002</v>
      </c>
      <c r="EO2004" s="86"/>
    </row>
    <row r="2005" spans="1:145" s="131" customFormat="1">
      <c r="A2005" s="131" t="s">
        <v>2658</v>
      </c>
      <c r="B2005" s="129">
        <f t="shared" si="29"/>
        <v>240000</v>
      </c>
      <c r="C2005" s="139">
        <f>+'[2]Table EE Vol'!AB43</f>
        <v>9.9600000000000009</v>
      </c>
      <c r="D2005" s="131" t="s">
        <v>638</v>
      </c>
      <c r="E2005" s="131">
        <v>38</v>
      </c>
      <c r="F2005" s="132">
        <v>19.920000000000002</v>
      </c>
      <c r="EO2005" s="86"/>
    </row>
    <row r="2006" spans="1:145" s="131" customFormat="1">
      <c r="A2006" s="131" t="s">
        <v>2659</v>
      </c>
      <c r="B2006" s="129">
        <f t="shared" si="29"/>
        <v>240000</v>
      </c>
      <c r="C2006" s="139">
        <f>+'[2]Table EE Vol'!AB44</f>
        <v>9.9600000000000009</v>
      </c>
      <c r="D2006" s="131" t="s">
        <v>638</v>
      </c>
      <c r="E2006" s="131">
        <v>39</v>
      </c>
      <c r="F2006" s="132">
        <v>19.920000000000002</v>
      </c>
      <c r="EO2006" s="86"/>
    </row>
    <row r="2007" spans="1:145" s="131" customFormat="1">
      <c r="A2007" s="131" t="s">
        <v>2660</v>
      </c>
      <c r="B2007" s="129">
        <f t="shared" si="29"/>
        <v>240000</v>
      </c>
      <c r="C2007" s="139">
        <f>+'[2]Table EE Vol'!AB45</f>
        <v>16.68</v>
      </c>
      <c r="D2007" s="131" t="s">
        <v>639</v>
      </c>
      <c r="E2007" s="131">
        <v>40</v>
      </c>
      <c r="F2007" s="132">
        <v>33.36</v>
      </c>
      <c r="EO2007" s="86"/>
    </row>
    <row r="2008" spans="1:145" s="131" customFormat="1">
      <c r="A2008" s="131" t="s">
        <v>2661</v>
      </c>
      <c r="B2008" s="129">
        <f t="shared" si="29"/>
        <v>240000</v>
      </c>
      <c r="C2008" s="139">
        <f>+'[2]Table EE Vol'!AB46</f>
        <v>16.68</v>
      </c>
      <c r="D2008" s="131" t="s">
        <v>639</v>
      </c>
      <c r="E2008" s="131">
        <v>41</v>
      </c>
      <c r="F2008" s="132">
        <v>33.36</v>
      </c>
      <c r="EO2008" s="86"/>
    </row>
    <row r="2009" spans="1:145" s="131" customFormat="1">
      <c r="A2009" s="131" t="s">
        <v>2662</v>
      </c>
      <c r="B2009" s="129">
        <f t="shared" si="29"/>
        <v>240000</v>
      </c>
      <c r="C2009" s="139">
        <f>+'[2]Table EE Vol'!AB47</f>
        <v>16.68</v>
      </c>
      <c r="D2009" s="131" t="s">
        <v>639</v>
      </c>
      <c r="E2009" s="131">
        <v>42</v>
      </c>
      <c r="F2009" s="132">
        <v>33.36</v>
      </c>
      <c r="EO2009" s="86"/>
    </row>
    <row r="2010" spans="1:145" s="131" customFormat="1">
      <c r="A2010" s="131" t="s">
        <v>2663</v>
      </c>
      <c r="B2010" s="129">
        <f t="shared" ref="B2010:B2073" si="30">+B1924+10000</f>
        <v>240000</v>
      </c>
      <c r="C2010" s="139">
        <f>+'[2]Table EE Vol'!AB48</f>
        <v>16.68</v>
      </c>
      <c r="D2010" s="131" t="s">
        <v>639</v>
      </c>
      <c r="E2010" s="131">
        <v>43</v>
      </c>
      <c r="F2010" s="132">
        <v>33.36</v>
      </c>
      <c r="EO2010" s="86"/>
    </row>
    <row r="2011" spans="1:145" s="131" customFormat="1">
      <c r="A2011" s="131" t="s">
        <v>2664</v>
      </c>
      <c r="B2011" s="129">
        <f t="shared" si="30"/>
        <v>240000</v>
      </c>
      <c r="C2011" s="139">
        <f>+'[2]Table EE Vol'!AB49</f>
        <v>16.68</v>
      </c>
      <c r="D2011" s="131" t="s">
        <v>639</v>
      </c>
      <c r="E2011" s="131">
        <v>44</v>
      </c>
      <c r="F2011" s="132">
        <v>33.36</v>
      </c>
      <c r="EO2011" s="86"/>
    </row>
    <row r="2012" spans="1:145" s="131" customFormat="1">
      <c r="A2012" s="131" t="s">
        <v>2665</v>
      </c>
      <c r="B2012" s="129">
        <f t="shared" si="30"/>
        <v>240000</v>
      </c>
      <c r="C2012" s="139">
        <f>+'[2]Table EE Vol'!AB50</f>
        <v>23.04</v>
      </c>
      <c r="D2012" s="131" t="s">
        <v>640</v>
      </c>
      <c r="E2012" s="131">
        <v>45</v>
      </c>
      <c r="F2012" s="132">
        <v>46.08</v>
      </c>
      <c r="EO2012" s="86"/>
    </row>
    <row r="2013" spans="1:145" s="131" customFormat="1">
      <c r="A2013" s="131" t="s">
        <v>2666</v>
      </c>
      <c r="B2013" s="129">
        <f t="shared" si="30"/>
        <v>240000</v>
      </c>
      <c r="C2013" s="139">
        <f>+'[2]Table EE Vol'!AB51</f>
        <v>23.04</v>
      </c>
      <c r="D2013" s="131" t="s">
        <v>640</v>
      </c>
      <c r="E2013" s="131">
        <v>46</v>
      </c>
      <c r="F2013" s="132">
        <v>46.08</v>
      </c>
      <c r="EO2013" s="86"/>
    </row>
    <row r="2014" spans="1:145" s="131" customFormat="1">
      <c r="A2014" s="131" t="s">
        <v>2667</v>
      </c>
      <c r="B2014" s="129">
        <f t="shared" si="30"/>
        <v>240000</v>
      </c>
      <c r="C2014" s="139">
        <f>+'[2]Table EE Vol'!AB52</f>
        <v>23.04</v>
      </c>
      <c r="D2014" s="131" t="s">
        <v>640</v>
      </c>
      <c r="E2014" s="131">
        <v>47</v>
      </c>
      <c r="F2014" s="132">
        <v>46.08</v>
      </c>
      <c r="EO2014" s="86"/>
    </row>
    <row r="2015" spans="1:145" s="131" customFormat="1">
      <c r="A2015" s="131" t="s">
        <v>2668</v>
      </c>
      <c r="B2015" s="129">
        <f t="shared" si="30"/>
        <v>240000</v>
      </c>
      <c r="C2015" s="139">
        <f>+'[2]Table EE Vol'!AB53</f>
        <v>23.04</v>
      </c>
      <c r="D2015" s="131" t="s">
        <v>640</v>
      </c>
      <c r="E2015" s="131">
        <v>48</v>
      </c>
      <c r="F2015" s="132">
        <v>46.08</v>
      </c>
      <c r="EO2015" s="86"/>
    </row>
    <row r="2016" spans="1:145" s="131" customFormat="1">
      <c r="A2016" s="131" t="s">
        <v>2669</v>
      </c>
      <c r="B2016" s="129">
        <f t="shared" si="30"/>
        <v>240000</v>
      </c>
      <c r="C2016" s="139">
        <f>+'[2]Table EE Vol'!AB54</f>
        <v>23.04</v>
      </c>
      <c r="D2016" s="131" t="s">
        <v>640</v>
      </c>
      <c r="E2016" s="131">
        <v>49</v>
      </c>
      <c r="F2016" s="132">
        <v>46.08</v>
      </c>
      <c r="EO2016" s="86"/>
    </row>
    <row r="2017" spans="1:145" s="131" customFormat="1">
      <c r="A2017" s="131" t="s">
        <v>2670</v>
      </c>
      <c r="B2017" s="129">
        <f t="shared" si="30"/>
        <v>240000</v>
      </c>
      <c r="C2017" s="139">
        <f>+'[2]Table EE Vol'!AB55</f>
        <v>42</v>
      </c>
      <c r="D2017" s="131" t="s">
        <v>641</v>
      </c>
      <c r="E2017" s="131">
        <v>50</v>
      </c>
      <c r="F2017" s="132">
        <v>84</v>
      </c>
      <c r="EO2017" s="86"/>
    </row>
    <row r="2018" spans="1:145" s="131" customFormat="1">
      <c r="A2018" s="131" t="s">
        <v>2671</v>
      </c>
      <c r="B2018" s="129">
        <f t="shared" si="30"/>
        <v>240000</v>
      </c>
      <c r="C2018" s="139">
        <f>+'[2]Table EE Vol'!AB56</f>
        <v>42</v>
      </c>
      <c r="D2018" s="131" t="s">
        <v>641</v>
      </c>
      <c r="E2018" s="131">
        <v>51</v>
      </c>
      <c r="F2018" s="132">
        <v>84</v>
      </c>
      <c r="EO2018" s="86"/>
    </row>
    <row r="2019" spans="1:145" s="131" customFormat="1">
      <c r="A2019" s="131" t="s">
        <v>2672</v>
      </c>
      <c r="B2019" s="129">
        <f t="shared" si="30"/>
        <v>240000</v>
      </c>
      <c r="C2019" s="139">
        <f>+'[2]Table EE Vol'!AB57</f>
        <v>42</v>
      </c>
      <c r="D2019" s="131" t="s">
        <v>641</v>
      </c>
      <c r="E2019" s="131">
        <v>52</v>
      </c>
      <c r="F2019" s="132">
        <v>84</v>
      </c>
      <c r="EO2019" s="86"/>
    </row>
    <row r="2020" spans="1:145" s="131" customFormat="1">
      <c r="A2020" s="131" t="s">
        <v>2673</v>
      </c>
      <c r="B2020" s="129">
        <f t="shared" si="30"/>
        <v>240000</v>
      </c>
      <c r="C2020" s="139">
        <f>+'[2]Table EE Vol'!AB58</f>
        <v>42</v>
      </c>
      <c r="D2020" s="131" t="s">
        <v>641</v>
      </c>
      <c r="E2020" s="131">
        <v>53</v>
      </c>
      <c r="F2020" s="132">
        <v>84</v>
      </c>
      <c r="EO2020" s="86"/>
    </row>
    <row r="2021" spans="1:145" s="131" customFormat="1">
      <c r="A2021" s="131" t="s">
        <v>2674</v>
      </c>
      <c r="B2021" s="129">
        <f t="shared" si="30"/>
        <v>240000</v>
      </c>
      <c r="C2021" s="139">
        <f>+'[2]Table EE Vol'!AB59</f>
        <v>42</v>
      </c>
      <c r="D2021" s="131" t="s">
        <v>641</v>
      </c>
      <c r="E2021" s="131">
        <v>54</v>
      </c>
      <c r="F2021" s="132">
        <v>84</v>
      </c>
      <c r="EO2021" s="86"/>
    </row>
    <row r="2022" spans="1:145" s="131" customFormat="1">
      <c r="A2022" s="131" t="s">
        <v>2675</v>
      </c>
      <c r="B2022" s="129">
        <f t="shared" si="30"/>
        <v>240000</v>
      </c>
      <c r="C2022" s="139">
        <f>+'[2]Table EE Vol'!AB60</f>
        <v>86.16</v>
      </c>
      <c r="D2022" s="131" t="s">
        <v>642</v>
      </c>
      <c r="E2022" s="131">
        <v>55</v>
      </c>
      <c r="F2022" s="132">
        <v>172.32</v>
      </c>
      <c r="EO2022" s="86"/>
    </row>
    <row r="2023" spans="1:145" s="131" customFormat="1">
      <c r="A2023" s="131" t="s">
        <v>2676</v>
      </c>
      <c r="B2023" s="129">
        <f t="shared" si="30"/>
        <v>240000</v>
      </c>
      <c r="C2023" s="139">
        <f>+'[2]Table EE Vol'!AB61</f>
        <v>86.16</v>
      </c>
      <c r="D2023" s="131" t="s">
        <v>642</v>
      </c>
      <c r="E2023" s="131">
        <v>56</v>
      </c>
      <c r="F2023" s="132">
        <v>172.32</v>
      </c>
      <c r="EO2023" s="86"/>
    </row>
    <row r="2024" spans="1:145" s="131" customFormat="1">
      <c r="A2024" s="131" t="s">
        <v>2677</v>
      </c>
      <c r="B2024" s="129">
        <f t="shared" si="30"/>
        <v>240000</v>
      </c>
      <c r="C2024" s="139">
        <f>+'[2]Table EE Vol'!AB62</f>
        <v>86.16</v>
      </c>
      <c r="D2024" s="131" t="s">
        <v>642</v>
      </c>
      <c r="E2024" s="131">
        <v>57</v>
      </c>
      <c r="F2024" s="132">
        <v>172.32</v>
      </c>
      <c r="EO2024" s="86"/>
    </row>
    <row r="2025" spans="1:145" s="131" customFormat="1">
      <c r="A2025" s="131" t="s">
        <v>2678</v>
      </c>
      <c r="B2025" s="129">
        <f t="shared" si="30"/>
        <v>240000</v>
      </c>
      <c r="C2025" s="139">
        <f>+'[2]Table EE Vol'!AB63</f>
        <v>86.16</v>
      </c>
      <c r="D2025" s="131" t="s">
        <v>642</v>
      </c>
      <c r="E2025" s="131">
        <v>58</v>
      </c>
      <c r="F2025" s="132">
        <v>172.32</v>
      </c>
      <c r="EO2025" s="86"/>
    </row>
    <row r="2026" spans="1:145" s="131" customFormat="1">
      <c r="A2026" s="131" t="s">
        <v>2679</v>
      </c>
      <c r="B2026" s="129">
        <f t="shared" si="30"/>
        <v>240000</v>
      </c>
      <c r="C2026" s="139">
        <f>+'[2]Table EE Vol'!AB64</f>
        <v>86.16</v>
      </c>
      <c r="D2026" s="131" t="s">
        <v>642</v>
      </c>
      <c r="E2026" s="131">
        <v>59</v>
      </c>
      <c r="F2026" s="132">
        <v>172.32</v>
      </c>
      <c r="EO2026" s="86"/>
    </row>
    <row r="2027" spans="1:145" s="131" customFormat="1">
      <c r="A2027" s="131" t="s">
        <v>2680</v>
      </c>
      <c r="B2027" s="129">
        <f t="shared" si="30"/>
        <v>240000</v>
      </c>
      <c r="C2027" s="139">
        <f>+'[2]Table EE Vol'!AB65</f>
        <v>125.28</v>
      </c>
      <c r="D2027" s="131" t="s">
        <v>643</v>
      </c>
      <c r="E2027" s="131">
        <v>60</v>
      </c>
      <c r="F2027" s="132">
        <v>250.56</v>
      </c>
      <c r="EO2027" s="86"/>
    </row>
    <row r="2028" spans="1:145" s="131" customFormat="1">
      <c r="A2028" s="131" t="s">
        <v>2681</v>
      </c>
      <c r="B2028" s="129">
        <f t="shared" si="30"/>
        <v>240000</v>
      </c>
      <c r="C2028" s="139">
        <f>+'[2]Table EE Vol'!AB66</f>
        <v>125.28</v>
      </c>
      <c r="D2028" s="131" t="s">
        <v>643</v>
      </c>
      <c r="E2028" s="131">
        <v>61</v>
      </c>
      <c r="F2028" s="132">
        <v>250.56</v>
      </c>
      <c r="EO2028" s="86"/>
    </row>
    <row r="2029" spans="1:145" s="131" customFormat="1">
      <c r="A2029" s="131" t="s">
        <v>2682</v>
      </c>
      <c r="B2029" s="129">
        <f t="shared" si="30"/>
        <v>240000</v>
      </c>
      <c r="C2029" s="139">
        <f>+'[2]Table EE Vol'!AB67</f>
        <v>125.28</v>
      </c>
      <c r="D2029" s="131" t="s">
        <v>643</v>
      </c>
      <c r="E2029" s="131">
        <v>62</v>
      </c>
      <c r="F2029" s="132">
        <v>250.56</v>
      </c>
      <c r="EO2029" s="86"/>
    </row>
    <row r="2030" spans="1:145" s="131" customFormat="1">
      <c r="A2030" s="131" t="s">
        <v>2683</v>
      </c>
      <c r="B2030" s="129">
        <f t="shared" si="30"/>
        <v>240000</v>
      </c>
      <c r="C2030" s="139">
        <f>+'[2]Table EE Vol'!AB68</f>
        <v>125.28</v>
      </c>
      <c r="D2030" s="131" t="s">
        <v>643</v>
      </c>
      <c r="E2030" s="131">
        <v>63</v>
      </c>
      <c r="F2030" s="132">
        <v>250.56</v>
      </c>
      <c r="EO2030" s="86"/>
    </row>
    <row r="2031" spans="1:145" s="131" customFormat="1">
      <c r="A2031" s="131" t="s">
        <v>2684</v>
      </c>
      <c r="B2031" s="129">
        <f t="shared" si="30"/>
        <v>240000</v>
      </c>
      <c r="C2031" s="139">
        <f>+'[2]Table EE Vol'!AB69</f>
        <v>125.28</v>
      </c>
      <c r="D2031" s="131" t="s">
        <v>643</v>
      </c>
      <c r="E2031" s="131">
        <v>64</v>
      </c>
      <c r="F2031" s="132">
        <v>250.56</v>
      </c>
      <c r="EO2031" s="86"/>
    </row>
    <row r="2032" spans="1:145" s="131" customFormat="1">
      <c r="A2032" s="131" t="s">
        <v>2685</v>
      </c>
      <c r="B2032" s="129">
        <f t="shared" si="30"/>
        <v>240000</v>
      </c>
      <c r="C2032" s="139">
        <f>+'[2]Table EE Vol'!AB70</f>
        <v>216</v>
      </c>
      <c r="D2032" s="131" t="s">
        <v>644</v>
      </c>
      <c r="E2032" s="131">
        <v>65</v>
      </c>
      <c r="F2032" s="132">
        <v>432</v>
      </c>
      <c r="EO2032" s="86"/>
    </row>
    <row r="2033" spans="1:145" s="131" customFormat="1">
      <c r="A2033" s="131" t="s">
        <v>2686</v>
      </c>
      <c r="B2033" s="129">
        <f t="shared" si="30"/>
        <v>240000</v>
      </c>
      <c r="C2033" s="139">
        <f>+'[2]Table EE Vol'!AB71</f>
        <v>216</v>
      </c>
      <c r="D2033" s="131" t="s">
        <v>644</v>
      </c>
      <c r="E2033" s="131">
        <v>66</v>
      </c>
      <c r="F2033" s="132">
        <v>432</v>
      </c>
      <c r="EO2033" s="86"/>
    </row>
    <row r="2034" spans="1:145" s="131" customFormat="1">
      <c r="A2034" s="131" t="s">
        <v>2687</v>
      </c>
      <c r="B2034" s="129">
        <f t="shared" si="30"/>
        <v>240000</v>
      </c>
      <c r="C2034" s="139">
        <f>+'[2]Table EE Vol'!AB72</f>
        <v>216</v>
      </c>
      <c r="D2034" s="131" t="s">
        <v>644</v>
      </c>
      <c r="E2034" s="131">
        <v>67</v>
      </c>
      <c r="F2034" s="132">
        <v>432</v>
      </c>
      <c r="EO2034" s="86"/>
    </row>
    <row r="2035" spans="1:145" s="131" customFormat="1">
      <c r="A2035" s="131" t="s">
        <v>2688</v>
      </c>
      <c r="B2035" s="129">
        <f t="shared" si="30"/>
        <v>240000</v>
      </c>
      <c r="C2035" s="139">
        <f>+'[2]Table EE Vol'!AB73</f>
        <v>216</v>
      </c>
      <c r="D2035" s="131" t="s">
        <v>644</v>
      </c>
      <c r="E2035" s="131">
        <v>68</v>
      </c>
      <c r="F2035" s="132">
        <v>432</v>
      </c>
      <c r="EO2035" s="86"/>
    </row>
    <row r="2036" spans="1:145" s="131" customFormat="1">
      <c r="A2036" s="131" t="s">
        <v>2689</v>
      </c>
      <c r="B2036" s="129">
        <f t="shared" si="30"/>
        <v>240000</v>
      </c>
      <c r="C2036" s="139">
        <f>+'[2]Table EE Vol'!AB74</f>
        <v>216</v>
      </c>
      <c r="D2036" s="131" t="s">
        <v>644</v>
      </c>
      <c r="E2036" s="131">
        <v>69</v>
      </c>
      <c r="F2036" s="132">
        <v>432</v>
      </c>
      <c r="EO2036" s="86"/>
    </row>
    <row r="2037" spans="1:145" s="131" customFormat="1">
      <c r="A2037" s="131" t="s">
        <v>2690</v>
      </c>
      <c r="B2037" s="129">
        <f t="shared" si="30"/>
        <v>240000</v>
      </c>
      <c r="C2037" s="139">
        <f>+'[2]Table EE Vol'!AB75</f>
        <v>446.15999999999997</v>
      </c>
      <c r="D2037" s="131" t="s">
        <v>645</v>
      </c>
      <c r="E2037" s="131">
        <v>70</v>
      </c>
      <c r="F2037" s="132">
        <v>892.31999999999994</v>
      </c>
      <c r="EO2037" s="86"/>
    </row>
    <row r="2038" spans="1:145" s="131" customFormat="1">
      <c r="A2038" s="131" t="s">
        <v>2691</v>
      </c>
      <c r="B2038" s="129">
        <f t="shared" si="30"/>
        <v>240000</v>
      </c>
      <c r="C2038" s="139">
        <f>+'[2]Table EE Vol'!AB76</f>
        <v>446.15999999999997</v>
      </c>
      <c r="D2038" s="131" t="s">
        <v>645</v>
      </c>
      <c r="E2038" s="131">
        <v>71</v>
      </c>
      <c r="F2038" s="132">
        <v>892.31999999999994</v>
      </c>
      <c r="EO2038" s="86"/>
    </row>
    <row r="2039" spans="1:145" s="131" customFormat="1">
      <c r="A2039" s="131" t="s">
        <v>2692</v>
      </c>
      <c r="B2039" s="129">
        <f t="shared" si="30"/>
        <v>240000</v>
      </c>
      <c r="C2039" s="139">
        <f>+'[2]Table EE Vol'!AB77</f>
        <v>446.15999999999997</v>
      </c>
      <c r="D2039" s="131" t="s">
        <v>645</v>
      </c>
      <c r="E2039" s="131">
        <v>72</v>
      </c>
      <c r="F2039" s="132">
        <v>892.31999999999994</v>
      </c>
      <c r="EO2039" s="86"/>
    </row>
    <row r="2040" spans="1:145" s="131" customFormat="1">
      <c r="A2040" s="131" t="s">
        <v>2693</v>
      </c>
      <c r="B2040" s="129">
        <f t="shared" si="30"/>
        <v>240000</v>
      </c>
      <c r="C2040" s="139">
        <f>+'[2]Table EE Vol'!AB78</f>
        <v>446.15999999999997</v>
      </c>
      <c r="D2040" s="131" t="s">
        <v>645</v>
      </c>
      <c r="E2040" s="131">
        <v>73</v>
      </c>
      <c r="F2040" s="132">
        <v>892.31999999999994</v>
      </c>
      <c r="EO2040" s="86"/>
    </row>
    <row r="2041" spans="1:145" s="131" customFormat="1">
      <c r="A2041" s="131" t="s">
        <v>2694</v>
      </c>
      <c r="B2041" s="129">
        <f t="shared" si="30"/>
        <v>240000</v>
      </c>
      <c r="C2041" s="139">
        <f>+'[2]Table EE Vol'!AB79</f>
        <v>446.15999999999997</v>
      </c>
      <c r="D2041" s="131" t="s">
        <v>645</v>
      </c>
      <c r="E2041" s="131">
        <v>74</v>
      </c>
      <c r="F2041" s="132">
        <v>892.31999999999994</v>
      </c>
      <c r="EO2041" s="86"/>
    </row>
    <row r="2042" spans="1:145" s="131" customFormat="1">
      <c r="A2042" s="131" t="s">
        <v>2695</v>
      </c>
      <c r="B2042" s="129">
        <f t="shared" si="30"/>
        <v>240000</v>
      </c>
      <c r="C2042" s="139">
        <f>+'[2]Table EE Vol'!AB80</f>
        <v>1445.52</v>
      </c>
      <c r="D2042" s="131" t="s">
        <v>646</v>
      </c>
      <c r="E2042" s="131">
        <v>75</v>
      </c>
      <c r="F2042" s="132">
        <v>2891.04</v>
      </c>
      <c r="EO2042" s="86"/>
    </row>
    <row r="2043" spans="1:145" s="131" customFormat="1">
      <c r="A2043" s="131" t="s">
        <v>2696</v>
      </c>
      <c r="B2043" s="129">
        <f t="shared" si="30"/>
        <v>240000</v>
      </c>
      <c r="C2043" s="139">
        <f>+'[2]Table EE Vol'!AB81</f>
        <v>1445.52</v>
      </c>
      <c r="D2043" s="131" t="s">
        <v>646</v>
      </c>
      <c r="E2043" s="131">
        <v>76</v>
      </c>
      <c r="F2043" s="132">
        <v>2891.04</v>
      </c>
      <c r="EO2043" s="86"/>
    </row>
    <row r="2044" spans="1:145" s="131" customFormat="1">
      <c r="A2044" s="131" t="s">
        <v>2697</v>
      </c>
      <c r="B2044" s="129">
        <f t="shared" si="30"/>
        <v>240000</v>
      </c>
      <c r="C2044" s="139">
        <f>+'[2]Table EE Vol'!AB82</f>
        <v>1445.52</v>
      </c>
      <c r="D2044" s="131" t="s">
        <v>646</v>
      </c>
      <c r="E2044" s="131">
        <v>77</v>
      </c>
      <c r="F2044" s="132">
        <v>2891.04</v>
      </c>
      <c r="EO2044" s="86"/>
    </row>
    <row r="2045" spans="1:145" s="131" customFormat="1">
      <c r="A2045" s="131" t="s">
        <v>2698</v>
      </c>
      <c r="B2045" s="129">
        <f t="shared" si="30"/>
        <v>240000</v>
      </c>
      <c r="C2045" s="139">
        <f>+'[2]Table EE Vol'!AB83</f>
        <v>1445.52</v>
      </c>
      <c r="D2045" s="131" t="s">
        <v>646</v>
      </c>
      <c r="E2045" s="131">
        <v>78</v>
      </c>
      <c r="F2045" s="132">
        <v>2891.04</v>
      </c>
      <c r="EO2045" s="86"/>
    </row>
    <row r="2046" spans="1:145" s="131" customFormat="1">
      <c r="A2046" s="131" t="s">
        <v>2699</v>
      </c>
      <c r="B2046" s="129">
        <f t="shared" si="30"/>
        <v>240000</v>
      </c>
      <c r="C2046" s="139">
        <f>+'[2]Table EE Vol'!AB84</f>
        <v>1445.52</v>
      </c>
      <c r="D2046" s="131" t="s">
        <v>646</v>
      </c>
      <c r="E2046" s="131">
        <v>79</v>
      </c>
      <c r="F2046" s="132">
        <v>2891.04</v>
      </c>
      <c r="EO2046" s="86"/>
    </row>
    <row r="2047" spans="1:145" s="131" customFormat="1">
      <c r="A2047" s="131" t="s">
        <v>2700</v>
      </c>
      <c r="B2047" s="129">
        <f t="shared" si="30"/>
        <v>240000</v>
      </c>
      <c r="C2047" s="139">
        <f>+'[2]Table EE Vol'!AB85</f>
        <v>1445.52</v>
      </c>
      <c r="D2047" s="131" t="s">
        <v>646</v>
      </c>
      <c r="E2047" s="131">
        <v>80</v>
      </c>
      <c r="F2047" s="132">
        <v>2891.04</v>
      </c>
      <c r="EO2047" s="86"/>
    </row>
    <row r="2048" spans="1:145" s="131" customFormat="1">
      <c r="A2048" s="131" t="s">
        <v>2701</v>
      </c>
      <c r="B2048" s="129">
        <f t="shared" si="30"/>
        <v>240000</v>
      </c>
      <c r="C2048" s="139">
        <f>+'[2]Table EE Vol'!AB86</f>
        <v>1445.52</v>
      </c>
      <c r="D2048" s="131" t="s">
        <v>646</v>
      </c>
      <c r="E2048" s="131">
        <v>81</v>
      </c>
      <c r="F2048" s="132">
        <v>2891.04</v>
      </c>
      <c r="EO2048" s="86"/>
    </row>
    <row r="2049" spans="1:145" s="131" customFormat="1">
      <c r="A2049" s="131" t="s">
        <v>2702</v>
      </c>
      <c r="B2049" s="129">
        <f t="shared" si="30"/>
        <v>240000</v>
      </c>
      <c r="C2049" s="139">
        <f>+'[2]Table EE Vol'!AB87</f>
        <v>1445.52</v>
      </c>
      <c r="D2049" s="131" t="s">
        <v>646</v>
      </c>
      <c r="E2049" s="131">
        <v>82</v>
      </c>
      <c r="F2049" s="132">
        <v>2891.04</v>
      </c>
      <c r="EO2049" s="86"/>
    </row>
    <row r="2050" spans="1:145" s="131" customFormat="1">
      <c r="A2050" s="131" t="s">
        <v>2703</v>
      </c>
      <c r="B2050" s="129">
        <f t="shared" si="30"/>
        <v>240000</v>
      </c>
      <c r="C2050" s="139">
        <f>+'[2]Table EE Vol'!AB88</f>
        <v>1445.52</v>
      </c>
      <c r="D2050" s="131" t="s">
        <v>646</v>
      </c>
      <c r="E2050" s="131">
        <v>83</v>
      </c>
      <c r="F2050" s="132">
        <v>2891.04</v>
      </c>
      <c r="EO2050" s="86"/>
    </row>
    <row r="2051" spans="1:145" s="131" customFormat="1">
      <c r="A2051" s="131" t="s">
        <v>2704</v>
      </c>
      <c r="B2051" s="129">
        <f t="shared" si="30"/>
        <v>240000</v>
      </c>
      <c r="C2051" s="139">
        <f>+'[2]Table EE Vol'!AB89</f>
        <v>1445.52</v>
      </c>
      <c r="D2051" s="131" t="s">
        <v>646</v>
      </c>
      <c r="E2051" s="131">
        <v>84</v>
      </c>
      <c r="F2051" s="132">
        <v>2891.04</v>
      </c>
      <c r="EO2051" s="86"/>
    </row>
    <row r="2052" spans="1:145" s="131" customFormat="1">
      <c r="A2052" s="131" t="s">
        <v>2705</v>
      </c>
      <c r="B2052" s="129">
        <f t="shared" si="30"/>
        <v>240000</v>
      </c>
      <c r="C2052" s="139">
        <f>+'[2]Table EE Vol'!AB90</f>
        <v>1445.52</v>
      </c>
      <c r="D2052" s="131" t="s">
        <v>646</v>
      </c>
      <c r="E2052" s="131">
        <v>85</v>
      </c>
      <c r="F2052" s="132">
        <v>2891.04</v>
      </c>
      <c r="EO2052" s="86"/>
    </row>
    <row r="2053" spans="1:145" s="131" customFormat="1">
      <c r="A2053" s="131" t="s">
        <v>2706</v>
      </c>
      <c r="B2053" s="129">
        <f t="shared" si="30"/>
        <v>240000</v>
      </c>
      <c r="C2053" s="139">
        <f>+'[2]Table EE Vol'!AB91</f>
        <v>1445.52</v>
      </c>
      <c r="D2053" s="131" t="s">
        <v>646</v>
      </c>
      <c r="E2053" s="131">
        <v>86</v>
      </c>
      <c r="F2053" s="132">
        <v>2891.04</v>
      </c>
      <c r="EO2053" s="86"/>
    </row>
    <row r="2054" spans="1:145" s="131" customFormat="1">
      <c r="A2054" s="131" t="s">
        <v>2707</v>
      </c>
      <c r="B2054" s="129">
        <f t="shared" si="30"/>
        <v>240000</v>
      </c>
      <c r="C2054" s="139">
        <f>+'[2]Table EE Vol'!AB92</f>
        <v>1445.52</v>
      </c>
      <c r="D2054" s="131" t="s">
        <v>646</v>
      </c>
      <c r="E2054" s="131">
        <v>87</v>
      </c>
      <c r="F2054" s="132">
        <v>2891.04</v>
      </c>
      <c r="EO2054" s="86"/>
    </row>
    <row r="2055" spans="1:145" s="131" customFormat="1">
      <c r="A2055" s="131" t="s">
        <v>2708</v>
      </c>
      <c r="B2055" s="129">
        <f t="shared" si="30"/>
        <v>240000</v>
      </c>
      <c r="C2055" s="139">
        <f>+'[2]Table EE Vol'!AB93</f>
        <v>1445.52</v>
      </c>
      <c r="D2055" s="131" t="s">
        <v>646</v>
      </c>
      <c r="E2055" s="131">
        <v>88</v>
      </c>
      <c r="F2055" s="132">
        <v>2891.04</v>
      </c>
      <c r="EO2055" s="86"/>
    </row>
    <row r="2056" spans="1:145" s="131" customFormat="1">
      <c r="A2056" s="131" t="s">
        <v>2709</v>
      </c>
      <c r="B2056" s="129">
        <f t="shared" si="30"/>
        <v>240000</v>
      </c>
      <c r="C2056" s="139">
        <f>+'[2]Table EE Vol'!AB94</f>
        <v>1445.52</v>
      </c>
      <c r="D2056" s="131" t="s">
        <v>646</v>
      </c>
      <c r="E2056" s="131">
        <v>89</v>
      </c>
      <c r="F2056" s="132">
        <v>2891.04</v>
      </c>
      <c r="EO2056" s="86"/>
    </row>
    <row r="2057" spans="1:145" s="131" customFormat="1">
      <c r="A2057" s="131" t="s">
        <v>2710</v>
      </c>
      <c r="B2057" s="129">
        <f t="shared" si="30"/>
        <v>240000</v>
      </c>
      <c r="C2057" s="139">
        <f>+'[2]Table EE Vol'!AB95</f>
        <v>1445.52</v>
      </c>
      <c r="D2057" s="131" t="s">
        <v>646</v>
      </c>
      <c r="E2057" s="131">
        <v>90</v>
      </c>
      <c r="F2057" s="132">
        <v>2891.04</v>
      </c>
      <c r="EO2057" s="86"/>
    </row>
    <row r="2058" spans="1:145" s="131" customFormat="1">
      <c r="A2058" s="131" t="s">
        <v>2711</v>
      </c>
      <c r="B2058" s="129">
        <f t="shared" si="30"/>
        <v>240000</v>
      </c>
      <c r="C2058" s="139">
        <f>+'[2]Table EE Vol'!AB96</f>
        <v>1445.52</v>
      </c>
      <c r="D2058" s="131" t="s">
        <v>646</v>
      </c>
      <c r="E2058" s="131">
        <v>91</v>
      </c>
      <c r="F2058" s="132">
        <v>2891.04</v>
      </c>
      <c r="EO2058" s="86"/>
    </row>
    <row r="2059" spans="1:145" s="131" customFormat="1">
      <c r="A2059" s="131" t="s">
        <v>2712</v>
      </c>
      <c r="B2059" s="129">
        <f t="shared" si="30"/>
        <v>240000</v>
      </c>
      <c r="C2059" s="139">
        <f>+'[2]Table EE Vol'!AB97</f>
        <v>1445.52</v>
      </c>
      <c r="D2059" s="131" t="s">
        <v>646</v>
      </c>
      <c r="E2059" s="131">
        <v>92</v>
      </c>
      <c r="F2059" s="132">
        <v>2891.04</v>
      </c>
      <c r="EO2059" s="86"/>
    </row>
    <row r="2060" spans="1:145" s="131" customFormat="1">
      <c r="A2060" s="131" t="s">
        <v>2713</v>
      </c>
      <c r="B2060" s="129">
        <f t="shared" si="30"/>
        <v>240000</v>
      </c>
      <c r="C2060" s="139">
        <f>+'[2]Table EE Vol'!AB98</f>
        <v>1445.52</v>
      </c>
      <c r="D2060" s="131" t="s">
        <v>646</v>
      </c>
      <c r="E2060" s="131">
        <v>93</v>
      </c>
      <c r="F2060" s="132">
        <v>2891.04</v>
      </c>
      <c r="EO2060" s="86"/>
    </row>
    <row r="2061" spans="1:145" s="131" customFormat="1">
      <c r="A2061" s="131" t="s">
        <v>2714</v>
      </c>
      <c r="B2061" s="129">
        <f t="shared" si="30"/>
        <v>240000</v>
      </c>
      <c r="C2061" s="139">
        <f>+'[2]Table EE Vol'!AB99</f>
        <v>1445.52</v>
      </c>
      <c r="D2061" s="131" t="s">
        <v>646</v>
      </c>
      <c r="E2061" s="131">
        <v>94</v>
      </c>
      <c r="F2061" s="132">
        <v>2891.04</v>
      </c>
      <c r="EO2061" s="86"/>
    </row>
    <row r="2062" spans="1:145" s="131" customFormat="1">
      <c r="A2062" s="131" t="s">
        <v>2715</v>
      </c>
      <c r="B2062" s="129">
        <f t="shared" si="30"/>
        <v>240000</v>
      </c>
      <c r="C2062" s="139">
        <f>+'[2]Table EE Vol'!AB100</f>
        <v>1445.52</v>
      </c>
      <c r="D2062" s="131" t="s">
        <v>646</v>
      </c>
      <c r="E2062" s="131">
        <v>95</v>
      </c>
      <c r="F2062" s="132">
        <v>2891.04</v>
      </c>
      <c r="EO2062" s="86"/>
    </row>
    <row r="2063" spans="1:145" s="131" customFormat="1">
      <c r="A2063" s="131" t="s">
        <v>2716</v>
      </c>
      <c r="B2063" s="129">
        <f t="shared" si="30"/>
        <v>240000</v>
      </c>
      <c r="C2063" s="139">
        <f>+'[2]Table EE Vol'!AB101</f>
        <v>1445.52</v>
      </c>
      <c r="D2063" s="131" t="s">
        <v>646</v>
      </c>
      <c r="E2063" s="131">
        <v>96</v>
      </c>
      <c r="F2063" s="132">
        <v>2891.04</v>
      </c>
      <c r="EO2063" s="86"/>
    </row>
    <row r="2064" spans="1:145" s="131" customFormat="1">
      <c r="A2064" s="131" t="s">
        <v>2717</v>
      </c>
      <c r="B2064" s="129">
        <f t="shared" si="30"/>
        <v>240000</v>
      </c>
      <c r="C2064" s="139">
        <f>+'[2]Table EE Vol'!AB102</f>
        <v>1445.52</v>
      </c>
      <c r="D2064" s="131" t="s">
        <v>646</v>
      </c>
      <c r="E2064" s="131">
        <v>97</v>
      </c>
      <c r="F2064" s="132">
        <v>2891.04</v>
      </c>
      <c r="EO2064" s="86"/>
    </row>
    <row r="2065" spans="1:145" s="131" customFormat="1">
      <c r="A2065" s="131" t="s">
        <v>2718</v>
      </c>
      <c r="B2065" s="129">
        <f t="shared" si="30"/>
        <v>240000</v>
      </c>
      <c r="C2065" s="139">
        <f>+'[2]Table EE Vol'!AB103</f>
        <v>1445.52</v>
      </c>
      <c r="D2065" s="131" t="s">
        <v>646</v>
      </c>
      <c r="E2065" s="131">
        <v>98</v>
      </c>
      <c r="F2065" s="132">
        <v>2891.04</v>
      </c>
      <c r="EO2065" s="86"/>
    </row>
    <row r="2066" spans="1:145" s="131" customFormat="1">
      <c r="A2066" s="131" t="s">
        <v>2719</v>
      </c>
      <c r="B2066" s="129">
        <f t="shared" si="30"/>
        <v>240000</v>
      </c>
      <c r="C2066" s="139">
        <f>+'[2]Table EE Vol'!AB104</f>
        <v>1445.52</v>
      </c>
      <c r="D2066" s="131" t="s">
        <v>646</v>
      </c>
      <c r="E2066" s="131">
        <v>99</v>
      </c>
      <c r="F2066" s="132">
        <v>2891.04</v>
      </c>
      <c r="EO2066" s="86"/>
    </row>
    <row r="2067" spans="1:145" s="131" customFormat="1">
      <c r="A2067" s="131" t="s">
        <v>2720</v>
      </c>
      <c r="B2067" s="129">
        <f t="shared" si="30"/>
        <v>240000</v>
      </c>
      <c r="C2067" s="139">
        <f>+'[2]Table EE Vol'!AB105</f>
        <v>0</v>
      </c>
      <c r="D2067" s="131" t="s">
        <v>634</v>
      </c>
      <c r="E2067" s="131">
        <v>0</v>
      </c>
      <c r="F2067" s="132">
        <v>0</v>
      </c>
      <c r="EO2067" s="86"/>
    </row>
    <row r="2068" spans="1:145" s="131" customFormat="1">
      <c r="A2068" s="131" t="s">
        <v>2721</v>
      </c>
      <c r="B2068" s="129">
        <f t="shared" si="30"/>
        <v>250000</v>
      </c>
      <c r="C2068" s="139">
        <f>+'[2]Table EE Vol'!AC20</f>
        <v>3.25</v>
      </c>
      <c r="D2068" s="131" t="s">
        <v>634</v>
      </c>
      <c r="E2068" s="131">
        <v>15</v>
      </c>
      <c r="F2068" s="132">
        <v>6.5</v>
      </c>
      <c r="EK2068" s="86"/>
    </row>
    <row r="2069" spans="1:145" s="131" customFormat="1">
      <c r="A2069" s="131" t="s">
        <v>2722</v>
      </c>
      <c r="B2069" s="129">
        <f t="shared" si="30"/>
        <v>250000</v>
      </c>
      <c r="C2069" s="139">
        <f>+'[2]Table EE Vol'!AC21</f>
        <v>3.25</v>
      </c>
      <c r="D2069" s="131" t="s">
        <v>634</v>
      </c>
      <c r="E2069" s="131">
        <v>16</v>
      </c>
      <c r="F2069" s="132">
        <v>6.5</v>
      </c>
      <c r="EK2069" s="86"/>
    </row>
    <row r="2070" spans="1:145" s="131" customFormat="1">
      <c r="A2070" s="131" t="s">
        <v>2723</v>
      </c>
      <c r="B2070" s="129">
        <f t="shared" si="30"/>
        <v>250000</v>
      </c>
      <c r="C2070" s="139">
        <f>+'[2]Table EE Vol'!AC22</f>
        <v>3.25</v>
      </c>
      <c r="D2070" s="131" t="s">
        <v>634</v>
      </c>
      <c r="E2070" s="131">
        <v>17</v>
      </c>
      <c r="F2070" s="132">
        <v>6.5</v>
      </c>
      <c r="EK2070" s="86"/>
    </row>
    <row r="2071" spans="1:145" s="131" customFormat="1">
      <c r="A2071" s="131" t="s">
        <v>2724</v>
      </c>
      <c r="B2071" s="129">
        <f t="shared" si="30"/>
        <v>250000</v>
      </c>
      <c r="C2071" s="139">
        <f>+'[2]Table EE Vol'!AC23</f>
        <v>3.25</v>
      </c>
      <c r="D2071" s="131" t="s">
        <v>634</v>
      </c>
      <c r="E2071" s="131">
        <v>18</v>
      </c>
      <c r="F2071" s="132">
        <v>6.5</v>
      </c>
      <c r="EK2071" s="86"/>
    </row>
    <row r="2072" spans="1:145" s="131" customFormat="1">
      <c r="A2072" s="131" t="s">
        <v>2725</v>
      </c>
      <c r="B2072" s="129">
        <f t="shared" si="30"/>
        <v>250000</v>
      </c>
      <c r="C2072" s="139">
        <f>+'[2]Table EE Vol'!AC24</f>
        <v>3.25</v>
      </c>
      <c r="D2072" s="131" t="s">
        <v>634</v>
      </c>
      <c r="E2072" s="131">
        <v>19</v>
      </c>
      <c r="F2072" s="132">
        <v>6.5</v>
      </c>
      <c r="EK2072" s="86"/>
    </row>
    <row r="2073" spans="1:145" s="131" customFormat="1">
      <c r="A2073" s="131" t="s">
        <v>2726</v>
      </c>
      <c r="B2073" s="129">
        <f t="shared" si="30"/>
        <v>250000</v>
      </c>
      <c r="C2073" s="139">
        <f>+'[2]Table EE Vol'!AC25</f>
        <v>4.75</v>
      </c>
      <c r="D2073" s="131" t="s">
        <v>635</v>
      </c>
      <c r="E2073" s="131">
        <v>20</v>
      </c>
      <c r="F2073" s="132">
        <v>9.5</v>
      </c>
      <c r="EK2073" s="86"/>
    </row>
    <row r="2074" spans="1:145" s="131" customFormat="1">
      <c r="A2074" s="131" t="s">
        <v>2727</v>
      </c>
      <c r="B2074" s="129">
        <f t="shared" ref="B2074:B2137" si="31">+B1988+10000</f>
        <v>250000</v>
      </c>
      <c r="C2074" s="139">
        <f>+'[2]Table EE Vol'!AC26</f>
        <v>4.75</v>
      </c>
      <c r="D2074" s="131" t="s">
        <v>635</v>
      </c>
      <c r="E2074" s="131">
        <v>21</v>
      </c>
      <c r="F2074" s="132">
        <v>9.5</v>
      </c>
      <c r="EK2074" s="86"/>
    </row>
    <row r="2075" spans="1:145" s="131" customFormat="1">
      <c r="A2075" s="131" t="s">
        <v>2728</v>
      </c>
      <c r="B2075" s="129">
        <f t="shared" si="31"/>
        <v>250000</v>
      </c>
      <c r="C2075" s="139">
        <f>+'[2]Table EE Vol'!AC27</f>
        <v>4.75</v>
      </c>
      <c r="D2075" s="131" t="s">
        <v>635</v>
      </c>
      <c r="E2075" s="131">
        <v>22</v>
      </c>
      <c r="F2075" s="132">
        <v>9.5</v>
      </c>
      <c r="EK2075" s="86"/>
    </row>
    <row r="2076" spans="1:145" s="131" customFormat="1">
      <c r="A2076" s="131" t="s">
        <v>2729</v>
      </c>
      <c r="B2076" s="129">
        <f t="shared" si="31"/>
        <v>250000</v>
      </c>
      <c r="C2076" s="139">
        <f>+'[2]Table EE Vol'!AC28</f>
        <v>4.75</v>
      </c>
      <c r="D2076" s="131" t="s">
        <v>635</v>
      </c>
      <c r="E2076" s="131">
        <v>23</v>
      </c>
      <c r="F2076" s="132">
        <v>9.5</v>
      </c>
      <c r="EK2076" s="86"/>
    </row>
    <row r="2077" spans="1:145" s="131" customFormat="1">
      <c r="A2077" s="131" t="s">
        <v>2730</v>
      </c>
      <c r="B2077" s="129">
        <f t="shared" si="31"/>
        <v>250000</v>
      </c>
      <c r="C2077" s="139">
        <f>+'[2]Table EE Vol'!AC29</f>
        <v>4.75</v>
      </c>
      <c r="D2077" s="131" t="s">
        <v>635</v>
      </c>
      <c r="E2077" s="131">
        <v>24</v>
      </c>
      <c r="F2077" s="132">
        <v>9.5</v>
      </c>
      <c r="EK2077" s="86"/>
    </row>
    <row r="2078" spans="1:145" s="131" customFormat="1">
      <c r="A2078" s="131" t="s">
        <v>2731</v>
      </c>
      <c r="B2078" s="129">
        <f t="shared" si="31"/>
        <v>250000</v>
      </c>
      <c r="C2078" s="139">
        <f>+'[2]Table EE Vol'!AC30</f>
        <v>5.625</v>
      </c>
      <c r="D2078" s="131" t="s">
        <v>636</v>
      </c>
      <c r="E2078" s="131">
        <v>25</v>
      </c>
      <c r="F2078" s="132">
        <v>11.25</v>
      </c>
      <c r="EK2078" s="86"/>
    </row>
    <row r="2079" spans="1:145" s="131" customFormat="1">
      <c r="A2079" s="131" t="s">
        <v>2732</v>
      </c>
      <c r="B2079" s="129">
        <f t="shared" si="31"/>
        <v>250000</v>
      </c>
      <c r="C2079" s="139">
        <f>+'[2]Table EE Vol'!AC31</f>
        <v>5.625</v>
      </c>
      <c r="D2079" s="131" t="s">
        <v>636</v>
      </c>
      <c r="E2079" s="131">
        <v>26</v>
      </c>
      <c r="F2079" s="132">
        <v>11.25</v>
      </c>
      <c r="EK2079" s="86"/>
    </row>
    <row r="2080" spans="1:145" s="131" customFormat="1">
      <c r="A2080" s="131" t="s">
        <v>2733</v>
      </c>
      <c r="B2080" s="129">
        <f t="shared" si="31"/>
        <v>250000</v>
      </c>
      <c r="C2080" s="139">
        <f>+'[2]Table EE Vol'!AC32</f>
        <v>5.625</v>
      </c>
      <c r="D2080" s="131" t="s">
        <v>636</v>
      </c>
      <c r="E2080" s="131">
        <v>27</v>
      </c>
      <c r="F2080" s="132">
        <v>11.25</v>
      </c>
      <c r="EK2080" s="86"/>
    </row>
    <row r="2081" spans="1:141" s="131" customFormat="1">
      <c r="A2081" s="131" t="s">
        <v>2734</v>
      </c>
      <c r="B2081" s="129">
        <f t="shared" si="31"/>
        <v>250000</v>
      </c>
      <c r="C2081" s="139">
        <f>+'[2]Table EE Vol'!AC33</f>
        <v>5.625</v>
      </c>
      <c r="D2081" s="131" t="s">
        <v>636</v>
      </c>
      <c r="E2081" s="131">
        <v>28</v>
      </c>
      <c r="F2081" s="132">
        <v>11.25</v>
      </c>
      <c r="EK2081" s="86"/>
    </row>
    <row r="2082" spans="1:141" s="131" customFormat="1">
      <c r="A2082" s="131" t="s">
        <v>2735</v>
      </c>
      <c r="B2082" s="129">
        <f t="shared" si="31"/>
        <v>250000</v>
      </c>
      <c r="C2082" s="139">
        <f>+'[2]Table EE Vol'!AC34</f>
        <v>5.625</v>
      </c>
      <c r="D2082" s="131" t="s">
        <v>636</v>
      </c>
      <c r="E2082" s="131">
        <v>29</v>
      </c>
      <c r="F2082" s="132">
        <v>11.25</v>
      </c>
      <c r="EK2082" s="86"/>
    </row>
    <row r="2083" spans="1:141" s="131" customFormat="1">
      <c r="A2083" s="131" t="s">
        <v>2736</v>
      </c>
      <c r="B2083" s="129">
        <f t="shared" si="31"/>
        <v>250000</v>
      </c>
      <c r="C2083" s="139">
        <f>+'[2]Table EE Vol'!AC35</f>
        <v>7.75</v>
      </c>
      <c r="D2083" s="131" t="s">
        <v>637</v>
      </c>
      <c r="E2083" s="131">
        <v>30</v>
      </c>
      <c r="F2083" s="132">
        <v>15.5</v>
      </c>
      <c r="EK2083" s="86"/>
    </row>
    <row r="2084" spans="1:141" s="131" customFormat="1">
      <c r="A2084" s="131" t="s">
        <v>2737</v>
      </c>
      <c r="B2084" s="129">
        <f t="shared" si="31"/>
        <v>250000</v>
      </c>
      <c r="C2084" s="139">
        <f>+'[2]Table EE Vol'!AC36</f>
        <v>7.75</v>
      </c>
      <c r="D2084" s="131" t="s">
        <v>637</v>
      </c>
      <c r="E2084" s="131">
        <v>31</v>
      </c>
      <c r="F2084" s="132">
        <v>15.5</v>
      </c>
      <c r="EK2084" s="86"/>
    </row>
    <row r="2085" spans="1:141" s="131" customFormat="1">
      <c r="A2085" s="131" t="s">
        <v>2738</v>
      </c>
      <c r="B2085" s="129">
        <f t="shared" si="31"/>
        <v>250000</v>
      </c>
      <c r="C2085" s="139">
        <f>+'[2]Table EE Vol'!AC37</f>
        <v>7.75</v>
      </c>
      <c r="D2085" s="131" t="s">
        <v>637</v>
      </c>
      <c r="E2085" s="131">
        <v>32</v>
      </c>
      <c r="F2085" s="132">
        <v>15.5</v>
      </c>
      <c r="EK2085" s="86"/>
    </row>
    <row r="2086" spans="1:141" s="131" customFormat="1">
      <c r="A2086" s="131" t="s">
        <v>2739</v>
      </c>
      <c r="B2086" s="129">
        <f t="shared" si="31"/>
        <v>250000</v>
      </c>
      <c r="C2086" s="139">
        <f>+'[2]Table EE Vol'!AC38</f>
        <v>7.75</v>
      </c>
      <c r="D2086" s="131" t="s">
        <v>637</v>
      </c>
      <c r="E2086" s="131">
        <v>33</v>
      </c>
      <c r="F2086" s="132">
        <v>15.5</v>
      </c>
      <c r="EK2086" s="86"/>
    </row>
    <row r="2087" spans="1:141" s="131" customFormat="1">
      <c r="A2087" s="131" t="s">
        <v>2740</v>
      </c>
      <c r="B2087" s="129">
        <f t="shared" si="31"/>
        <v>250000</v>
      </c>
      <c r="C2087" s="139">
        <f>+'[2]Table EE Vol'!AC39</f>
        <v>7.75</v>
      </c>
      <c r="D2087" s="131" t="s">
        <v>637</v>
      </c>
      <c r="E2087" s="131">
        <v>34</v>
      </c>
      <c r="F2087" s="132">
        <v>15.5</v>
      </c>
      <c r="EK2087" s="86"/>
    </row>
    <row r="2088" spans="1:141" s="131" customFormat="1">
      <c r="A2088" s="131" t="s">
        <v>2741</v>
      </c>
      <c r="B2088" s="129">
        <f t="shared" si="31"/>
        <v>250000</v>
      </c>
      <c r="C2088" s="139">
        <f>+'[2]Table EE Vol'!AC40</f>
        <v>10.375</v>
      </c>
      <c r="D2088" s="131" t="s">
        <v>638</v>
      </c>
      <c r="E2088" s="131">
        <v>35</v>
      </c>
      <c r="F2088" s="132">
        <v>20.75</v>
      </c>
      <c r="EK2088" s="86"/>
    </row>
    <row r="2089" spans="1:141" s="131" customFormat="1">
      <c r="A2089" s="131" t="s">
        <v>2742</v>
      </c>
      <c r="B2089" s="129">
        <f t="shared" si="31"/>
        <v>250000</v>
      </c>
      <c r="C2089" s="139">
        <f>+'[2]Table EE Vol'!AC41</f>
        <v>10.375</v>
      </c>
      <c r="D2089" s="131" t="s">
        <v>638</v>
      </c>
      <c r="E2089" s="131">
        <v>36</v>
      </c>
      <c r="F2089" s="132">
        <v>20.75</v>
      </c>
      <c r="EK2089" s="86"/>
    </row>
    <row r="2090" spans="1:141" s="131" customFormat="1">
      <c r="A2090" s="131" t="s">
        <v>2743</v>
      </c>
      <c r="B2090" s="129">
        <f t="shared" si="31"/>
        <v>250000</v>
      </c>
      <c r="C2090" s="139">
        <f>+'[2]Table EE Vol'!AC42</f>
        <v>10.375</v>
      </c>
      <c r="D2090" s="131" t="s">
        <v>638</v>
      </c>
      <c r="E2090" s="131">
        <v>37</v>
      </c>
      <c r="F2090" s="132">
        <v>20.75</v>
      </c>
      <c r="EK2090" s="86"/>
    </row>
    <row r="2091" spans="1:141" s="131" customFormat="1">
      <c r="A2091" s="131" t="s">
        <v>2744</v>
      </c>
      <c r="B2091" s="129">
        <f t="shared" si="31"/>
        <v>250000</v>
      </c>
      <c r="C2091" s="139">
        <f>+'[2]Table EE Vol'!AC43</f>
        <v>10.375</v>
      </c>
      <c r="D2091" s="131" t="s">
        <v>638</v>
      </c>
      <c r="E2091" s="131">
        <v>38</v>
      </c>
      <c r="F2091" s="132">
        <v>20.75</v>
      </c>
      <c r="EK2091" s="86"/>
    </row>
    <row r="2092" spans="1:141" s="131" customFormat="1">
      <c r="A2092" s="131" t="s">
        <v>2745</v>
      </c>
      <c r="B2092" s="129">
        <f t="shared" si="31"/>
        <v>250000</v>
      </c>
      <c r="C2092" s="139">
        <f>+'[2]Table EE Vol'!AC44</f>
        <v>10.375</v>
      </c>
      <c r="D2092" s="131" t="s">
        <v>638</v>
      </c>
      <c r="E2092" s="131">
        <v>39</v>
      </c>
      <c r="F2092" s="132">
        <v>20.75</v>
      </c>
      <c r="EK2092" s="86"/>
    </row>
    <row r="2093" spans="1:141" s="131" customFormat="1">
      <c r="A2093" s="131" t="s">
        <v>2746</v>
      </c>
      <c r="B2093" s="129">
        <f t="shared" si="31"/>
        <v>250000</v>
      </c>
      <c r="C2093" s="139">
        <f>+'[2]Table EE Vol'!AC45</f>
        <v>17.375</v>
      </c>
      <c r="D2093" s="131" t="s">
        <v>639</v>
      </c>
      <c r="E2093" s="131">
        <v>40</v>
      </c>
      <c r="F2093" s="132">
        <v>34.75</v>
      </c>
      <c r="EK2093" s="86"/>
    </row>
    <row r="2094" spans="1:141" s="131" customFormat="1">
      <c r="A2094" s="131" t="s">
        <v>2747</v>
      </c>
      <c r="B2094" s="129">
        <f t="shared" si="31"/>
        <v>250000</v>
      </c>
      <c r="C2094" s="139">
        <f>+'[2]Table EE Vol'!AC46</f>
        <v>17.375</v>
      </c>
      <c r="D2094" s="131" t="s">
        <v>639</v>
      </c>
      <c r="E2094" s="131">
        <v>41</v>
      </c>
      <c r="F2094" s="132">
        <v>34.75</v>
      </c>
      <c r="EK2094" s="86"/>
    </row>
    <row r="2095" spans="1:141" s="131" customFormat="1">
      <c r="A2095" s="131" t="s">
        <v>2748</v>
      </c>
      <c r="B2095" s="129">
        <f t="shared" si="31"/>
        <v>250000</v>
      </c>
      <c r="C2095" s="139">
        <f>+'[2]Table EE Vol'!AC47</f>
        <v>17.375</v>
      </c>
      <c r="D2095" s="131" t="s">
        <v>639</v>
      </c>
      <c r="E2095" s="131">
        <v>42</v>
      </c>
      <c r="F2095" s="132">
        <v>34.75</v>
      </c>
      <c r="EK2095" s="86"/>
    </row>
    <row r="2096" spans="1:141" s="131" customFormat="1">
      <c r="A2096" s="131" t="s">
        <v>2749</v>
      </c>
      <c r="B2096" s="129">
        <f t="shared" si="31"/>
        <v>250000</v>
      </c>
      <c r="C2096" s="139">
        <f>+'[2]Table EE Vol'!AC48</f>
        <v>17.375</v>
      </c>
      <c r="D2096" s="131" t="s">
        <v>639</v>
      </c>
      <c r="E2096" s="131">
        <v>43</v>
      </c>
      <c r="F2096" s="132">
        <v>34.75</v>
      </c>
      <c r="EK2096" s="86"/>
    </row>
    <row r="2097" spans="1:141" s="131" customFormat="1">
      <c r="A2097" s="131" t="s">
        <v>2750</v>
      </c>
      <c r="B2097" s="129">
        <f t="shared" si="31"/>
        <v>250000</v>
      </c>
      <c r="C2097" s="139">
        <f>+'[2]Table EE Vol'!AC49</f>
        <v>17.375</v>
      </c>
      <c r="D2097" s="131" t="s">
        <v>639</v>
      </c>
      <c r="E2097" s="131">
        <v>44</v>
      </c>
      <c r="F2097" s="132">
        <v>34.75</v>
      </c>
      <c r="EK2097" s="86"/>
    </row>
    <row r="2098" spans="1:141" s="131" customFormat="1">
      <c r="A2098" s="131" t="s">
        <v>2751</v>
      </c>
      <c r="B2098" s="129">
        <f t="shared" si="31"/>
        <v>250000</v>
      </c>
      <c r="C2098" s="139">
        <f>+'[2]Table EE Vol'!AC50</f>
        <v>24</v>
      </c>
      <c r="D2098" s="131" t="s">
        <v>640</v>
      </c>
      <c r="E2098" s="131">
        <v>45</v>
      </c>
      <c r="F2098" s="132">
        <v>48</v>
      </c>
      <c r="EK2098" s="86"/>
    </row>
    <row r="2099" spans="1:141" s="131" customFormat="1">
      <c r="A2099" s="131" t="s">
        <v>2752</v>
      </c>
      <c r="B2099" s="129">
        <f t="shared" si="31"/>
        <v>250000</v>
      </c>
      <c r="C2099" s="139">
        <f>+'[2]Table EE Vol'!AC51</f>
        <v>24</v>
      </c>
      <c r="D2099" s="131" t="s">
        <v>640</v>
      </c>
      <c r="E2099" s="131">
        <v>46</v>
      </c>
      <c r="F2099" s="132">
        <v>48</v>
      </c>
      <c r="EK2099" s="86"/>
    </row>
    <row r="2100" spans="1:141" s="131" customFormat="1">
      <c r="A2100" s="131" t="s">
        <v>2753</v>
      </c>
      <c r="B2100" s="129">
        <f t="shared" si="31"/>
        <v>250000</v>
      </c>
      <c r="C2100" s="139">
        <f>+'[2]Table EE Vol'!AC52</f>
        <v>24</v>
      </c>
      <c r="D2100" s="131" t="s">
        <v>640</v>
      </c>
      <c r="E2100" s="131">
        <v>47</v>
      </c>
      <c r="F2100" s="132">
        <v>48</v>
      </c>
      <c r="EK2100" s="86"/>
    </row>
    <row r="2101" spans="1:141" s="131" customFormat="1">
      <c r="A2101" s="131" t="s">
        <v>2754</v>
      </c>
      <c r="B2101" s="129">
        <f t="shared" si="31"/>
        <v>250000</v>
      </c>
      <c r="C2101" s="139">
        <f>+'[2]Table EE Vol'!AC53</f>
        <v>24</v>
      </c>
      <c r="D2101" s="131" t="s">
        <v>640</v>
      </c>
      <c r="E2101" s="131">
        <v>48</v>
      </c>
      <c r="F2101" s="132">
        <v>48</v>
      </c>
      <c r="EK2101" s="86"/>
    </row>
    <row r="2102" spans="1:141" s="131" customFormat="1">
      <c r="A2102" s="131" t="s">
        <v>2755</v>
      </c>
      <c r="B2102" s="129">
        <f t="shared" si="31"/>
        <v>250000</v>
      </c>
      <c r="C2102" s="139">
        <f>+'[2]Table EE Vol'!AC54</f>
        <v>24</v>
      </c>
      <c r="D2102" s="131" t="s">
        <v>640</v>
      </c>
      <c r="E2102" s="131">
        <v>49</v>
      </c>
      <c r="F2102" s="132">
        <v>48</v>
      </c>
      <c r="EK2102" s="86"/>
    </row>
    <row r="2103" spans="1:141" s="131" customFormat="1">
      <c r="A2103" s="131" t="s">
        <v>2756</v>
      </c>
      <c r="B2103" s="129">
        <f t="shared" si="31"/>
        <v>250000</v>
      </c>
      <c r="C2103" s="139">
        <f>+'[2]Table EE Vol'!AC55</f>
        <v>43.75</v>
      </c>
      <c r="D2103" s="131" t="s">
        <v>641</v>
      </c>
      <c r="E2103" s="131">
        <v>50</v>
      </c>
      <c r="F2103" s="132">
        <v>87.5</v>
      </c>
      <c r="EK2103" s="86"/>
    </row>
    <row r="2104" spans="1:141" s="131" customFormat="1">
      <c r="A2104" s="131" t="s">
        <v>2757</v>
      </c>
      <c r="B2104" s="129">
        <f t="shared" si="31"/>
        <v>250000</v>
      </c>
      <c r="C2104" s="139">
        <f>+'[2]Table EE Vol'!AC56</f>
        <v>43.75</v>
      </c>
      <c r="D2104" s="131" t="s">
        <v>641</v>
      </c>
      <c r="E2104" s="131">
        <v>51</v>
      </c>
      <c r="F2104" s="132">
        <v>87.5</v>
      </c>
      <c r="EK2104" s="86"/>
    </row>
    <row r="2105" spans="1:141" s="131" customFormat="1">
      <c r="A2105" s="131" t="s">
        <v>2758</v>
      </c>
      <c r="B2105" s="129">
        <f t="shared" si="31"/>
        <v>250000</v>
      </c>
      <c r="C2105" s="139">
        <f>+'[2]Table EE Vol'!AC57</f>
        <v>43.75</v>
      </c>
      <c r="D2105" s="131" t="s">
        <v>641</v>
      </c>
      <c r="E2105" s="131">
        <v>52</v>
      </c>
      <c r="F2105" s="132">
        <v>87.5</v>
      </c>
      <c r="EK2105" s="86"/>
    </row>
    <row r="2106" spans="1:141" s="131" customFormat="1">
      <c r="A2106" s="131" t="s">
        <v>2759</v>
      </c>
      <c r="B2106" s="129">
        <f t="shared" si="31"/>
        <v>250000</v>
      </c>
      <c r="C2106" s="139">
        <f>+'[2]Table EE Vol'!AC58</f>
        <v>43.75</v>
      </c>
      <c r="D2106" s="131" t="s">
        <v>641</v>
      </c>
      <c r="E2106" s="131">
        <v>53</v>
      </c>
      <c r="F2106" s="132">
        <v>87.5</v>
      </c>
      <c r="EK2106" s="86"/>
    </row>
    <row r="2107" spans="1:141" s="131" customFormat="1">
      <c r="A2107" s="131" t="s">
        <v>2760</v>
      </c>
      <c r="B2107" s="129">
        <f t="shared" si="31"/>
        <v>250000</v>
      </c>
      <c r="C2107" s="139">
        <f>+'[2]Table EE Vol'!AC59</f>
        <v>43.75</v>
      </c>
      <c r="D2107" s="131" t="s">
        <v>641</v>
      </c>
      <c r="E2107" s="131">
        <v>54</v>
      </c>
      <c r="F2107" s="132">
        <v>87.5</v>
      </c>
      <c r="EK2107" s="86"/>
    </row>
    <row r="2108" spans="1:141" s="131" customFormat="1">
      <c r="A2108" s="131" t="s">
        <v>2761</v>
      </c>
      <c r="B2108" s="129">
        <f t="shared" si="31"/>
        <v>250000</v>
      </c>
      <c r="C2108" s="139">
        <f>+'[2]Table EE Vol'!AC60</f>
        <v>89.75</v>
      </c>
      <c r="D2108" s="131" t="s">
        <v>642</v>
      </c>
      <c r="E2108" s="131">
        <v>55</v>
      </c>
      <c r="F2108" s="132">
        <v>179.5</v>
      </c>
      <c r="EK2108" s="86"/>
    </row>
    <row r="2109" spans="1:141" s="131" customFormat="1">
      <c r="A2109" s="131" t="s">
        <v>2762</v>
      </c>
      <c r="B2109" s="129">
        <f t="shared" si="31"/>
        <v>250000</v>
      </c>
      <c r="C2109" s="139">
        <f>+'[2]Table EE Vol'!AC61</f>
        <v>89.75</v>
      </c>
      <c r="D2109" s="131" t="s">
        <v>642</v>
      </c>
      <c r="E2109" s="131">
        <v>56</v>
      </c>
      <c r="F2109" s="132">
        <v>179.5</v>
      </c>
      <c r="EK2109" s="86"/>
    </row>
    <row r="2110" spans="1:141" s="131" customFormat="1">
      <c r="A2110" s="131" t="s">
        <v>2763</v>
      </c>
      <c r="B2110" s="129">
        <f t="shared" si="31"/>
        <v>250000</v>
      </c>
      <c r="C2110" s="139">
        <f>+'[2]Table EE Vol'!AC62</f>
        <v>89.75</v>
      </c>
      <c r="D2110" s="131" t="s">
        <v>642</v>
      </c>
      <c r="E2110" s="131">
        <v>57</v>
      </c>
      <c r="F2110" s="132">
        <v>179.5</v>
      </c>
      <c r="EK2110" s="86"/>
    </row>
    <row r="2111" spans="1:141" s="131" customFormat="1">
      <c r="A2111" s="131" t="s">
        <v>2764</v>
      </c>
      <c r="B2111" s="129">
        <f t="shared" si="31"/>
        <v>250000</v>
      </c>
      <c r="C2111" s="139">
        <f>+'[2]Table EE Vol'!AC63</f>
        <v>89.75</v>
      </c>
      <c r="D2111" s="131" t="s">
        <v>642</v>
      </c>
      <c r="E2111" s="131">
        <v>58</v>
      </c>
      <c r="F2111" s="132">
        <v>179.5</v>
      </c>
      <c r="EK2111" s="86"/>
    </row>
    <row r="2112" spans="1:141" s="131" customFormat="1">
      <c r="A2112" s="131" t="s">
        <v>2765</v>
      </c>
      <c r="B2112" s="129">
        <f t="shared" si="31"/>
        <v>250000</v>
      </c>
      <c r="C2112" s="139">
        <f>+'[2]Table EE Vol'!AC64</f>
        <v>89.75</v>
      </c>
      <c r="D2112" s="131" t="s">
        <v>642</v>
      </c>
      <c r="E2112" s="131">
        <v>59</v>
      </c>
      <c r="F2112" s="132">
        <v>179.5</v>
      </c>
      <c r="EK2112" s="86"/>
    </row>
    <row r="2113" spans="1:141" s="131" customFormat="1">
      <c r="A2113" s="131" t="s">
        <v>2766</v>
      </c>
      <c r="B2113" s="129">
        <f t="shared" si="31"/>
        <v>250000</v>
      </c>
      <c r="C2113" s="139">
        <f>+'[2]Table EE Vol'!AC65</f>
        <v>130.5</v>
      </c>
      <c r="D2113" s="131" t="s">
        <v>643</v>
      </c>
      <c r="E2113" s="131">
        <v>60</v>
      </c>
      <c r="F2113" s="132">
        <v>261</v>
      </c>
      <c r="EK2113" s="86"/>
    </row>
    <row r="2114" spans="1:141" s="131" customFormat="1">
      <c r="A2114" s="131" t="s">
        <v>2767</v>
      </c>
      <c r="B2114" s="129">
        <f t="shared" si="31"/>
        <v>250000</v>
      </c>
      <c r="C2114" s="139">
        <f>+'[2]Table EE Vol'!AC66</f>
        <v>130.5</v>
      </c>
      <c r="D2114" s="131" t="s">
        <v>643</v>
      </c>
      <c r="E2114" s="131">
        <v>61</v>
      </c>
      <c r="F2114" s="132">
        <v>261</v>
      </c>
      <c r="EK2114" s="86"/>
    </row>
    <row r="2115" spans="1:141" s="131" customFormat="1">
      <c r="A2115" s="131" t="s">
        <v>2768</v>
      </c>
      <c r="B2115" s="129">
        <f t="shared" si="31"/>
        <v>250000</v>
      </c>
      <c r="C2115" s="139">
        <f>+'[2]Table EE Vol'!AC67</f>
        <v>130.5</v>
      </c>
      <c r="D2115" s="131" t="s">
        <v>643</v>
      </c>
      <c r="E2115" s="131">
        <v>62</v>
      </c>
      <c r="F2115" s="132">
        <v>261</v>
      </c>
      <c r="EK2115" s="86"/>
    </row>
    <row r="2116" spans="1:141" s="131" customFormat="1">
      <c r="A2116" s="131" t="s">
        <v>2769</v>
      </c>
      <c r="B2116" s="129">
        <f t="shared" si="31"/>
        <v>250000</v>
      </c>
      <c r="C2116" s="139">
        <f>+'[2]Table EE Vol'!AC68</f>
        <v>130.5</v>
      </c>
      <c r="D2116" s="131" t="s">
        <v>643</v>
      </c>
      <c r="E2116" s="131">
        <v>63</v>
      </c>
      <c r="F2116" s="132">
        <v>261</v>
      </c>
      <c r="EK2116" s="86"/>
    </row>
    <row r="2117" spans="1:141" s="131" customFormat="1">
      <c r="A2117" s="131" t="s">
        <v>2770</v>
      </c>
      <c r="B2117" s="129">
        <f t="shared" si="31"/>
        <v>250000</v>
      </c>
      <c r="C2117" s="139">
        <f>+'[2]Table EE Vol'!AC69</f>
        <v>130.5</v>
      </c>
      <c r="D2117" s="131" t="s">
        <v>643</v>
      </c>
      <c r="E2117" s="131">
        <v>64</v>
      </c>
      <c r="F2117" s="132">
        <v>261</v>
      </c>
      <c r="EK2117" s="86"/>
    </row>
    <row r="2118" spans="1:141" s="131" customFormat="1">
      <c r="A2118" s="131" t="s">
        <v>2771</v>
      </c>
      <c r="B2118" s="129">
        <f t="shared" si="31"/>
        <v>250000</v>
      </c>
      <c r="C2118" s="139">
        <f>+'[2]Table EE Vol'!AC70</f>
        <v>225</v>
      </c>
      <c r="D2118" s="131" t="s">
        <v>644</v>
      </c>
      <c r="E2118" s="131">
        <v>65</v>
      </c>
      <c r="F2118" s="132">
        <v>450</v>
      </c>
      <c r="EK2118" s="86"/>
    </row>
    <row r="2119" spans="1:141" s="131" customFormat="1">
      <c r="A2119" s="131" t="s">
        <v>2772</v>
      </c>
      <c r="B2119" s="129">
        <f t="shared" si="31"/>
        <v>250000</v>
      </c>
      <c r="C2119" s="139">
        <f>+'[2]Table EE Vol'!AC71</f>
        <v>225</v>
      </c>
      <c r="D2119" s="131" t="s">
        <v>644</v>
      </c>
      <c r="E2119" s="131">
        <v>66</v>
      </c>
      <c r="F2119" s="132">
        <v>450</v>
      </c>
      <c r="EK2119" s="86"/>
    </row>
    <row r="2120" spans="1:141" s="131" customFormat="1">
      <c r="A2120" s="131" t="s">
        <v>2773</v>
      </c>
      <c r="B2120" s="129">
        <f t="shared" si="31"/>
        <v>250000</v>
      </c>
      <c r="C2120" s="139">
        <f>+'[2]Table EE Vol'!AC72</f>
        <v>225</v>
      </c>
      <c r="D2120" s="131" t="s">
        <v>644</v>
      </c>
      <c r="E2120" s="131">
        <v>67</v>
      </c>
      <c r="F2120" s="132">
        <v>450</v>
      </c>
      <c r="EK2120" s="86"/>
    </row>
    <row r="2121" spans="1:141" s="131" customFormat="1">
      <c r="A2121" s="131" t="s">
        <v>2774</v>
      </c>
      <c r="B2121" s="129">
        <f t="shared" si="31"/>
        <v>250000</v>
      </c>
      <c r="C2121" s="139">
        <f>+'[2]Table EE Vol'!AC73</f>
        <v>225</v>
      </c>
      <c r="D2121" s="131" t="s">
        <v>644</v>
      </c>
      <c r="E2121" s="131">
        <v>68</v>
      </c>
      <c r="F2121" s="132">
        <v>450</v>
      </c>
      <c r="EK2121" s="86"/>
    </row>
    <row r="2122" spans="1:141" s="131" customFormat="1">
      <c r="A2122" s="131" t="s">
        <v>2775</v>
      </c>
      <c r="B2122" s="129">
        <f t="shared" si="31"/>
        <v>250000</v>
      </c>
      <c r="C2122" s="139">
        <f>+'[2]Table EE Vol'!AC74</f>
        <v>225</v>
      </c>
      <c r="D2122" s="131" t="s">
        <v>644</v>
      </c>
      <c r="E2122" s="131">
        <v>69</v>
      </c>
      <c r="F2122" s="132">
        <v>450</v>
      </c>
      <c r="EK2122" s="86"/>
    </row>
    <row r="2123" spans="1:141" s="131" customFormat="1">
      <c r="A2123" s="131" t="s">
        <v>2776</v>
      </c>
      <c r="B2123" s="129">
        <f t="shared" si="31"/>
        <v>250000</v>
      </c>
      <c r="C2123" s="139">
        <f>+'[2]Table EE Vol'!AC75</f>
        <v>464.75</v>
      </c>
      <c r="D2123" s="131" t="s">
        <v>645</v>
      </c>
      <c r="E2123" s="131">
        <v>70</v>
      </c>
      <c r="F2123" s="132">
        <v>929.5</v>
      </c>
      <c r="EK2123" s="86"/>
    </row>
    <row r="2124" spans="1:141" s="131" customFormat="1">
      <c r="A2124" s="131" t="s">
        <v>2777</v>
      </c>
      <c r="B2124" s="129">
        <f t="shared" si="31"/>
        <v>250000</v>
      </c>
      <c r="C2124" s="139">
        <f>+'[2]Table EE Vol'!AC76</f>
        <v>464.75</v>
      </c>
      <c r="D2124" s="131" t="s">
        <v>645</v>
      </c>
      <c r="E2124" s="131">
        <v>71</v>
      </c>
      <c r="F2124" s="132">
        <v>929.5</v>
      </c>
      <c r="EK2124" s="86"/>
    </row>
    <row r="2125" spans="1:141" s="131" customFormat="1">
      <c r="A2125" s="131" t="s">
        <v>2778</v>
      </c>
      <c r="B2125" s="129">
        <f t="shared" si="31"/>
        <v>250000</v>
      </c>
      <c r="C2125" s="139">
        <f>+'[2]Table EE Vol'!AC77</f>
        <v>464.75</v>
      </c>
      <c r="D2125" s="131" t="s">
        <v>645</v>
      </c>
      <c r="E2125" s="131">
        <v>72</v>
      </c>
      <c r="F2125" s="132">
        <v>929.5</v>
      </c>
      <c r="EK2125" s="86"/>
    </row>
    <row r="2126" spans="1:141" s="131" customFormat="1">
      <c r="A2126" s="131" t="s">
        <v>2779</v>
      </c>
      <c r="B2126" s="129">
        <f t="shared" si="31"/>
        <v>250000</v>
      </c>
      <c r="C2126" s="139">
        <f>+'[2]Table EE Vol'!AC78</f>
        <v>464.75</v>
      </c>
      <c r="D2126" s="131" t="s">
        <v>645</v>
      </c>
      <c r="E2126" s="131">
        <v>73</v>
      </c>
      <c r="F2126" s="132">
        <v>929.5</v>
      </c>
      <c r="EK2126" s="86"/>
    </row>
    <row r="2127" spans="1:141" s="131" customFormat="1">
      <c r="A2127" s="131" t="s">
        <v>2780</v>
      </c>
      <c r="B2127" s="129">
        <f t="shared" si="31"/>
        <v>250000</v>
      </c>
      <c r="C2127" s="139">
        <f>+'[2]Table EE Vol'!AC79</f>
        <v>464.75</v>
      </c>
      <c r="D2127" s="131" t="s">
        <v>645</v>
      </c>
      <c r="E2127" s="131">
        <v>74</v>
      </c>
      <c r="F2127" s="132">
        <v>929.5</v>
      </c>
      <c r="EK2127" s="86"/>
    </row>
    <row r="2128" spans="1:141" s="131" customFormat="1">
      <c r="A2128" s="131" t="s">
        <v>2781</v>
      </c>
      <c r="B2128" s="129">
        <f t="shared" si="31"/>
        <v>250000</v>
      </c>
      <c r="C2128" s="139">
        <f>+'[2]Table EE Vol'!AC80</f>
        <v>1505.75</v>
      </c>
      <c r="D2128" s="131" t="s">
        <v>646</v>
      </c>
      <c r="E2128" s="131">
        <v>75</v>
      </c>
      <c r="F2128" s="132">
        <v>3011.5</v>
      </c>
      <c r="EK2128" s="86"/>
    </row>
    <row r="2129" spans="1:141" s="131" customFormat="1">
      <c r="A2129" s="131" t="s">
        <v>2782</v>
      </c>
      <c r="B2129" s="129">
        <f t="shared" si="31"/>
        <v>250000</v>
      </c>
      <c r="C2129" s="139">
        <f>+'[2]Table EE Vol'!AC81</f>
        <v>1505.75</v>
      </c>
      <c r="D2129" s="131" t="s">
        <v>646</v>
      </c>
      <c r="E2129" s="131">
        <v>76</v>
      </c>
      <c r="F2129" s="132">
        <v>3011.5</v>
      </c>
      <c r="EK2129" s="86"/>
    </row>
    <row r="2130" spans="1:141" s="131" customFormat="1">
      <c r="A2130" s="131" t="s">
        <v>2783</v>
      </c>
      <c r="B2130" s="129">
        <f t="shared" si="31"/>
        <v>250000</v>
      </c>
      <c r="C2130" s="139">
        <f>+'[2]Table EE Vol'!AC82</f>
        <v>1505.75</v>
      </c>
      <c r="D2130" s="131" t="s">
        <v>646</v>
      </c>
      <c r="E2130" s="131">
        <v>77</v>
      </c>
      <c r="F2130" s="132">
        <v>3011.5</v>
      </c>
      <c r="EK2130" s="86"/>
    </row>
    <row r="2131" spans="1:141" s="131" customFormat="1">
      <c r="A2131" s="131" t="s">
        <v>2784</v>
      </c>
      <c r="B2131" s="129">
        <f t="shared" si="31"/>
        <v>250000</v>
      </c>
      <c r="C2131" s="139">
        <f>+'[2]Table EE Vol'!AC83</f>
        <v>1505.75</v>
      </c>
      <c r="D2131" s="131" t="s">
        <v>646</v>
      </c>
      <c r="E2131" s="131">
        <v>78</v>
      </c>
      <c r="F2131" s="132">
        <v>3011.5</v>
      </c>
      <c r="EK2131" s="86"/>
    </row>
    <row r="2132" spans="1:141" s="131" customFormat="1">
      <c r="A2132" s="131" t="s">
        <v>2785</v>
      </c>
      <c r="B2132" s="129">
        <f t="shared" si="31"/>
        <v>250000</v>
      </c>
      <c r="C2132" s="139">
        <f>+'[2]Table EE Vol'!AC84</f>
        <v>1505.75</v>
      </c>
      <c r="D2132" s="131" t="s">
        <v>646</v>
      </c>
      <c r="E2132" s="131">
        <v>79</v>
      </c>
      <c r="F2132" s="132">
        <v>3011.5</v>
      </c>
      <c r="EK2132" s="86"/>
    </row>
    <row r="2133" spans="1:141" s="131" customFormat="1">
      <c r="A2133" s="131" t="s">
        <v>2786</v>
      </c>
      <c r="B2133" s="129">
        <f t="shared" si="31"/>
        <v>250000</v>
      </c>
      <c r="C2133" s="139">
        <f>+'[2]Table EE Vol'!AC85</f>
        <v>1505.75</v>
      </c>
      <c r="D2133" s="131" t="s">
        <v>646</v>
      </c>
      <c r="E2133" s="131">
        <v>80</v>
      </c>
      <c r="F2133" s="132">
        <v>3011.5</v>
      </c>
      <c r="EK2133" s="86"/>
    </row>
    <row r="2134" spans="1:141" s="131" customFormat="1">
      <c r="A2134" s="131" t="s">
        <v>2787</v>
      </c>
      <c r="B2134" s="129">
        <f t="shared" si="31"/>
        <v>250000</v>
      </c>
      <c r="C2134" s="139">
        <f>+'[2]Table EE Vol'!AC86</f>
        <v>1505.75</v>
      </c>
      <c r="D2134" s="131" t="s">
        <v>646</v>
      </c>
      <c r="E2134" s="131">
        <v>81</v>
      </c>
      <c r="F2134" s="132">
        <v>3011.5</v>
      </c>
      <c r="EK2134" s="86"/>
    </row>
    <row r="2135" spans="1:141" s="131" customFormat="1">
      <c r="A2135" s="131" t="s">
        <v>2788</v>
      </c>
      <c r="B2135" s="129">
        <f t="shared" si="31"/>
        <v>250000</v>
      </c>
      <c r="C2135" s="139">
        <f>+'[2]Table EE Vol'!AC87</f>
        <v>1505.75</v>
      </c>
      <c r="D2135" s="131" t="s">
        <v>646</v>
      </c>
      <c r="E2135" s="131">
        <v>82</v>
      </c>
      <c r="F2135" s="132">
        <v>3011.5</v>
      </c>
      <c r="EK2135" s="86"/>
    </row>
    <row r="2136" spans="1:141" s="131" customFormat="1">
      <c r="A2136" s="131" t="s">
        <v>2789</v>
      </c>
      <c r="B2136" s="129">
        <f t="shared" si="31"/>
        <v>250000</v>
      </c>
      <c r="C2136" s="139">
        <f>+'[2]Table EE Vol'!AC88</f>
        <v>1505.75</v>
      </c>
      <c r="D2136" s="131" t="s">
        <v>646</v>
      </c>
      <c r="E2136" s="131">
        <v>83</v>
      </c>
      <c r="F2136" s="132">
        <v>3011.5</v>
      </c>
      <c r="EK2136" s="86"/>
    </row>
    <row r="2137" spans="1:141" s="131" customFormat="1">
      <c r="A2137" s="131" t="s">
        <v>2790</v>
      </c>
      <c r="B2137" s="129">
        <f t="shared" si="31"/>
        <v>250000</v>
      </c>
      <c r="C2137" s="139">
        <f>+'[2]Table EE Vol'!AC89</f>
        <v>1505.75</v>
      </c>
      <c r="D2137" s="131" t="s">
        <v>646</v>
      </c>
      <c r="E2137" s="131">
        <v>84</v>
      </c>
      <c r="F2137" s="132">
        <v>3011.5</v>
      </c>
      <c r="EK2137" s="86"/>
    </row>
    <row r="2138" spans="1:141" s="131" customFormat="1">
      <c r="A2138" s="131" t="s">
        <v>2791</v>
      </c>
      <c r="B2138" s="129">
        <f t="shared" ref="B2138:B2201" si="32">+B2052+10000</f>
        <v>250000</v>
      </c>
      <c r="C2138" s="139">
        <f>+'[2]Table EE Vol'!AC90</f>
        <v>1505.75</v>
      </c>
      <c r="D2138" s="131" t="s">
        <v>646</v>
      </c>
      <c r="E2138" s="131">
        <v>85</v>
      </c>
      <c r="F2138" s="132">
        <v>3011.5</v>
      </c>
      <c r="EK2138" s="86"/>
    </row>
    <row r="2139" spans="1:141" s="131" customFormat="1">
      <c r="A2139" s="131" t="s">
        <v>2792</v>
      </c>
      <c r="B2139" s="129">
        <f t="shared" si="32"/>
        <v>250000</v>
      </c>
      <c r="C2139" s="139">
        <f>+'[2]Table EE Vol'!AC91</f>
        <v>1505.75</v>
      </c>
      <c r="D2139" s="131" t="s">
        <v>646</v>
      </c>
      <c r="E2139" s="131">
        <v>86</v>
      </c>
      <c r="F2139" s="132">
        <v>3011.5</v>
      </c>
      <c r="EK2139" s="86"/>
    </row>
    <row r="2140" spans="1:141" s="131" customFormat="1">
      <c r="A2140" s="131" t="s">
        <v>2793</v>
      </c>
      <c r="B2140" s="129">
        <f t="shared" si="32"/>
        <v>250000</v>
      </c>
      <c r="C2140" s="139">
        <f>+'[2]Table EE Vol'!AC92</f>
        <v>1505.75</v>
      </c>
      <c r="D2140" s="131" t="s">
        <v>646</v>
      </c>
      <c r="E2140" s="131">
        <v>87</v>
      </c>
      <c r="F2140" s="132">
        <v>3011.5</v>
      </c>
      <c r="EK2140" s="86"/>
    </row>
    <row r="2141" spans="1:141" s="131" customFormat="1">
      <c r="A2141" s="131" t="s">
        <v>2794</v>
      </c>
      <c r="B2141" s="129">
        <f t="shared" si="32"/>
        <v>250000</v>
      </c>
      <c r="C2141" s="139">
        <f>+'[2]Table EE Vol'!AC93</f>
        <v>1505.75</v>
      </c>
      <c r="D2141" s="131" t="s">
        <v>646</v>
      </c>
      <c r="E2141" s="131">
        <v>88</v>
      </c>
      <c r="F2141" s="132">
        <v>3011.5</v>
      </c>
      <c r="EK2141" s="86"/>
    </row>
    <row r="2142" spans="1:141" s="131" customFormat="1">
      <c r="A2142" s="131" t="s">
        <v>2795</v>
      </c>
      <c r="B2142" s="129">
        <f t="shared" si="32"/>
        <v>250000</v>
      </c>
      <c r="C2142" s="139">
        <f>+'[2]Table EE Vol'!AC94</f>
        <v>1505.75</v>
      </c>
      <c r="D2142" s="131" t="s">
        <v>646</v>
      </c>
      <c r="E2142" s="131">
        <v>89</v>
      </c>
      <c r="F2142" s="132">
        <v>3011.5</v>
      </c>
      <c r="EK2142" s="86"/>
    </row>
    <row r="2143" spans="1:141" s="131" customFormat="1">
      <c r="A2143" s="131" t="s">
        <v>2796</v>
      </c>
      <c r="B2143" s="129">
        <f t="shared" si="32"/>
        <v>250000</v>
      </c>
      <c r="C2143" s="139">
        <f>+'[2]Table EE Vol'!AC95</f>
        <v>1505.75</v>
      </c>
      <c r="D2143" s="131" t="s">
        <v>646</v>
      </c>
      <c r="E2143" s="131">
        <v>90</v>
      </c>
      <c r="F2143" s="132">
        <v>3011.5</v>
      </c>
      <c r="EK2143" s="86"/>
    </row>
    <row r="2144" spans="1:141" s="131" customFormat="1">
      <c r="A2144" s="131" t="s">
        <v>2797</v>
      </c>
      <c r="B2144" s="129">
        <f t="shared" si="32"/>
        <v>250000</v>
      </c>
      <c r="C2144" s="139">
        <f>+'[2]Table EE Vol'!AC96</f>
        <v>1505.75</v>
      </c>
      <c r="D2144" s="131" t="s">
        <v>646</v>
      </c>
      <c r="E2144" s="131">
        <v>91</v>
      </c>
      <c r="F2144" s="132">
        <v>3011.5</v>
      </c>
      <c r="EK2144" s="86"/>
    </row>
    <row r="2145" spans="1:141" s="131" customFormat="1">
      <c r="A2145" s="131" t="s">
        <v>2798</v>
      </c>
      <c r="B2145" s="129">
        <f t="shared" si="32"/>
        <v>250000</v>
      </c>
      <c r="C2145" s="139">
        <f>+'[2]Table EE Vol'!AC97</f>
        <v>1505.75</v>
      </c>
      <c r="D2145" s="131" t="s">
        <v>646</v>
      </c>
      <c r="E2145" s="131">
        <v>92</v>
      </c>
      <c r="F2145" s="132">
        <v>3011.5</v>
      </c>
      <c r="EK2145" s="86"/>
    </row>
    <row r="2146" spans="1:141" s="131" customFormat="1">
      <c r="A2146" s="131" t="s">
        <v>2799</v>
      </c>
      <c r="B2146" s="129">
        <f t="shared" si="32"/>
        <v>250000</v>
      </c>
      <c r="C2146" s="139">
        <f>+'[2]Table EE Vol'!AC98</f>
        <v>1505.75</v>
      </c>
      <c r="D2146" s="131" t="s">
        <v>646</v>
      </c>
      <c r="E2146" s="131">
        <v>93</v>
      </c>
      <c r="F2146" s="132">
        <v>3011.5</v>
      </c>
      <c r="EK2146" s="86"/>
    </row>
    <row r="2147" spans="1:141" s="131" customFormat="1">
      <c r="A2147" s="131" t="s">
        <v>2800</v>
      </c>
      <c r="B2147" s="129">
        <f t="shared" si="32"/>
        <v>250000</v>
      </c>
      <c r="C2147" s="139">
        <f>+'[2]Table EE Vol'!AC99</f>
        <v>1505.75</v>
      </c>
      <c r="D2147" s="131" t="s">
        <v>646</v>
      </c>
      <c r="E2147" s="131">
        <v>94</v>
      </c>
      <c r="F2147" s="132">
        <v>3011.5</v>
      </c>
      <c r="EK2147" s="86"/>
    </row>
    <row r="2148" spans="1:141" s="131" customFormat="1">
      <c r="A2148" s="131" t="s">
        <v>2801</v>
      </c>
      <c r="B2148" s="129">
        <f t="shared" si="32"/>
        <v>250000</v>
      </c>
      <c r="C2148" s="139">
        <f>+'[2]Table EE Vol'!AC100</f>
        <v>1505.75</v>
      </c>
      <c r="D2148" s="131" t="s">
        <v>646</v>
      </c>
      <c r="E2148" s="131">
        <v>95</v>
      </c>
      <c r="F2148" s="132">
        <v>3011.5</v>
      </c>
      <c r="EK2148" s="86"/>
    </row>
    <row r="2149" spans="1:141" s="131" customFormat="1">
      <c r="A2149" s="131" t="s">
        <v>2802</v>
      </c>
      <c r="B2149" s="129">
        <f t="shared" si="32"/>
        <v>250000</v>
      </c>
      <c r="C2149" s="139">
        <f>+'[2]Table EE Vol'!AC101</f>
        <v>1505.75</v>
      </c>
      <c r="D2149" s="131" t="s">
        <v>646</v>
      </c>
      <c r="E2149" s="131">
        <v>96</v>
      </c>
      <c r="F2149" s="132">
        <v>3011.5</v>
      </c>
      <c r="EK2149" s="86"/>
    </row>
    <row r="2150" spans="1:141" s="131" customFormat="1">
      <c r="A2150" s="131" t="s">
        <v>2803</v>
      </c>
      <c r="B2150" s="129">
        <f t="shared" si="32"/>
        <v>250000</v>
      </c>
      <c r="C2150" s="139">
        <f>+'[2]Table EE Vol'!AC102</f>
        <v>1505.75</v>
      </c>
      <c r="D2150" s="131" t="s">
        <v>646</v>
      </c>
      <c r="E2150" s="131">
        <v>97</v>
      </c>
      <c r="F2150" s="132">
        <v>3011.5</v>
      </c>
      <c r="EK2150" s="86"/>
    </row>
    <row r="2151" spans="1:141" s="131" customFormat="1">
      <c r="A2151" s="131" t="s">
        <v>2804</v>
      </c>
      <c r="B2151" s="129">
        <f t="shared" si="32"/>
        <v>250000</v>
      </c>
      <c r="C2151" s="139">
        <f>+'[2]Table EE Vol'!AC103</f>
        <v>1505.75</v>
      </c>
      <c r="D2151" s="131" t="s">
        <v>646</v>
      </c>
      <c r="E2151" s="131">
        <v>98</v>
      </c>
      <c r="F2151" s="132">
        <v>3011.5</v>
      </c>
      <c r="EK2151" s="86"/>
    </row>
    <row r="2152" spans="1:141" s="131" customFormat="1">
      <c r="A2152" s="131" t="s">
        <v>2805</v>
      </c>
      <c r="B2152" s="129">
        <f t="shared" si="32"/>
        <v>250000</v>
      </c>
      <c r="C2152" s="139">
        <f>+'[2]Table EE Vol'!AC104</f>
        <v>1505.75</v>
      </c>
      <c r="D2152" s="131" t="s">
        <v>646</v>
      </c>
      <c r="E2152" s="131">
        <v>99</v>
      </c>
      <c r="F2152" s="132">
        <v>3011.5</v>
      </c>
      <c r="EK2152" s="86"/>
    </row>
    <row r="2153" spans="1:141" s="131" customFormat="1">
      <c r="A2153" s="131" t="s">
        <v>2806</v>
      </c>
      <c r="B2153" s="129">
        <f t="shared" si="32"/>
        <v>250000</v>
      </c>
      <c r="C2153" s="139">
        <f>+'[2]Table EE Vol'!AC105</f>
        <v>0</v>
      </c>
      <c r="D2153" s="131" t="s">
        <v>634</v>
      </c>
      <c r="E2153" s="131">
        <v>0</v>
      </c>
      <c r="F2153" s="132">
        <v>0</v>
      </c>
      <c r="EK2153" s="86"/>
    </row>
    <row r="2154" spans="1:141" s="131" customFormat="1">
      <c r="A2154" s="131" t="s">
        <v>2807</v>
      </c>
      <c r="B2154" s="129">
        <f t="shared" si="32"/>
        <v>260000</v>
      </c>
      <c r="C2154" s="139">
        <f>+'[2]Table EE Vol'!AD20</f>
        <v>3.38</v>
      </c>
      <c r="D2154" s="131" t="s">
        <v>634</v>
      </c>
      <c r="E2154" s="131">
        <v>15</v>
      </c>
      <c r="F2154" s="132">
        <v>6.76</v>
      </c>
      <c r="EG2154" s="86"/>
    </row>
    <row r="2155" spans="1:141" s="131" customFormat="1">
      <c r="A2155" s="131" t="s">
        <v>2808</v>
      </c>
      <c r="B2155" s="129">
        <f t="shared" si="32"/>
        <v>260000</v>
      </c>
      <c r="C2155" s="139">
        <f>+'[2]Table EE Vol'!AD21</f>
        <v>3.38</v>
      </c>
      <c r="D2155" s="131" t="s">
        <v>634</v>
      </c>
      <c r="E2155" s="131">
        <v>16</v>
      </c>
      <c r="F2155" s="132">
        <v>6.76</v>
      </c>
      <c r="EG2155" s="86"/>
    </row>
    <row r="2156" spans="1:141" s="131" customFormat="1">
      <c r="A2156" s="131" t="s">
        <v>2809</v>
      </c>
      <c r="B2156" s="129">
        <f t="shared" si="32"/>
        <v>260000</v>
      </c>
      <c r="C2156" s="139">
        <f>+'[2]Table EE Vol'!AD22</f>
        <v>3.38</v>
      </c>
      <c r="D2156" s="131" t="s">
        <v>634</v>
      </c>
      <c r="E2156" s="131">
        <v>17</v>
      </c>
      <c r="F2156" s="132">
        <v>6.76</v>
      </c>
      <c r="EG2156" s="86"/>
    </row>
    <row r="2157" spans="1:141" s="131" customFormat="1">
      <c r="A2157" s="131" t="s">
        <v>2810</v>
      </c>
      <c r="B2157" s="129">
        <f t="shared" si="32"/>
        <v>260000</v>
      </c>
      <c r="C2157" s="139">
        <f>+'[2]Table EE Vol'!AD23</f>
        <v>3.38</v>
      </c>
      <c r="D2157" s="131" t="s">
        <v>634</v>
      </c>
      <c r="E2157" s="131">
        <v>18</v>
      </c>
      <c r="F2157" s="132">
        <v>6.76</v>
      </c>
      <c r="EG2157" s="86"/>
    </row>
    <row r="2158" spans="1:141" s="131" customFormat="1">
      <c r="A2158" s="131" t="s">
        <v>2811</v>
      </c>
      <c r="B2158" s="129">
        <f t="shared" si="32"/>
        <v>260000</v>
      </c>
      <c r="C2158" s="139">
        <f>+'[2]Table EE Vol'!AD24</f>
        <v>3.38</v>
      </c>
      <c r="D2158" s="131" t="s">
        <v>634</v>
      </c>
      <c r="E2158" s="131">
        <v>19</v>
      </c>
      <c r="F2158" s="132">
        <v>6.76</v>
      </c>
      <c r="EG2158" s="86"/>
    </row>
    <row r="2159" spans="1:141" s="131" customFormat="1">
      <c r="A2159" s="131" t="s">
        <v>2812</v>
      </c>
      <c r="B2159" s="129">
        <f t="shared" si="32"/>
        <v>260000</v>
      </c>
      <c r="C2159" s="139">
        <f>+'[2]Table EE Vol'!AD25</f>
        <v>4.9399999999999995</v>
      </c>
      <c r="D2159" s="131" t="s">
        <v>635</v>
      </c>
      <c r="E2159" s="131">
        <v>20</v>
      </c>
      <c r="F2159" s="132">
        <v>9.879999999999999</v>
      </c>
      <c r="EG2159" s="86"/>
    </row>
    <row r="2160" spans="1:141" s="131" customFormat="1">
      <c r="A2160" s="131" t="s">
        <v>2813</v>
      </c>
      <c r="B2160" s="129">
        <f t="shared" si="32"/>
        <v>260000</v>
      </c>
      <c r="C2160" s="139">
        <f>+'[2]Table EE Vol'!AD26</f>
        <v>4.9399999999999995</v>
      </c>
      <c r="D2160" s="131" t="s">
        <v>635</v>
      </c>
      <c r="E2160" s="131">
        <v>21</v>
      </c>
      <c r="F2160" s="132">
        <v>9.879999999999999</v>
      </c>
      <c r="EG2160" s="86"/>
    </row>
    <row r="2161" spans="1:137" s="131" customFormat="1">
      <c r="A2161" s="131" t="s">
        <v>2814</v>
      </c>
      <c r="B2161" s="129">
        <f t="shared" si="32"/>
        <v>260000</v>
      </c>
      <c r="C2161" s="139">
        <f>+'[2]Table EE Vol'!AD27</f>
        <v>4.9399999999999995</v>
      </c>
      <c r="D2161" s="131" t="s">
        <v>635</v>
      </c>
      <c r="E2161" s="131">
        <v>22</v>
      </c>
      <c r="F2161" s="132">
        <v>9.879999999999999</v>
      </c>
      <c r="EG2161" s="86"/>
    </row>
    <row r="2162" spans="1:137" s="131" customFormat="1">
      <c r="A2162" s="131" t="s">
        <v>2815</v>
      </c>
      <c r="B2162" s="129">
        <f t="shared" si="32"/>
        <v>260000</v>
      </c>
      <c r="C2162" s="139">
        <f>+'[2]Table EE Vol'!AD28</f>
        <v>4.9399999999999995</v>
      </c>
      <c r="D2162" s="131" t="s">
        <v>635</v>
      </c>
      <c r="E2162" s="131">
        <v>23</v>
      </c>
      <c r="F2162" s="132">
        <v>9.879999999999999</v>
      </c>
      <c r="EG2162" s="86"/>
    </row>
    <row r="2163" spans="1:137" s="131" customFormat="1">
      <c r="A2163" s="131" t="s">
        <v>2816</v>
      </c>
      <c r="B2163" s="129">
        <f t="shared" si="32"/>
        <v>260000</v>
      </c>
      <c r="C2163" s="139">
        <f>+'[2]Table EE Vol'!AD29</f>
        <v>4.9399999999999995</v>
      </c>
      <c r="D2163" s="131" t="s">
        <v>635</v>
      </c>
      <c r="E2163" s="131">
        <v>24</v>
      </c>
      <c r="F2163" s="132">
        <v>9.879999999999999</v>
      </c>
      <c r="EG2163" s="86"/>
    </row>
    <row r="2164" spans="1:137" s="131" customFormat="1">
      <c r="A2164" s="131" t="s">
        <v>2817</v>
      </c>
      <c r="B2164" s="129">
        <f t="shared" si="32"/>
        <v>260000</v>
      </c>
      <c r="C2164" s="139">
        <f>+'[2]Table EE Vol'!AD30</f>
        <v>5.85</v>
      </c>
      <c r="D2164" s="131" t="s">
        <v>636</v>
      </c>
      <c r="E2164" s="131">
        <v>25</v>
      </c>
      <c r="F2164" s="132">
        <v>11.7</v>
      </c>
      <c r="EG2164" s="86"/>
    </row>
    <row r="2165" spans="1:137" s="131" customFormat="1">
      <c r="A2165" s="131" t="s">
        <v>2818</v>
      </c>
      <c r="B2165" s="129">
        <f t="shared" si="32"/>
        <v>260000</v>
      </c>
      <c r="C2165" s="139">
        <f>+'[2]Table EE Vol'!AD31</f>
        <v>5.85</v>
      </c>
      <c r="D2165" s="131" t="s">
        <v>636</v>
      </c>
      <c r="E2165" s="131">
        <v>26</v>
      </c>
      <c r="F2165" s="132">
        <v>11.7</v>
      </c>
      <c r="EG2165" s="86"/>
    </row>
    <row r="2166" spans="1:137" s="131" customFormat="1">
      <c r="A2166" s="131" t="s">
        <v>2819</v>
      </c>
      <c r="B2166" s="129">
        <f t="shared" si="32"/>
        <v>260000</v>
      </c>
      <c r="C2166" s="139">
        <f>+'[2]Table EE Vol'!AD32</f>
        <v>5.85</v>
      </c>
      <c r="D2166" s="131" t="s">
        <v>636</v>
      </c>
      <c r="E2166" s="131">
        <v>27</v>
      </c>
      <c r="F2166" s="132">
        <v>11.7</v>
      </c>
      <c r="EG2166" s="86"/>
    </row>
    <row r="2167" spans="1:137" s="131" customFormat="1">
      <c r="A2167" s="131" t="s">
        <v>2820</v>
      </c>
      <c r="B2167" s="129">
        <f t="shared" si="32"/>
        <v>260000</v>
      </c>
      <c r="C2167" s="139">
        <f>+'[2]Table EE Vol'!AD33</f>
        <v>5.85</v>
      </c>
      <c r="D2167" s="131" t="s">
        <v>636</v>
      </c>
      <c r="E2167" s="131">
        <v>28</v>
      </c>
      <c r="F2167" s="132">
        <v>11.7</v>
      </c>
      <c r="EG2167" s="86"/>
    </row>
    <row r="2168" spans="1:137" s="131" customFormat="1">
      <c r="A2168" s="131" t="s">
        <v>2821</v>
      </c>
      <c r="B2168" s="129">
        <f t="shared" si="32"/>
        <v>260000</v>
      </c>
      <c r="C2168" s="139">
        <f>+'[2]Table EE Vol'!AD34</f>
        <v>5.85</v>
      </c>
      <c r="D2168" s="131" t="s">
        <v>636</v>
      </c>
      <c r="E2168" s="131">
        <v>29</v>
      </c>
      <c r="F2168" s="132">
        <v>11.7</v>
      </c>
      <c r="EG2168" s="86"/>
    </row>
    <row r="2169" spans="1:137" s="131" customFormat="1">
      <c r="A2169" s="131" t="s">
        <v>2822</v>
      </c>
      <c r="B2169" s="129">
        <f t="shared" si="32"/>
        <v>260000</v>
      </c>
      <c r="C2169" s="139">
        <f>+'[2]Table EE Vol'!AD35</f>
        <v>8.06</v>
      </c>
      <c r="D2169" s="131" t="s">
        <v>637</v>
      </c>
      <c r="E2169" s="131">
        <v>30</v>
      </c>
      <c r="F2169" s="132">
        <v>16.12</v>
      </c>
      <c r="EG2169" s="86"/>
    </row>
    <row r="2170" spans="1:137" s="131" customFormat="1">
      <c r="A2170" s="131" t="s">
        <v>2823</v>
      </c>
      <c r="B2170" s="129">
        <f t="shared" si="32"/>
        <v>260000</v>
      </c>
      <c r="C2170" s="139">
        <f>+'[2]Table EE Vol'!AD36</f>
        <v>8.06</v>
      </c>
      <c r="D2170" s="131" t="s">
        <v>637</v>
      </c>
      <c r="E2170" s="131">
        <v>31</v>
      </c>
      <c r="F2170" s="132">
        <v>16.12</v>
      </c>
      <c r="EG2170" s="86"/>
    </row>
    <row r="2171" spans="1:137" s="131" customFormat="1">
      <c r="A2171" s="131" t="s">
        <v>2824</v>
      </c>
      <c r="B2171" s="129">
        <f t="shared" si="32"/>
        <v>260000</v>
      </c>
      <c r="C2171" s="139">
        <f>+'[2]Table EE Vol'!AD37</f>
        <v>8.06</v>
      </c>
      <c r="D2171" s="131" t="s">
        <v>637</v>
      </c>
      <c r="E2171" s="131">
        <v>32</v>
      </c>
      <c r="F2171" s="132">
        <v>16.12</v>
      </c>
      <c r="EG2171" s="86"/>
    </row>
    <row r="2172" spans="1:137" s="131" customFormat="1">
      <c r="A2172" s="131" t="s">
        <v>2825</v>
      </c>
      <c r="B2172" s="129">
        <f t="shared" si="32"/>
        <v>260000</v>
      </c>
      <c r="C2172" s="139">
        <f>+'[2]Table EE Vol'!AD38</f>
        <v>8.06</v>
      </c>
      <c r="D2172" s="131" t="s">
        <v>637</v>
      </c>
      <c r="E2172" s="131">
        <v>33</v>
      </c>
      <c r="F2172" s="132">
        <v>16.12</v>
      </c>
      <c r="EG2172" s="86"/>
    </row>
    <row r="2173" spans="1:137" s="131" customFormat="1">
      <c r="A2173" s="131" t="s">
        <v>2826</v>
      </c>
      <c r="B2173" s="129">
        <f t="shared" si="32"/>
        <v>260000</v>
      </c>
      <c r="C2173" s="139">
        <f>+'[2]Table EE Vol'!AD39</f>
        <v>8.06</v>
      </c>
      <c r="D2173" s="131" t="s">
        <v>637</v>
      </c>
      <c r="E2173" s="131">
        <v>34</v>
      </c>
      <c r="F2173" s="132">
        <v>16.12</v>
      </c>
      <c r="EG2173" s="86"/>
    </row>
    <row r="2174" spans="1:137" s="131" customFormat="1">
      <c r="A2174" s="131" t="s">
        <v>2827</v>
      </c>
      <c r="B2174" s="129">
        <f t="shared" si="32"/>
        <v>260000</v>
      </c>
      <c r="C2174" s="139">
        <f>+'[2]Table EE Vol'!AD40</f>
        <v>10.790000000000001</v>
      </c>
      <c r="D2174" s="131" t="s">
        <v>638</v>
      </c>
      <c r="E2174" s="131">
        <v>35</v>
      </c>
      <c r="F2174" s="132">
        <v>21.580000000000002</v>
      </c>
      <c r="EG2174" s="86"/>
    </row>
    <row r="2175" spans="1:137" s="131" customFormat="1">
      <c r="A2175" s="131" t="s">
        <v>2828</v>
      </c>
      <c r="B2175" s="129">
        <f t="shared" si="32"/>
        <v>260000</v>
      </c>
      <c r="C2175" s="139">
        <f>+'[2]Table EE Vol'!AD41</f>
        <v>10.790000000000001</v>
      </c>
      <c r="D2175" s="131" t="s">
        <v>638</v>
      </c>
      <c r="E2175" s="131">
        <v>36</v>
      </c>
      <c r="F2175" s="132">
        <v>21.580000000000002</v>
      </c>
      <c r="EG2175" s="86"/>
    </row>
    <row r="2176" spans="1:137" s="131" customFormat="1">
      <c r="A2176" s="131" t="s">
        <v>2829</v>
      </c>
      <c r="B2176" s="129">
        <f t="shared" si="32"/>
        <v>260000</v>
      </c>
      <c r="C2176" s="139">
        <f>+'[2]Table EE Vol'!AD42</f>
        <v>10.790000000000001</v>
      </c>
      <c r="D2176" s="131" t="s">
        <v>638</v>
      </c>
      <c r="E2176" s="131">
        <v>37</v>
      </c>
      <c r="F2176" s="132">
        <v>21.580000000000002</v>
      </c>
      <c r="EG2176" s="86"/>
    </row>
    <row r="2177" spans="1:137" s="131" customFormat="1">
      <c r="A2177" s="131" t="s">
        <v>2830</v>
      </c>
      <c r="B2177" s="129">
        <f t="shared" si="32"/>
        <v>260000</v>
      </c>
      <c r="C2177" s="139">
        <f>+'[2]Table EE Vol'!AD43</f>
        <v>10.790000000000001</v>
      </c>
      <c r="D2177" s="131" t="s">
        <v>638</v>
      </c>
      <c r="E2177" s="131">
        <v>38</v>
      </c>
      <c r="F2177" s="132">
        <v>21.580000000000002</v>
      </c>
      <c r="EG2177" s="86"/>
    </row>
    <row r="2178" spans="1:137" s="131" customFormat="1">
      <c r="A2178" s="131" t="s">
        <v>2831</v>
      </c>
      <c r="B2178" s="129">
        <f t="shared" si="32"/>
        <v>260000</v>
      </c>
      <c r="C2178" s="139">
        <f>+'[2]Table EE Vol'!AD44</f>
        <v>10.790000000000001</v>
      </c>
      <c r="D2178" s="131" t="s">
        <v>638</v>
      </c>
      <c r="E2178" s="131">
        <v>39</v>
      </c>
      <c r="F2178" s="132">
        <v>21.580000000000002</v>
      </c>
      <c r="EG2178" s="86"/>
    </row>
    <row r="2179" spans="1:137" s="131" customFormat="1">
      <c r="A2179" s="131" t="s">
        <v>2832</v>
      </c>
      <c r="B2179" s="129">
        <f t="shared" si="32"/>
        <v>260000</v>
      </c>
      <c r="C2179" s="139">
        <f>+'[2]Table EE Vol'!AD45</f>
        <v>18.07</v>
      </c>
      <c r="D2179" s="131" t="s">
        <v>639</v>
      </c>
      <c r="E2179" s="131">
        <v>40</v>
      </c>
      <c r="F2179" s="132">
        <v>36.14</v>
      </c>
      <c r="EG2179" s="86"/>
    </row>
    <row r="2180" spans="1:137" s="131" customFormat="1">
      <c r="A2180" s="131" t="s">
        <v>2833</v>
      </c>
      <c r="B2180" s="129">
        <f t="shared" si="32"/>
        <v>260000</v>
      </c>
      <c r="C2180" s="139">
        <f>+'[2]Table EE Vol'!AD46</f>
        <v>18.07</v>
      </c>
      <c r="D2180" s="131" t="s">
        <v>639</v>
      </c>
      <c r="E2180" s="131">
        <v>41</v>
      </c>
      <c r="F2180" s="132">
        <v>36.14</v>
      </c>
      <c r="EG2180" s="86"/>
    </row>
    <row r="2181" spans="1:137" s="131" customFormat="1">
      <c r="A2181" s="131" t="s">
        <v>2834</v>
      </c>
      <c r="B2181" s="129">
        <f t="shared" si="32"/>
        <v>260000</v>
      </c>
      <c r="C2181" s="139">
        <f>+'[2]Table EE Vol'!AD47</f>
        <v>18.07</v>
      </c>
      <c r="D2181" s="131" t="s">
        <v>639</v>
      </c>
      <c r="E2181" s="131">
        <v>42</v>
      </c>
      <c r="F2181" s="132">
        <v>36.14</v>
      </c>
      <c r="EG2181" s="86"/>
    </row>
    <row r="2182" spans="1:137" s="131" customFormat="1">
      <c r="A2182" s="131" t="s">
        <v>2835</v>
      </c>
      <c r="B2182" s="129">
        <f t="shared" si="32"/>
        <v>260000</v>
      </c>
      <c r="C2182" s="139">
        <f>+'[2]Table EE Vol'!AD48</f>
        <v>18.07</v>
      </c>
      <c r="D2182" s="131" t="s">
        <v>639</v>
      </c>
      <c r="E2182" s="131">
        <v>43</v>
      </c>
      <c r="F2182" s="132">
        <v>36.14</v>
      </c>
      <c r="EG2182" s="86"/>
    </row>
    <row r="2183" spans="1:137" s="131" customFormat="1">
      <c r="A2183" s="131" t="s">
        <v>2836</v>
      </c>
      <c r="B2183" s="129">
        <f t="shared" si="32"/>
        <v>260000</v>
      </c>
      <c r="C2183" s="139">
        <f>+'[2]Table EE Vol'!AD49</f>
        <v>18.07</v>
      </c>
      <c r="D2183" s="131" t="s">
        <v>639</v>
      </c>
      <c r="E2183" s="131">
        <v>44</v>
      </c>
      <c r="F2183" s="132">
        <v>36.14</v>
      </c>
      <c r="EG2183" s="86"/>
    </row>
    <row r="2184" spans="1:137" s="131" customFormat="1">
      <c r="A2184" s="131" t="s">
        <v>2837</v>
      </c>
      <c r="B2184" s="129">
        <f t="shared" si="32"/>
        <v>260000</v>
      </c>
      <c r="C2184" s="139">
        <f>+'[2]Table EE Vol'!AD50</f>
        <v>24.96</v>
      </c>
      <c r="D2184" s="131" t="s">
        <v>640</v>
      </c>
      <c r="E2184" s="131">
        <v>45</v>
      </c>
      <c r="F2184" s="132">
        <v>49.92</v>
      </c>
      <c r="EG2184" s="86"/>
    </row>
    <row r="2185" spans="1:137" s="131" customFormat="1">
      <c r="A2185" s="131" t="s">
        <v>2838</v>
      </c>
      <c r="B2185" s="129">
        <f t="shared" si="32"/>
        <v>260000</v>
      </c>
      <c r="C2185" s="139">
        <f>+'[2]Table EE Vol'!AD51</f>
        <v>24.96</v>
      </c>
      <c r="D2185" s="131" t="s">
        <v>640</v>
      </c>
      <c r="E2185" s="131">
        <v>46</v>
      </c>
      <c r="F2185" s="132">
        <v>49.92</v>
      </c>
      <c r="EG2185" s="86"/>
    </row>
    <row r="2186" spans="1:137" s="131" customFormat="1">
      <c r="A2186" s="131" t="s">
        <v>2839</v>
      </c>
      <c r="B2186" s="129">
        <f t="shared" si="32"/>
        <v>260000</v>
      </c>
      <c r="C2186" s="139">
        <f>+'[2]Table EE Vol'!AD52</f>
        <v>24.96</v>
      </c>
      <c r="D2186" s="131" t="s">
        <v>640</v>
      </c>
      <c r="E2186" s="131">
        <v>47</v>
      </c>
      <c r="F2186" s="132">
        <v>49.92</v>
      </c>
      <c r="EG2186" s="86"/>
    </row>
    <row r="2187" spans="1:137" s="131" customFormat="1">
      <c r="A2187" s="131" t="s">
        <v>2840</v>
      </c>
      <c r="B2187" s="129">
        <f t="shared" si="32"/>
        <v>260000</v>
      </c>
      <c r="C2187" s="139">
        <f>+'[2]Table EE Vol'!AD53</f>
        <v>24.96</v>
      </c>
      <c r="D2187" s="131" t="s">
        <v>640</v>
      </c>
      <c r="E2187" s="131">
        <v>48</v>
      </c>
      <c r="F2187" s="132">
        <v>49.92</v>
      </c>
      <c r="EG2187" s="86"/>
    </row>
    <row r="2188" spans="1:137" s="131" customFormat="1">
      <c r="A2188" s="131" t="s">
        <v>2841</v>
      </c>
      <c r="B2188" s="129">
        <f t="shared" si="32"/>
        <v>260000</v>
      </c>
      <c r="C2188" s="139">
        <f>+'[2]Table EE Vol'!AD54</f>
        <v>24.96</v>
      </c>
      <c r="D2188" s="131" t="s">
        <v>640</v>
      </c>
      <c r="E2188" s="131">
        <v>49</v>
      </c>
      <c r="F2188" s="132">
        <v>49.92</v>
      </c>
      <c r="EG2188" s="86"/>
    </row>
    <row r="2189" spans="1:137" s="131" customFormat="1">
      <c r="A2189" s="131" t="s">
        <v>2842</v>
      </c>
      <c r="B2189" s="129">
        <f t="shared" si="32"/>
        <v>260000</v>
      </c>
      <c r="C2189" s="139">
        <f>+'[2]Table EE Vol'!AD55</f>
        <v>45.5</v>
      </c>
      <c r="D2189" s="131" t="s">
        <v>641</v>
      </c>
      <c r="E2189" s="131">
        <v>50</v>
      </c>
      <c r="F2189" s="132">
        <v>91</v>
      </c>
      <c r="EG2189" s="86"/>
    </row>
    <row r="2190" spans="1:137" s="131" customFormat="1">
      <c r="A2190" s="131" t="s">
        <v>2843</v>
      </c>
      <c r="B2190" s="129">
        <f t="shared" si="32"/>
        <v>260000</v>
      </c>
      <c r="C2190" s="139">
        <f>+'[2]Table EE Vol'!AD56</f>
        <v>45.5</v>
      </c>
      <c r="D2190" s="131" t="s">
        <v>641</v>
      </c>
      <c r="E2190" s="131">
        <v>51</v>
      </c>
      <c r="F2190" s="132">
        <v>91</v>
      </c>
      <c r="EG2190" s="86"/>
    </row>
    <row r="2191" spans="1:137" s="131" customFormat="1">
      <c r="A2191" s="131" t="s">
        <v>2844</v>
      </c>
      <c r="B2191" s="129">
        <f t="shared" si="32"/>
        <v>260000</v>
      </c>
      <c r="C2191" s="139">
        <f>+'[2]Table EE Vol'!AD57</f>
        <v>45.5</v>
      </c>
      <c r="D2191" s="131" t="s">
        <v>641</v>
      </c>
      <c r="E2191" s="131">
        <v>52</v>
      </c>
      <c r="F2191" s="132">
        <v>91</v>
      </c>
      <c r="EG2191" s="86"/>
    </row>
    <row r="2192" spans="1:137" s="131" customFormat="1">
      <c r="A2192" s="131" t="s">
        <v>2845</v>
      </c>
      <c r="B2192" s="129">
        <f t="shared" si="32"/>
        <v>260000</v>
      </c>
      <c r="C2192" s="139">
        <f>+'[2]Table EE Vol'!AD58</f>
        <v>45.5</v>
      </c>
      <c r="D2192" s="131" t="s">
        <v>641</v>
      </c>
      <c r="E2192" s="131">
        <v>53</v>
      </c>
      <c r="F2192" s="132">
        <v>91</v>
      </c>
      <c r="EG2192" s="86"/>
    </row>
    <row r="2193" spans="1:137" s="131" customFormat="1">
      <c r="A2193" s="131" t="s">
        <v>2846</v>
      </c>
      <c r="B2193" s="129">
        <f t="shared" si="32"/>
        <v>260000</v>
      </c>
      <c r="C2193" s="139">
        <f>+'[2]Table EE Vol'!AD59</f>
        <v>45.5</v>
      </c>
      <c r="D2193" s="131" t="s">
        <v>641</v>
      </c>
      <c r="E2193" s="131">
        <v>54</v>
      </c>
      <c r="F2193" s="132">
        <v>91</v>
      </c>
      <c r="EG2193" s="86"/>
    </row>
    <row r="2194" spans="1:137" s="131" customFormat="1">
      <c r="A2194" s="131" t="s">
        <v>2847</v>
      </c>
      <c r="B2194" s="129">
        <f t="shared" si="32"/>
        <v>260000</v>
      </c>
      <c r="C2194" s="139">
        <f>+'[2]Table EE Vol'!AD60</f>
        <v>93.34</v>
      </c>
      <c r="D2194" s="131" t="s">
        <v>642</v>
      </c>
      <c r="E2194" s="131">
        <v>55</v>
      </c>
      <c r="F2194" s="132">
        <v>186.68</v>
      </c>
      <c r="EG2194" s="86"/>
    </row>
    <row r="2195" spans="1:137" s="131" customFormat="1">
      <c r="A2195" s="131" t="s">
        <v>2848</v>
      </c>
      <c r="B2195" s="129">
        <f t="shared" si="32"/>
        <v>260000</v>
      </c>
      <c r="C2195" s="139">
        <f>+'[2]Table EE Vol'!AD61</f>
        <v>93.34</v>
      </c>
      <c r="D2195" s="131" t="s">
        <v>642</v>
      </c>
      <c r="E2195" s="131">
        <v>56</v>
      </c>
      <c r="F2195" s="132">
        <v>186.68</v>
      </c>
      <c r="EG2195" s="86"/>
    </row>
    <row r="2196" spans="1:137" s="131" customFormat="1">
      <c r="A2196" s="131" t="s">
        <v>2849</v>
      </c>
      <c r="B2196" s="129">
        <f t="shared" si="32"/>
        <v>260000</v>
      </c>
      <c r="C2196" s="139">
        <f>+'[2]Table EE Vol'!AD62</f>
        <v>93.34</v>
      </c>
      <c r="D2196" s="131" t="s">
        <v>642</v>
      </c>
      <c r="E2196" s="131">
        <v>57</v>
      </c>
      <c r="F2196" s="132">
        <v>186.68</v>
      </c>
      <c r="EG2196" s="86"/>
    </row>
    <row r="2197" spans="1:137" s="131" customFormat="1">
      <c r="A2197" s="131" t="s">
        <v>2850</v>
      </c>
      <c r="B2197" s="129">
        <f t="shared" si="32"/>
        <v>260000</v>
      </c>
      <c r="C2197" s="139">
        <f>+'[2]Table EE Vol'!AD63</f>
        <v>93.34</v>
      </c>
      <c r="D2197" s="131" t="s">
        <v>642</v>
      </c>
      <c r="E2197" s="131">
        <v>58</v>
      </c>
      <c r="F2197" s="132">
        <v>186.68</v>
      </c>
      <c r="EG2197" s="86"/>
    </row>
    <row r="2198" spans="1:137" s="131" customFormat="1">
      <c r="A2198" s="131" t="s">
        <v>2851</v>
      </c>
      <c r="B2198" s="129">
        <f t="shared" si="32"/>
        <v>260000</v>
      </c>
      <c r="C2198" s="139">
        <f>+'[2]Table EE Vol'!AD64</f>
        <v>93.34</v>
      </c>
      <c r="D2198" s="131" t="s">
        <v>642</v>
      </c>
      <c r="E2198" s="131">
        <v>59</v>
      </c>
      <c r="F2198" s="132">
        <v>186.68</v>
      </c>
      <c r="EG2198" s="86"/>
    </row>
    <row r="2199" spans="1:137" s="131" customFormat="1">
      <c r="A2199" s="131" t="s">
        <v>2852</v>
      </c>
      <c r="B2199" s="129">
        <f t="shared" si="32"/>
        <v>260000</v>
      </c>
      <c r="C2199" s="139">
        <f>+'[2]Table EE Vol'!AD65</f>
        <v>135.72</v>
      </c>
      <c r="D2199" s="131" t="s">
        <v>643</v>
      </c>
      <c r="E2199" s="131">
        <v>60</v>
      </c>
      <c r="F2199" s="132">
        <v>271.44</v>
      </c>
      <c r="EG2199" s="86"/>
    </row>
    <row r="2200" spans="1:137" s="131" customFormat="1">
      <c r="A2200" s="131" t="s">
        <v>2853</v>
      </c>
      <c r="B2200" s="129">
        <f t="shared" si="32"/>
        <v>260000</v>
      </c>
      <c r="C2200" s="139">
        <f>+'[2]Table EE Vol'!AD66</f>
        <v>135.72</v>
      </c>
      <c r="D2200" s="131" t="s">
        <v>643</v>
      </c>
      <c r="E2200" s="131">
        <v>61</v>
      </c>
      <c r="F2200" s="132">
        <v>271.44</v>
      </c>
      <c r="EG2200" s="86"/>
    </row>
    <row r="2201" spans="1:137" s="131" customFormat="1">
      <c r="A2201" s="131" t="s">
        <v>2854</v>
      </c>
      <c r="B2201" s="129">
        <f t="shared" si="32"/>
        <v>260000</v>
      </c>
      <c r="C2201" s="139">
        <f>+'[2]Table EE Vol'!AD67</f>
        <v>135.72</v>
      </c>
      <c r="D2201" s="131" t="s">
        <v>643</v>
      </c>
      <c r="E2201" s="131">
        <v>62</v>
      </c>
      <c r="F2201" s="132">
        <v>271.44</v>
      </c>
      <c r="EG2201" s="86"/>
    </row>
    <row r="2202" spans="1:137" s="131" customFormat="1">
      <c r="A2202" s="131" t="s">
        <v>2855</v>
      </c>
      <c r="B2202" s="129">
        <f t="shared" ref="B2202:B2265" si="33">+B2116+10000</f>
        <v>260000</v>
      </c>
      <c r="C2202" s="139">
        <f>+'[2]Table EE Vol'!AD68</f>
        <v>135.72</v>
      </c>
      <c r="D2202" s="131" t="s">
        <v>643</v>
      </c>
      <c r="E2202" s="131">
        <v>63</v>
      </c>
      <c r="F2202" s="132">
        <v>271.44</v>
      </c>
      <c r="EG2202" s="86"/>
    </row>
    <row r="2203" spans="1:137" s="131" customFormat="1">
      <c r="A2203" s="131" t="s">
        <v>2856</v>
      </c>
      <c r="B2203" s="129">
        <f t="shared" si="33"/>
        <v>260000</v>
      </c>
      <c r="C2203" s="139">
        <f>+'[2]Table EE Vol'!AD69</f>
        <v>135.72</v>
      </c>
      <c r="D2203" s="131" t="s">
        <v>643</v>
      </c>
      <c r="E2203" s="131">
        <v>64</v>
      </c>
      <c r="F2203" s="132">
        <v>271.44</v>
      </c>
      <c r="EG2203" s="86"/>
    </row>
    <row r="2204" spans="1:137" s="131" customFormat="1">
      <c r="A2204" s="131" t="s">
        <v>2857</v>
      </c>
      <c r="B2204" s="129">
        <f t="shared" si="33"/>
        <v>260000</v>
      </c>
      <c r="C2204" s="139">
        <f>+'[2]Table EE Vol'!AD70</f>
        <v>234</v>
      </c>
      <c r="D2204" s="131" t="s">
        <v>644</v>
      </c>
      <c r="E2204" s="131">
        <v>65</v>
      </c>
      <c r="F2204" s="132">
        <v>468</v>
      </c>
      <c r="EG2204" s="86"/>
    </row>
    <row r="2205" spans="1:137" s="131" customFormat="1">
      <c r="A2205" s="131" t="s">
        <v>2858</v>
      </c>
      <c r="B2205" s="129">
        <f t="shared" si="33"/>
        <v>260000</v>
      </c>
      <c r="C2205" s="139">
        <f>+'[2]Table EE Vol'!AD71</f>
        <v>234</v>
      </c>
      <c r="D2205" s="131" t="s">
        <v>644</v>
      </c>
      <c r="E2205" s="131">
        <v>66</v>
      </c>
      <c r="F2205" s="132">
        <v>468</v>
      </c>
      <c r="EG2205" s="86"/>
    </row>
    <row r="2206" spans="1:137" s="131" customFormat="1">
      <c r="A2206" s="131" t="s">
        <v>2859</v>
      </c>
      <c r="B2206" s="129">
        <f t="shared" si="33"/>
        <v>260000</v>
      </c>
      <c r="C2206" s="139">
        <f>+'[2]Table EE Vol'!AD72</f>
        <v>234</v>
      </c>
      <c r="D2206" s="131" t="s">
        <v>644</v>
      </c>
      <c r="E2206" s="131">
        <v>67</v>
      </c>
      <c r="F2206" s="132">
        <v>468</v>
      </c>
      <c r="EG2206" s="86"/>
    </row>
    <row r="2207" spans="1:137" s="131" customFormat="1">
      <c r="A2207" s="131" t="s">
        <v>2860</v>
      </c>
      <c r="B2207" s="129">
        <f t="shared" si="33"/>
        <v>260000</v>
      </c>
      <c r="C2207" s="139">
        <f>+'[2]Table EE Vol'!AD73</f>
        <v>234</v>
      </c>
      <c r="D2207" s="131" t="s">
        <v>644</v>
      </c>
      <c r="E2207" s="131">
        <v>68</v>
      </c>
      <c r="F2207" s="132">
        <v>468</v>
      </c>
      <c r="EG2207" s="86"/>
    </row>
    <row r="2208" spans="1:137" s="131" customFormat="1">
      <c r="A2208" s="131" t="s">
        <v>2861</v>
      </c>
      <c r="B2208" s="129">
        <f t="shared" si="33"/>
        <v>260000</v>
      </c>
      <c r="C2208" s="139">
        <f>+'[2]Table EE Vol'!AD74</f>
        <v>234</v>
      </c>
      <c r="D2208" s="131" t="s">
        <v>644</v>
      </c>
      <c r="E2208" s="131">
        <v>69</v>
      </c>
      <c r="F2208" s="132">
        <v>468</v>
      </c>
      <c r="EG2208" s="86"/>
    </row>
    <row r="2209" spans="1:137" s="131" customFormat="1">
      <c r="A2209" s="131" t="s">
        <v>2862</v>
      </c>
      <c r="B2209" s="129">
        <f t="shared" si="33"/>
        <v>260000</v>
      </c>
      <c r="C2209" s="139">
        <f>+'[2]Table EE Vol'!AD75</f>
        <v>483.34</v>
      </c>
      <c r="D2209" s="131" t="s">
        <v>645</v>
      </c>
      <c r="E2209" s="131">
        <v>70</v>
      </c>
      <c r="F2209" s="132">
        <v>966.68</v>
      </c>
      <c r="EG2209" s="86"/>
    </row>
    <row r="2210" spans="1:137" s="131" customFormat="1">
      <c r="A2210" s="131" t="s">
        <v>2863</v>
      </c>
      <c r="B2210" s="129">
        <f t="shared" si="33"/>
        <v>260000</v>
      </c>
      <c r="C2210" s="139">
        <f>+'[2]Table EE Vol'!AD76</f>
        <v>483.34</v>
      </c>
      <c r="D2210" s="131" t="s">
        <v>645</v>
      </c>
      <c r="E2210" s="131">
        <v>71</v>
      </c>
      <c r="F2210" s="132">
        <v>966.68</v>
      </c>
      <c r="EG2210" s="86"/>
    </row>
    <row r="2211" spans="1:137" s="131" customFormat="1">
      <c r="A2211" s="131" t="s">
        <v>2864</v>
      </c>
      <c r="B2211" s="129">
        <f t="shared" si="33"/>
        <v>260000</v>
      </c>
      <c r="C2211" s="139">
        <f>+'[2]Table EE Vol'!AD77</f>
        <v>483.34</v>
      </c>
      <c r="D2211" s="131" t="s">
        <v>645</v>
      </c>
      <c r="E2211" s="131">
        <v>72</v>
      </c>
      <c r="F2211" s="132">
        <v>966.68</v>
      </c>
      <c r="EG2211" s="86"/>
    </row>
    <row r="2212" spans="1:137" s="131" customFormat="1">
      <c r="A2212" s="131" t="s">
        <v>2865</v>
      </c>
      <c r="B2212" s="129">
        <f t="shared" si="33"/>
        <v>260000</v>
      </c>
      <c r="C2212" s="139">
        <f>+'[2]Table EE Vol'!AD78</f>
        <v>483.34</v>
      </c>
      <c r="D2212" s="131" t="s">
        <v>645</v>
      </c>
      <c r="E2212" s="131">
        <v>73</v>
      </c>
      <c r="F2212" s="132">
        <v>966.68</v>
      </c>
      <c r="EG2212" s="86"/>
    </row>
    <row r="2213" spans="1:137" s="131" customFormat="1">
      <c r="A2213" s="131" t="s">
        <v>2866</v>
      </c>
      <c r="B2213" s="129">
        <f t="shared" si="33"/>
        <v>260000</v>
      </c>
      <c r="C2213" s="139">
        <f>+'[2]Table EE Vol'!AD79</f>
        <v>483.34</v>
      </c>
      <c r="D2213" s="131" t="s">
        <v>645</v>
      </c>
      <c r="E2213" s="131">
        <v>74</v>
      </c>
      <c r="F2213" s="132">
        <v>966.68</v>
      </c>
      <c r="EG2213" s="86"/>
    </row>
    <row r="2214" spans="1:137" s="131" customFormat="1">
      <c r="A2214" s="131" t="s">
        <v>2867</v>
      </c>
      <c r="B2214" s="129">
        <f t="shared" si="33"/>
        <v>260000</v>
      </c>
      <c r="C2214" s="139">
        <f>+'[2]Table EE Vol'!AD80</f>
        <v>1565.98</v>
      </c>
      <c r="D2214" s="131" t="s">
        <v>646</v>
      </c>
      <c r="E2214" s="131">
        <v>75</v>
      </c>
      <c r="F2214" s="132">
        <v>3131.96</v>
      </c>
      <c r="EG2214" s="86"/>
    </row>
    <row r="2215" spans="1:137" s="131" customFormat="1">
      <c r="A2215" s="131" t="s">
        <v>2868</v>
      </c>
      <c r="B2215" s="129">
        <f t="shared" si="33"/>
        <v>260000</v>
      </c>
      <c r="C2215" s="139">
        <f>+'[2]Table EE Vol'!AD81</f>
        <v>1565.98</v>
      </c>
      <c r="D2215" s="131" t="s">
        <v>646</v>
      </c>
      <c r="E2215" s="131">
        <v>76</v>
      </c>
      <c r="F2215" s="132">
        <v>3131.96</v>
      </c>
      <c r="EG2215" s="86"/>
    </row>
    <row r="2216" spans="1:137" s="131" customFormat="1">
      <c r="A2216" s="131" t="s">
        <v>2869</v>
      </c>
      <c r="B2216" s="129">
        <f t="shared" si="33"/>
        <v>260000</v>
      </c>
      <c r="C2216" s="139">
        <f>+'[2]Table EE Vol'!AD82</f>
        <v>1565.98</v>
      </c>
      <c r="D2216" s="131" t="s">
        <v>646</v>
      </c>
      <c r="E2216" s="131">
        <v>77</v>
      </c>
      <c r="F2216" s="132">
        <v>3131.96</v>
      </c>
      <c r="EG2216" s="86"/>
    </row>
    <row r="2217" spans="1:137" s="131" customFormat="1">
      <c r="A2217" s="131" t="s">
        <v>2870</v>
      </c>
      <c r="B2217" s="129">
        <f t="shared" si="33"/>
        <v>260000</v>
      </c>
      <c r="C2217" s="139">
        <f>+'[2]Table EE Vol'!AD83</f>
        <v>1565.98</v>
      </c>
      <c r="D2217" s="131" t="s">
        <v>646</v>
      </c>
      <c r="E2217" s="131">
        <v>78</v>
      </c>
      <c r="F2217" s="132">
        <v>3131.96</v>
      </c>
      <c r="EG2217" s="86"/>
    </row>
    <row r="2218" spans="1:137" s="131" customFormat="1">
      <c r="A2218" s="131" t="s">
        <v>2871</v>
      </c>
      <c r="B2218" s="129">
        <f t="shared" si="33"/>
        <v>260000</v>
      </c>
      <c r="C2218" s="139">
        <f>+'[2]Table EE Vol'!AD84</f>
        <v>1565.98</v>
      </c>
      <c r="D2218" s="131" t="s">
        <v>646</v>
      </c>
      <c r="E2218" s="131">
        <v>79</v>
      </c>
      <c r="F2218" s="132">
        <v>3131.96</v>
      </c>
      <c r="EG2218" s="86"/>
    </row>
    <row r="2219" spans="1:137" s="131" customFormat="1">
      <c r="A2219" s="131" t="s">
        <v>2872</v>
      </c>
      <c r="B2219" s="129">
        <f t="shared" si="33"/>
        <v>260000</v>
      </c>
      <c r="C2219" s="139">
        <f>+'[2]Table EE Vol'!AD85</f>
        <v>1565.98</v>
      </c>
      <c r="D2219" s="131" t="s">
        <v>646</v>
      </c>
      <c r="E2219" s="131">
        <v>80</v>
      </c>
      <c r="F2219" s="132">
        <v>3131.96</v>
      </c>
      <c r="EG2219" s="86"/>
    </row>
    <row r="2220" spans="1:137" s="131" customFormat="1">
      <c r="A2220" s="131" t="s">
        <v>2873</v>
      </c>
      <c r="B2220" s="129">
        <f t="shared" si="33"/>
        <v>260000</v>
      </c>
      <c r="C2220" s="139">
        <f>+'[2]Table EE Vol'!AD86</f>
        <v>1565.98</v>
      </c>
      <c r="D2220" s="131" t="s">
        <v>646</v>
      </c>
      <c r="E2220" s="131">
        <v>81</v>
      </c>
      <c r="F2220" s="132">
        <v>3131.96</v>
      </c>
      <c r="EG2220" s="86"/>
    </row>
    <row r="2221" spans="1:137" s="131" customFormat="1">
      <c r="A2221" s="131" t="s">
        <v>2874</v>
      </c>
      <c r="B2221" s="129">
        <f t="shared" si="33"/>
        <v>260000</v>
      </c>
      <c r="C2221" s="139">
        <f>+'[2]Table EE Vol'!AD87</f>
        <v>1565.98</v>
      </c>
      <c r="D2221" s="131" t="s">
        <v>646</v>
      </c>
      <c r="E2221" s="131">
        <v>82</v>
      </c>
      <c r="F2221" s="132">
        <v>3131.96</v>
      </c>
      <c r="EG2221" s="86"/>
    </row>
    <row r="2222" spans="1:137" s="131" customFormat="1">
      <c r="A2222" s="131" t="s">
        <v>2875</v>
      </c>
      <c r="B2222" s="129">
        <f t="shared" si="33"/>
        <v>260000</v>
      </c>
      <c r="C2222" s="139">
        <f>+'[2]Table EE Vol'!AD88</f>
        <v>1565.98</v>
      </c>
      <c r="D2222" s="131" t="s">
        <v>646</v>
      </c>
      <c r="E2222" s="131">
        <v>83</v>
      </c>
      <c r="F2222" s="132">
        <v>3131.96</v>
      </c>
      <c r="EG2222" s="86"/>
    </row>
    <row r="2223" spans="1:137" s="131" customFormat="1">
      <c r="A2223" s="131" t="s">
        <v>2876</v>
      </c>
      <c r="B2223" s="129">
        <f t="shared" si="33"/>
        <v>260000</v>
      </c>
      <c r="C2223" s="139">
        <f>+'[2]Table EE Vol'!AD89</f>
        <v>1565.98</v>
      </c>
      <c r="D2223" s="131" t="s">
        <v>646</v>
      </c>
      <c r="E2223" s="131">
        <v>84</v>
      </c>
      <c r="F2223" s="132">
        <v>3131.96</v>
      </c>
      <c r="EG2223" s="86"/>
    </row>
    <row r="2224" spans="1:137" s="131" customFormat="1">
      <c r="A2224" s="131" t="s">
        <v>2877</v>
      </c>
      <c r="B2224" s="129">
        <f t="shared" si="33"/>
        <v>260000</v>
      </c>
      <c r="C2224" s="139">
        <f>+'[2]Table EE Vol'!AD90</f>
        <v>1565.98</v>
      </c>
      <c r="D2224" s="131" t="s">
        <v>646</v>
      </c>
      <c r="E2224" s="131">
        <v>85</v>
      </c>
      <c r="F2224" s="132">
        <v>3131.96</v>
      </c>
      <c r="EG2224" s="86"/>
    </row>
    <row r="2225" spans="1:137" s="131" customFormat="1">
      <c r="A2225" s="131" t="s">
        <v>2878</v>
      </c>
      <c r="B2225" s="129">
        <f t="shared" si="33"/>
        <v>260000</v>
      </c>
      <c r="C2225" s="139">
        <f>+'[2]Table EE Vol'!AD91</f>
        <v>1565.98</v>
      </c>
      <c r="D2225" s="131" t="s">
        <v>646</v>
      </c>
      <c r="E2225" s="131">
        <v>86</v>
      </c>
      <c r="F2225" s="132">
        <v>3131.96</v>
      </c>
      <c r="EG2225" s="86"/>
    </row>
    <row r="2226" spans="1:137" s="131" customFormat="1">
      <c r="A2226" s="131" t="s">
        <v>2879</v>
      </c>
      <c r="B2226" s="129">
        <f t="shared" si="33"/>
        <v>260000</v>
      </c>
      <c r="C2226" s="139">
        <f>+'[2]Table EE Vol'!AD92</f>
        <v>1565.98</v>
      </c>
      <c r="D2226" s="131" t="s">
        <v>646</v>
      </c>
      <c r="E2226" s="131">
        <v>87</v>
      </c>
      <c r="F2226" s="132">
        <v>3131.96</v>
      </c>
      <c r="EG2226" s="86"/>
    </row>
    <row r="2227" spans="1:137" s="131" customFormat="1">
      <c r="A2227" s="131" t="s">
        <v>2880</v>
      </c>
      <c r="B2227" s="129">
        <f t="shared" si="33"/>
        <v>260000</v>
      </c>
      <c r="C2227" s="139">
        <f>+'[2]Table EE Vol'!AD93</f>
        <v>1565.98</v>
      </c>
      <c r="D2227" s="131" t="s">
        <v>646</v>
      </c>
      <c r="E2227" s="131">
        <v>88</v>
      </c>
      <c r="F2227" s="132">
        <v>3131.96</v>
      </c>
      <c r="EG2227" s="86"/>
    </row>
    <row r="2228" spans="1:137" s="131" customFormat="1">
      <c r="A2228" s="131" t="s">
        <v>2881</v>
      </c>
      <c r="B2228" s="129">
        <f t="shared" si="33"/>
        <v>260000</v>
      </c>
      <c r="C2228" s="139">
        <f>+'[2]Table EE Vol'!AD94</f>
        <v>1565.98</v>
      </c>
      <c r="D2228" s="131" t="s">
        <v>646</v>
      </c>
      <c r="E2228" s="131">
        <v>89</v>
      </c>
      <c r="F2228" s="132">
        <v>3131.96</v>
      </c>
      <c r="EG2228" s="86"/>
    </row>
    <row r="2229" spans="1:137" s="131" customFormat="1">
      <c r="A2229" s="131" t="s">
        <v>2882</v>
      </c>
      <c r="B2229" s="129">
        <f t="shared" si="33"/>
        <v>260000</v>
      </c>
      <c r="C2229" s="139">
        <f>+'[2]Table EE Vol'!AD95</f>
        <v>1565.98</v>
      </c>
      <c r="D2229" s="131" t="s">
        <v>646</v>
      </c>
      <c r="E2229" s="131">
        <v>90</v>
      </c>
      <c r="F2229" s="132">
        <v>3131.96</v>
      </c>
      <c r="EG2229" s="86"/>
    </row>
    <row r="2230" spans="1:137" s="131" customFormat="1">
      <c r="A2230" s="131" t="s">
        <v>2883</v>
      </c>
      <c r="B2230" s="129">
        <f t="shared" si="33"/>
        <v>260000</v>
      </c>
      <c r="C2230" s="139">
        <f>+'[2]Table EE Vol'!AD96</f>
        <v>1565.98</v>
      </c>
      <c r="D2230" s="131" t="s">
        <v>646</v>
      </c>
      <c r="E2230" s="131">
        <v>91</v>
      </c>
      <c r="F2230" s="132">
        <v>3131.96</v>
      </c>
      <c r="EG2230" s="86"/>
    </row>
    <row r="2231" spans="1:137" s="131" customFormat="1">
      <c r="A2231" s="131" t="s">
        <v>2884</v>
      </c>
      <c r="B2231" s="129">
        <f t="shared" si="33"/>
        <v>260000</v>
      </c>
      <c r="C2231" s="139">
        <f>+'[2]Table EE Vol'!AD97</f>
        <v>1565.98</v>
      </c>
      <c r="D2231" s="131" t="s">
        <v>646</v>
      </c>
      <c r="E2231" s="131">
        <v>92</v>
      </c>
      <c r="F2231" s="132">
        <v>3131.96</v>
      </c>
      <c r="EG2231" s="86"/>
    </row>
    <row r="2232" spans="1:137" s="131" customFormat="1">
      <c r="A2232" s="131" t="s">
        <v>2885</v>
      </c>
      <c r="B2232" s="129">
        <f t="shared" si="33"/>
        <v>260000</v>
      </c>
      <c r="C2232" s="139">
        <f>+'[2]Table EE Vol'!AD98</f>
        <v>1565.98</v>
      </c>
      <c r="D2232" s="131" t="s">
        <v>646</v>
      </c>
      <c r="E2232" s="131">
        <v>93</v>
      </c>
      <c r="F2232" s="132">
        <v>3131.96</v>
      </c>
      <c r="EG2232" s="86"/>
    </row>
    <row r="2233" spans="1:137" s="131" customFormat="1">
      <c r="A2233" s="131" t="s">
        <v>2886</v>
      </c>
      <c r="B2233" s="129">
        <f t="shared" si="33"/>
        <v>260000</v>
      </c>
      <c r="C2233" s="139">
        <f>+'[2]Table EE Vol'!AD99</f>
        <v>1565.98</v>
      </c>
      <c r="D2233" s="131" t="s">
        <v>646</v>
      </c>
      <c r="E2233" s="131">
        <v>94</v>
      </c>
      <c r="F2233" s="132">
        <v>3131.96</v>
      </c>
      <c r="EG2233" s="86"/>
    </row>
    <row r="2234" spans="1:137" s="131" customFormat="1">
      <c r="A2234" s="131" t="s">
        <v>2887</v>
      </c>
      <c r="B2234" s="129">
        <f t="shared" si="33"/>
        <v>260000</v>
      </c>
      <c r="C2234" s="139">
        <f>+'[2]Table EE Vol'!AD100</f>
        <v>1565.98</v>
      </c>
      <c r="D2234" s="131" t="s">
        <v>646</v>
      </c>
      <c r="E2234" s="131">
        <v>95</v>
      </c>
      <c r="F2234" s="132">
        <v>3131.96</v>
      </c>
      <c r="EG2234" s="86"/>
    </row>
    <row r="2235" spans="1:137" s="131" customFormat="1">
      <c r="A2235" s="131" t="s">
        <v>2888</v>
      </c>
      <c r="B2235" s="129">
        <f t="shared" si="33"/>
        <v>260000</v>
      </c>
      <c r="C2235" s="139">
        <f>+'[2]Table EE Vol'!AD101</f>
        <v>1565.98</v>
      </c>
      <c r="D2235" s="131" t="s">
        <v>646</v>
      </c>
      <c r="E2235" s="131">
        <v>96</v>
      </c>
      <c r="F2235" s="132">
        <v>3131.96</v>
      </c>
      <c r="EG2235" s="86"/>
    </row>
    <row r="2236" spans="1:137" s="131" customFormat="1">
      <c r="A2236" s="131" t="s">
        <v>2889</v>
      </c>
      <c r="B2236" s="129">
        <f t="shared" si="33"/>
        <v>260000</v>
      </c>
      <c r="C2236" s="139">
        <f>+'[2]Table EE Vol'!AD102</f>
        <v>1565.98</v>
      </c>
      <c r="D2236" s="131" t="s">
        <v>646</v>
      </c>
      <c r="E2236" s="131">
        <v>97</v>
      </c>
      <c r="F2236" s="132">
        <v>3131.96</v>
      </c>
      <c r="EG2236" s="86"/>
    </row>
    <row r="2237" spans="1:137" s="131" customFormat="1">
      <c r="A2237" s="131" t="s">
        <v>2890</v>
      </c>
      <c r="B2237" s="129">
        <f t="shared" si="33"/>
        <v>260000</v>
      </c>
      <c r="C2237" s="139">
        <f>+'[2]Table EE Vol'!AD103</f>
        <v>1565.98</v>
      </c>
      <c r="D2237" s="131" t="s">
        <v>646</v>
      </c>
      <c r="E2237" s="131">
        <v>98</v>
      </c>
      <c r="F2237" s="132">
        <v>3131.96</v>
      </c>
      <c r="EG2237" s="86"/>
    </row>
    <row r="2238" spans="1:137" s="131" customFormat="1">
      <c r="A2238" s="131" t="s">
        <v>2891</v>
      </c>
      <c r="B2238" s="129">
        <f t="shared" si="33"/>
        <v>260000</v>
      </c>
      <c r="C2238" s="139">
        <f>+'[2]Table EE Vol'!AD104</f>
        <v>1565.98</v>
      </c>
      <c r="D2238" s="131" t="s">
        <v>646</v>
      </c>
      <c r="E2238" s="131">
        <v>99</v>
      </c>
      <c r="F2238" s="132">
        <v>3131.96</v>
      </c>
      <c r="EG2238" s="86"/>
    </row>
    <row r="2239" spans="1:137" s="131" customFormat="1">
      <c r="A2239" s="131" t="s">
        <v>2892</v>
      </c>
      <c r="B2239" s="129">
        <f t="shared" si="33"/>
        <v>260000</v>
      </c>
      <c r="C2239" s="139">
        <f>+'[2]Table EE Vol'!AD105</f>
        <v>0</v>
      </c>
      <c r="D2239" s="131" t="s">
        <v>634</v>
      </c>
      <c r="E2239" s="131">
        <v>0</v>
      </c>
      <c r="F2239" s="132">
        <v>0</v>
      </c>
      <c r="EG2239" s="86"/>
    </row>
    <row r="2240" spans="1:137" s="131" customFormat="1">
      <c r="A2240" s="131" t="s">
        <v>2893</v>
      </c>
      <c r="B2240" s="129">
        <f t="shared" si="33"/>
        <v>270000</v>
      </c>
      <c r="C2240" s="139">
        <f>+'[2]Table EE Vol'!AE20</f>
        <v>3.51</v>
      </c>
      <c r="D2240" s="131" t="s">
        <v>634</v>
      </c>
      <c r="E2240" s="131">
        <v>15</v>
      </c>
      <c r="F2240" s="132">
        <v>7.02</v>
      </c>
      <c r="EC2240" s="86"/>
    </row>
    <row r="2241" spans="1:133" s="131" customFormat="1">
      <c r="A2241" s="131" t="s">
        <v>2894</v>
      </c>
      <c r="B2241" s="129">
        <f t="shared" si="33"/>
        <v>270000</v>
      </c>
      <c r="C2241" s="139">
        <f>+'[2]Table EE Vol'!AE21</f>
        <v>3.51</v>
      </c>
      <c r="D2241" s="131" t="s">
        <v>634</v>
      </c>
      <c r="E2241" s="131">
        <v>16</v>
      </c>
      <c r="F2241" s="132">
        <v>7.02</v>
      </c>
      <c r="EC2241" s="86"/>
    </row>
    <row r="2242" spans="1:133" s="131" customFormat="1">
      <c r="A2242" s="131" t="s">
        <v>2895</v>
      </c>
      <c r="B2242" s="129">
        <f t="shared" si="33"/>
        <v>270000</v>
      </c>
      <c r="C2242" s="139">
        <f>+'[2]Table EE Vol'!AE22</f>
        <v>3.51</v>
      </c>
      <c r="D2242" s="131" t="s">
        <v>634</v>
      </c>
      <c r="E2242" s="131">
        <v>17</v>
      </c>
      <c r="F2242" s="132">
        <v>7.02</v>
      </c>
      <c r="EC2242" s="86"/>
    </row>
    <row r="2243" spans="1:133" s="131" customFormat="1">
      <c r="A2243" s="131" t="s">
        <v>2896</v>
      </c>
      <c r="B2243" s="129">
        <f t="shared" si="33"/>
        <v>270000</v>
      </c>
      <c r="C2243" s="139">
        <f>+'[2]Table EE Vol'!AE23</f>
        <v>3.51</v>
      </c>
      <c r="D2243" s="131" t="s">
        <v>634</v>
      </c>
      <c r="E2243" s="131">
        <v>18</v>
      </c>
      <c r="F2243" s="132">
        <v>7.02</v>
      </c>
      <c r="EC2243" s="86"/>
    </row>
    <row r="2244" spans="1:133" s="131" customFormat="1">
      <c r="A2244" s="131" t="s">
        <v>2897</v>
      </c>
      <c r="B2244" s="129">
        <f t="shared" si="33"/>
        <v>270000</v>
      </c>
      <c r="C2244" s="139">
        <f>+'[2]Table EE Vol'!AE24</f>
        <v>3.51</v>
      </c>
      <c r="D2244" s="131" t="s">
        <v>634</v>
      </c>
      <c r="E2244" s="131">
        <v>19</v>
      </c>
      <c r="F2244" s="132">
        <v>7.02</v>
      </c>
      <c r="EC2244" s="86"/>
    </row>
    <row r="2245" spans="1:133" s="131" customFormat="1">
      <c r="A2245" s="131" t="s">
        <v>2898</v>
      </c>
      <c r="B2245" s="129">
        <f t="shared" si="33"/>
        <v>270000</v>
      </c>
      <c r="C2245" s="139">
        <f>+'[2]Table EE Vol'!AE25</f>
        <v>5.13</v>
      </c>
      <c r="D2245" s="131" t="s">
        <v>635</v>
      </c>
      <c r="E2245" s="131">
        <v>20</v>
      </c>
      <c r="F2245" s="132">
        <v>10.26</v>
      </c>
      <c r="EC2245" s="86"/>
    </row>
    <row r="2246" spans="1:133" s="131" customFormat="1">
      <c r="A2246" s="131" t="s">
        <v>2899</v>
      </c>
      <c r="B2246" s="129">
        <f t="shared" si="33"/>
        <v>270000</v>
      </c>
      <c r="C2246" s="139">
        <f>+'[2]Table EE Vol'!AE26</f>
        <v>5.13</v>
      </c>
      <c r="D2246" s="131" t="s">
        <v>635</v>
      </c>
      <c r="E2246" s="131">
        <v>21</v>
      </c>
      <c r="F2246" s="132">
        <v>10.26</v>
      </c>
      <c r="EC2246" s="86"/>
    </row>
    <row r="2247" spans="1:133" s="131" customFormat="1">
      <c r="A2247" s="131" t="s">
        <v>2900</v>
      </c>
      <c r="B2247" s="129">
        <f t="shared" si="33"/>
        <v>270000</v>
      </c>
      <c r="C2247" s="139">
        <f>+'[2]Table EE Vol'!AE27</f>
        <v>5.13</v>
      </c>
      <c r="D2247" s="131" t="s">
        <v>635</v>
      </c>
      <c r="E2247" s="131">
        <v>22</v>
      </c>
      <c r="F2247" s="132">
        <v>10.26</v>
      </c>
      <c r="EC2247" s="86"/>
    </row>
    <row r="2248" spans="1:133" s="131" customFormat="1">
      <c r="A2248" s="131" t="s">
        <v>2901</v>
      </c>
      <c r="B2248" s="129">
        <f t="shared" si="33"/>
        <v>270000</v>
      </c>
      <c r="C2248" s="139">
        <f>+'[2]Table EE Vol'!AE28</f>
        <v>5.13</v>
      </c>
      <c r="D2248" s="131" t="s">
        <v>635</v>
      </c>
      <c r="E2248" s="131">
        <v>23</v>
      </c>
      <c r="F2248" s="132">
        <v>10.26</v>
      </c>
      <c r="EC2248" s="86"/>
    </row>
    <row r="2249" spans="1:133" s="131" customFormat="1">
      <c r="A2249" s="131" t="s">
        <v>2902</v>
      </c>
      <c r="B2249" s="129">
        <f t="shared" si="33"/>
        <v>270000</v>
      </c>
      <c r="C2249" s="139">
        <f>+'[2]Table EE Vol'!AE29</f>
        <v>5.13</v>
      </c>
      <c r="D2249" s="131" t="s">
        <v>635</v>
      </c>
      <c r="E2249" s="131">
        <v>24</v>
      </c>
      <c r="F2249" s="132">
        <v>10.26</v>
      </c>
      <c r="EC2249" s="86"/>
    </row>
    <row r="2250" spans="1:133" s="131" customFormat="1">
      <c r="A2250" s="131" t="s">
        <v>2903</v>
      </c>
      <c r="B2250" s="129">
        <f t="shared" si="33"/>
        <v>270000</v>
      </c>
      <c r="C2250" s="139">
        <f>+'[2]Table EE Vol'!AE30</f>
        <v>6.0750000000000002</v>
      </c>
      <c r="D2250" s="131" t="s">
        <v>636</v>
      </c>
      <c r="E2250" s="131">
        <v>25</v>
      </c>
      <c r="F2250" s="132">
        <v>12.15</v>
      </c>
      <c r="EC2250" s="86"/>
    </row>
    <row r="2251" spans="1:133" s="131" customFormat="1">
      <c r="A2251" s="131" t="s">
        <v>2904</v>
      </c>
      <c r="B2251" s="129">
        <f t="shared" si="33"/>
        <v>270000</v>
      </c>
      <c r="C2251" s="139">
        <f>+'[2]Table EE Vol'!AE31</f>
        <v>6.0750000000000002</v>
      </c>
      <c r="D2251" s="131" t="s">
        <v>636</v>
      </c>
      <c r="E2251" s="131">
        <v>26</v>
      </c>
      <c r="F2251" s="132">
        <v>12.15</v>
      </c>
      <c r="EC2251" s="86"/>
    </row>
    <row r="2252" spans="1:133" s="131" customFormat="1">
      <c r="A2252" s="131" t="s">
        <v>2905</v>
      </c>
      <c r="B2252" s="129">
        <f t="shared" si="33"/>
        <v>270000</v>
      </c>
      <c r="C2252" s="139">
        <f>+'[2]Table EE Vol'!AE32</f>
        <v>6.0750000000000002</v>
      </c>
      <c r="D2252" s="131" t="s">
        <v>636</v>
      </c>
      <c r="E2252" s="131">
        <v>27</v>
      </c>
      <c r="F2252" s="132">
        <v>12.15</v>
      </c>
      <c r="EC2252" s="86"/>
    </row>
    <row r="2253" spans="1:133" s="131" customFormat="1">
      <c r="A2253" s="131" t="s">
        <v>2906</v>
      </c>
      <c r="B2253" s="129">
        <f t="shared" si="33"/>
        <v>270000</v>
      </c>
      <c r="C2253" s="139">
        <f>+'[2]Table EE Vol'!AE33</f>
        <v>6.0750000000000002</v>
      </c>
      <c r="D2253" s="131" t="s">
        <v>636</v>
      </c>
      <c r="E2253" s="131">
        <v>28</v>
      </c>
      <c r="F2253" s="132">
        <v>12.15</v>
      </c>
      <c r="EC2253" s="86"/>
    </row>
    <row r="2254" spans="1:133" s="131" customFormat="1">
      <c r="A2254" s="131" t="s">
        <v>2907</v>
      </c>
      <c r="B2254" s="129">
        <f t="shared" si="33"/>
        <v>270000</v>
      </c>
      <c r="C2254" s="139">
        <f>+'[2]Table EE Vol'!AE34</f>
        <v>6.0750000000000002</v>
      </c>
      <c r="D2254" s="131" t="s">
        <v>636</v>
      </c>
      <c r="E2254" s="131">
        <v>29</v>
      </c>
      <c r="F2254" s="132">
        <v>12.15</v>
      </c>
      <c r="EC2254" s="86"/>
    </row>
    <row r="2255" spans="1:133" s="131" customFormat="1">
      <c r="A2255" s="131" t="s">
        <v>2908</v>
      </c>
      <c r="B2255" s="129">
        <f t="shared" si="33"/>
        <v>270000</v>
      </c>
      <c r="C2255" s="139">
        <f>+'[2]Table EE Vol'!AE35</f>
        <v>8.3699999999999992</v>
      </c>
      <c r="D2255" s="131" t="s">
        <v>637</v>
      </c>
      <c r="E2255" s="131">
        <v>30</v>
      </c>
      <c r="F2255" s="132">
        <v>16.739999999999998</v>
      </c>
      <c r="EC2255" s="86"/>
    </row>
    <row r="2256" spans="1:133" s="131" customFormat="1">
      <c r="A2256" s="131" t="s">
        <v>2909</v>
      </c>
      <c r="B2256" s="129">
        <f t="shared" si="33"/>
        <v>270000</v>
      </c>
      <c r="C2256" s="139">
        <f>+'[2]Table EE Vol'!AE36</f>
        <v>8.3699999999999992</v>
      </c>
      <c r="D2256" s="131" t="s">
        <v>637</v>
      </c>
      <c r="E2256" s="131">
        <v>31</v>
      </c>
      <c r="F2256" s="132">
        <v>16.739999999999998</v>
      </c>
      <c r="EC2256" s="86"/>
    </row>
    <row r="2257" spans="1:133" s="131" customFormat="1">
      <c r="A2257" s="131" t="s">
        <v>2910</v>
      </c>
      <c r="B2257" s="129">
        <f t="shared" si="33"/>
        <v>270000</v>
      </c>
      <c r="C2257" s="139">
        <f>+'[2]Table EE Vol'!AE37</f>
        <v>8.3699999999999992</v>
      </c>
      <c r="D2257" s="131" t="s">
        <v>637</v>
      </c>
      <c r="E2257" s="131">
        <v>32</v>
      </c>
      <c r="F2257" s="132">
        <v>16.739999999999998</v>
      </c>
      <c r="EC2257" s="86"/>
    </row>
    <row r="2258" spans="1:133" s="131" customFormat="1">
      <c r="A2258" s="131" t="s">
        <v>2911</v>
      </c>
      <c r="B2258" s="129">
        <f t="shared" si="33"/>
        <v>270000</v>
      </c>
      <c r="C2258" s="139">
        <f>+'[2]Table EE Vol'!AE38</f>
        <v>8.3699999999999992</v>
      </c>
      <c r="D2258" s="131" t="s">
        <v>637</v>
      </c>
      <c r="E2258" s="131">
        <v>33</v>
      </c>
      <c r="F2258" s="132">
        <v>16.739999999999998</v>
      </c>
      <c r="EC2258" s="86"/>
    </row>
    <row r="2259" spans="1:133" s="131" customFormat="1">
      <c r="A2259" s="131" t="s">
        <v>2912</v>
      </c>
      <c r="B2259" s="129">
        <f t="shared" si="33"/>
        <v>270000</v>
      </c>
      <c r="C2259" s="139">
        <f>+'[2]Table EE Vol'!AE39</f>
        <v>8.3699999999999992</v>
      </c>
      <c r="D2259" s="131" t="s">
        <v>637</v>
      </c>
      <c r="E2259" s="131">
        <v>34</v>
      </c>
      <c r="F2259" s="132">
        <v>16.739999999999998</v>
      </c>
      <c r="EC2259" s="86"/>
    </row>
    <row r="2260" spans="1:133" s="131" customFormat="1">
      <c r="A2260" s="131" t="s">
        <v>2913</v>
      </c>
      <c r="B2260" s="129">
        <f t="shared" si="33"/>
        <v>270000</v>
      </c>
      <c r="C2260" s="139">
        <f>+'[2]Table EE Vol'!AE40</f>
        <v>11.205</v>
      </c>
      <c r="D2260" s="131" t="s">
        <v>638</v>
      </c>
      <c r="E2260" s="131">
        <v>35</v>
      </c>
      <c r="F2260" s="132">
        <v>22.41</v>
      </c>
      <c r="EC2260" s="86"/>
    </row>
    <row r="2261" spans="1:133" s="131" customFormat="1">
      <c r="A2261" s="131" t="s">
        <v>2914</v>
      </c>
      <c r="B2261" s="129">
        <f t="shared" si="33"/>
        <v>270000</v>
      </c>
      <c r="C2261" s="139">
        <f>+'[2]Table EE Vol'!AE41</f>
        <v>11.205</v>
      </c>
      <c r="D2261" s="131" t="s">
        <v>638</v>
      </c>
      <c r="E2261" s="131">
        <v>36</v>
      </c>
      <c r="F2261" s="132">
        <v>22.41</v>
      </c>
      <c r="EC2261" s="86"/>
    </row>
    <row r="2262" spans="1:133" s="131" customFormat="1">
      <c r="A2262" s="131" t="s">
        <v>2915</v>
      </c>
      <c r="B2262" s="129">
        <f t="shared" si="33"/>
        <v>270000</v>
      </c>
      <c r="C2262" s="139">
        <f>+'[2]Table EE Vol'!AE42</f>
        <v>11.205</v>
      </c>
      <c r="D2262" s="131" t="s">
        <v>638</v>
      </c>
      <c r="E2262" s="131">
        <v>37</v>
      </c>
      <c r="F2262" s="132">
        <v>22.41</v>
      </c>
      <c r="EC2262" s="86"/>
    </row>
    <row r="2263" spans="1:133" s="131" customFormat="1">
      <c r="A2263" s="131" t="s">
        <v>2916</v>
      </c>
      <c r="B2263" s="129">
        <f t="shared" si="33"/>
        <v>270000</v>
      </c>
      <c r="C2263" s="139">
        <f>+'[2]Table EE Vol'!AE43</f>
        <v>11.205</v>
      </c>
      <c r="D2263" s="131" t="s">
        <v>638</v>
      </c>
      <c r="E2263" s="131">
        <v>38</v>
      </c>
      <c r="F2263" s="132">
        <v>22.41</v>
      </c>
      <c r="EC2263" s="86"/>
    </row>
    <row r="2264" spans="1:133" s="131" customFormat="1">
      <c r="A2264" s="131" t="s">
        <v>2917</v>
      </c>
      <c r="B2264" s="129">
        <f t="shared" si="33"/>
        <v>270000</v>
      </c>
      <c r="C2264" s="139">
        <f>+'[2]Table EE Vol'!AE44</f>
        <v>11.205</v>
      </c>
      <c r="D2264" s="131" t="s">
        <v>638</v>
      </c>
      <c r="E2264" s="131">
        <v>39</v>
      </c>
      <c r="F2264" s="132">
        <v>22.41</v>
      </c>
      <c r="EC2264" s="86"/>
    </row>
    <row r="2265" spans="1:133" s="131" customFormat="1">
      <c r="A2265" s="131" t="s">
        <v>2918</v>
      </c>
      <c r="B2265" s="129">
        <f t="shared" si="33"/>
        <v>270000</v>
      </c>
      <c r="C2265" s="139">
        <f>+'[2]Table EE Vol'!AE45</f>
        <v>18.765000000000001</v>
      </c>
      <c r="D2265" s="131" t="s">
        <v>639</v>
      </c>
      <c r="E2265" s="131">
        <v>40</v>
      </c>
      <c r="F2265" s="132">
        <v>37.53</v>
      </c>
      <c r="EC2265" s="86"/>
    </row>
    <row r="2266" spans="1:133" s="131" customFormat="1">
      <c r="A2266" s="131" t="s">
        <v>2919</v>
      </c>
      <c r="B2266" s="129">
        <f t="shared" ref="B2266:B2329" si="34">+B2180+10000</f>
        <v>270000</v>
      </c>
      <c r="C2266" s="139">
        <f>+'[2]Table EE Vol'!AE46</f>
        <v>18.765000000000001</v>
      </c>
      <c r="D2266" s="131" t="s">
        <v>639</v>
      </c>
      <c r="E2266" s="131">
        <v>41</v>
      </c>
      <c r="F2266" s="132">
        <v>37.53</v>
      </c>
      <c r="EC2266" s="86"/>
    </row>
    <row r="2267" spans="1:133" s="131" customFormat="1">
      <c r="A2267" s="131" t="s">
        <v>2920</v>
      </c>
      <c r="B2267" s="129">
        <f t="shared" si="34"/>
        <v>270000</v>
      </c>
      <c r="C2267" s="139">
        <f>+'[2]Table EE Vol'!AE47</f>
        <v>18.765000000000001</v>
      </c>
      <c r="D2267" s="131" t="s">
        <v>639</v>
      </c>
      <c r="E2267" s="131">
        <v>42</v>
      </c>
      <c r="F2267" s="132">
        <v>37.53</v>
      </c>
      <c r="EC2267" s="86"/>
    </row>
    <row r="2268" spans="1:133" s="131" customFormat="1">
      <c r="A2268" s="131" t="s">
        <v>2921</v>
      </c>
      <c r="B2268" s="129">
        <f t="shared" si="34"/>
        <v>270000</v>
      </c>
      <c r="C2268" s="139">
        <f>+'[2]Table EE Vol'!AE48</f>
        <v>18.765000000000001</v>
      </c>
      <c r="D2268" s="131" t="s">
        <v>639</v>
      </c>
      <c r="E2268" s="131">
        <v>43</v>
      </c>
      <c r="F2268" s="132">
        <v>37.53</v>
      </c>
      <c r="EC2268" s="86"/>
    </row>
    <row r="2269" spans="1:133" s="131" customFormat="1">
      <c r="A2269" s="131" t="s">
        <v>2922</v>
      </c>
      <c r="B2269" s="129">
        <f t="shared" si="34"/>
        <v>270000</v>
      </c>
      <c r="C2269" s="139">
        <f>+'[2]Table EE Vol'!AE49</f>
        <v>18.765000000000001</v>
      </c>
      <c r="D2269" s="131" t="s">
        <v>639</v>
      </c>
      <c r="E2269" s="131">
        <v>44</v>
      </c>
      <c r="F2269" s="132">
        <v>37.53</v>
      </c>
      <c r="EC2269" s="86"/>
    </row>
    <row r="2270" spans="1:133" s="131" customFormat="1">
      <c r="A2270" s="131" t="s">
        <v>2923</v>
      </c>
      <c r="B2270" s="129">
        <f t="shared" si="34"/>
        <v>270000</v>
      </c>
      <c r="C2270" s="139">
        <f>+'[2]Table EE Vol'!AE50</f>
        <v>25.92</v>
      </c>
      <c r="D2270" s="131" t="s">
        <v>640</v>
      </c>
      <c r="E2270" s="131">
        <v>45</v>
      </c>
      <c r="F2270" s="132">
        <v>51.84</v>
      </c>
      <c r="EC2270" s="86"/>
    </row>
    <row r="2271" spans="1:133" s="131" customFormat="1">
      <c r="A2271" s="131" t="s">
        <v>2924</v>
      </c>
      <c r="B2271" s="129">
        <f t="shared" si="34"/>
        <v>270000</v>
      </c>
      <c r="C2271" s="139">
        <f>+'[2]Table EE Vol'!AE51</f>
        <v>25.92</v>
      </c>
      <c r="D2271" s="131" t="s">
        <v>640</v>
      </c>
      <c r="E2271" s="131">
        <v>46</v>
      </c>
      <c r="F2271" s="132">
        <v>51.84</v>
      </c>
      <c r="EC2271" s="86"/>
    </row>
    <row r="2272" spans="1:133" s="131" customFormat="1">
      <c r="A2272" s="131" t="s">
        <v>2925</v>
      </c>
      <c r="B2272" s="129">
        <f t="shared" si="34"/>
        <v>270000</v>
      </c>
      <c r="C2272" s="139">
        <f>+'[2]Table EE Vol'!AE52</f>
        <v>25.92</v>
      </c>
      <c r="D2272" s="131" t="s">
        <v>640</v>
      </c>
      <c r="E2272" s="131">
        <v>47</v>
      </c>
      <c r="F2272" s="132">
        <v>51.84</v>
      </c>
      <c r="EC2272" s="86"/>
    </row>
    <row r="2273" spans="1:133" s="131" customFormat="1">
      <c r="A2273" s="131" t="s">
        <v>2926</v>
      </c>
      <c r="B2273" s="129">
        <f t="shared" si="34"/>
        <v>270000</v>
      </c>
      <c r="C2273" s="139">
        <f>+'[2]Table EE Vol'!AE53</f>
        <v>25.92</v>
      </c>
      <c r="D2273" s="131" t="s">
        <v>640</v>
      </c>
      <c r="E2273" s="131">
        <v>48</v>
      </c>
      <c r="F2273" s="132">
        <v>51.84</v>
      </c>
      <c r="EC2273" s="86"/>
    </row>
    <row r="2274" spans="1:133" s="131" customFormat="1">
      <c r="A2274" s="131" t="s">
        <v>2927</v>
      </c>
      <c r="B2274" s="129">
        <f t="shared" si="34"/>
        <v>270000</v>
      </c>
      <c r="C2274" s="139">
        <f>+'[2]Table EE Vol'!AE54</f>
        <v>25.92</v>
      </c>
      <c r="D2274" s="131" t="s">
        <v>640</v>
      </c>
      <c r="E2274" s="131">
        <v>49</v>
      </c>
      <c r="F2274" s="132">
        <v>51.84</v>
      </c>
      <c r="EC2274" s="86"/>
    </row>
    <row r="2275" spans="1:133" s="131" customFormat="1">
      <c r="A2275" s="131" t="s">
        <v>2928</v>
      </c>
      <c r="B2275" s="129">
        <f t="shared" si="34"/>
        <v>270000</v>
      </c>
      <c r="C2275" s="139">
        <f>+'[2]Table EE Vol'!AE55</f>
        <v>47.25</v>
      </c>
      <c r="D2275" s="131" t="s">
        <v>641</v>
      </c>
      <c r="E2275" s="131">
        <v>50</v>
      </c>
      <c r="F2275" s="132">
        <v>94.5</v>
      </c>
      <c r="EC2275" s="86"/>
    </row>
    <row r="2276" spans="1:133" s="131" customFormat="1">
      <c r="A2276" s="131" t="s">
        <v>2929</v>
      </c>
      <c r="B2276" s="129">
        <f t="shared" si="34"/>
        <v>270000</v>
      </c>
      <c r="C2276" s="139">
        <f>+'[2]Table EE Vol'!AE56</f>
        <v>47.25</v>
      </c>
      <c r="D2276" s="131" t="s">
        <v>641</v>
      </c>
      <c r="E2276" s="131">
        <v>51</v>
      </c>
      <c r="F2276" s="132">
        <v>94.5</v>
      </c>
      <c r="EC2276" s="86"/>
    </row>
    <row r="2277" spans="1:133" s="131" customFormat="1">
      <c r="A2277" s="131" t="s">
        <v>2930</v>
      </c>
      <c r="B2277" s="129">
        <f t="shared" si="34"/>
        <v>270000</v>
      </c>
      <c r="C2277" s="139">
        <f>+'[2]Table EE Vol'!AE57</f>
        <v>47.25</v>
      </c>
      <c r="D2277" s="131" t="s">
        <v>641</v>
      </c>
      <c r="E2277" s="131">
        <v>52</v>
      </c>
      <c r="F2277" s="132">
        <v>94.5</v>
      </c>
      <c r="EC2277" s="86"/>
    </row>
    <row r="2278" spans="1:133" s="131" customFormat="1">
      <c r="A2278" s="131" t="s">
        <v>2931</v>
      </c>
      <c r="B2278" s="129">
        <f t="shared" si="34"/>
        <v>270000</v>
      </c>
      <c r="C2278" s="139">
        <f>+'[2]Table EE Vol'!AE58</f>
        <v>47.25</v>
      </c>
      <c r="D2278" s="131" t="s">
        <v>641</v>
      </c>
      <c r="E2278" s="131">
        <v>53</v>
      </c>
      <c r="F2278" s="132">
        <v>94.5</v>
      </c>
      <c r="EC2278" s="86"/>
    </row>
    <row r="2279" spans="1:133" s="131" customFormat="1">
      <c r="A2279" s="131" t="s">
        <v>2932</v>
      </c>
      <c r="B2279" s="129">
        <f t="shared" si="34"/>
        <v>270000</v>
      </c>
      <c r="C2279" s="139">
        <f>+'[2]Table EE Vol'!AE59</f>
        <v>47.25</v>
      </c>
      <c r="D2279" s="131" t="s">
        <v>641</v>
      </c>
      <c r="E2279" s="131">
        <v>54</v>
      </c>
      <c r="F2279" s="132">
        <v>94.5</v>
      </c>
      <c r="EC2279" s="86"/>
    </row>
    <row r="2280" spans="1:133" s="131" customFormat="1">
      <c r="A2280" s="131" t="s">
        <v>2933</v>
      </c>
      <c r="B2280" s="129">
        <f t="shared" si="34"/>
        <v>270000</v>
      </c>
      <c r="C2280" s="139">
        <f>+'[2]Table EE Vol'!AE60</f>
        <v>96.929999999999993</v>
      </c>
      <c r="D2280" s="131" t="s">
        <v>642</v>
      </c>
      <c r="E2280" s="131">
        <v>55</v>
      </c>
      <c r="F2280" s="132">
        <v>193.85999999999999</v>
      </c>
      <c r="EC2280" s="86"/>
    </row>
    <row r="2281" spans="1:133" s="131" customFormat="1">
      <c r="A2281" s="131" t="s">
        <v>2934</v>
      </c>
      <c r="B2281" s="129">
        <f t="shared" si="34"/>
        <v>270000</v>
      </c>
      <c r="C2281" s="139">
        <f>+'[2]Table EE Vol'!AE61</f>
        <v>96.929999999999993</v>
      </c>
      <c r="D2281" s="131" t="s">
        <v>642</v>
      </c>
      <c r="E2281" s="131">
        <v>56</v>
      </c>
      <c r="F2281" s="132">
        <v>193.85999999999999</v>
      </c>
      <c r="EC2281" s="86"/>
    </row>
    <row r="2282" spans="1:133" s="131" customFormat="1">
      <c r="A2282" s="131" t="s">
        <v>2935</v>
      </c>
      <c r="B2282" s="129">
        <f t="shared" si="34"/>
        <v>270000</v>
      </c>
      <c r="C2282" s="139">
        <f>+'[2]Table EE Vol'!AE62</f>
        <v>96.929999999999993</v>
      </c>
      <c r="D2282" s="131" t="s">
        <v>642</v>
      </c>
      <c r="E2282" s="131">
        <v>57</v>
      </c>
      <c r="F2282" s="132">
        <v>193.85999999999999</v>
      </c>
      <c r="EC2282" s="86"/>
    </row>
    <row r="2283" spans="1:133" s="131" customFormat="1">
      <c r="A2283" s="131" t="s">
        <v>2936</v>
      </c>
      <c r="B2283" s="129">
        <f t="shared" si="34"/>
        <v>270000</v>
      </c>
      <c r="C2283" s="139">
        <f>+'[2]Table EE Vol'!AE63</f>
        <v>96.929999999999993</v>
      </c>
      <c r="D2283" s="131" t="s">
        <v>642</v>
      </c>
      <c r="E2283" s="131">
        <v>58</v>
      </c>
      <c r="F2283" s="132">
        <v>193.85999999999999</v>
      </c>
      <c r="EC2283" s="86"/>
    </row>
    <row r="2284" spans="1:133" s="131" customFormat="1">
      <c r="A2284" s="131" t="s">
        <v>2937</v>
      </c>
      <c r="B2284" s="129">
        <f t="shared" si="34"/>
        <v>270000</v>
      </c>
      <c r="C2284" s="139">
        <f>+'[2]Table EE Vol'!AE64</f>
        <v>96.929999999999993</v>
      </c>
      <c r="D2284" s="131" t="s">
        <v>642</v>
      </c>
      <c r="E2284" s="131">
        <v>59</v>
      </c>
      <c r="F2284" s="132">
        <v>193.85999999999999</v>
      </c>
      <c r="EC2284" s="86"/>
    </row>
    <row r="2285" spans="1:133" s="131" customFormat="1">
      <c r="A2285" s="131" t="s">
        <v>2938</v>
      </c>
      <c r="B2285" s="129">
        <f t="shared" si="34"/>
        <v>270000</v>
      </c>
      <c r="C2285" s="139">
        <f>+'[2]Table EE Vol'!AE65</f>
        <v>140.94</v>
      </c>
      <c r="D2285" s="131" t="s">
        <v>643</v>
      </c>
      <c r="E2285" s="131">
        <v>60</v>
      </c>
      <c r="F2285" s="132">
        <v>281.88</v>
      </c>
      <c r="EC2285" s="86"/>
    </row>
    <row r="2286" spans="1:133" s="131" customFormat="1">
      <c r="A2286" s="131" t="s">
        <v>2939</v>
      </c>
      <c r="B2286" s="129">
        <f t="shared" si="34"/>
        <v>270000</v>
      </c>
      <c r="C2286" s="139">
        <f>+'[2]Table EE Vol'!AE66</f>
        <v>140.94</v>
      </c>
      <c r="D2286" s="131" t="s">
        <v>643</v>
      </c>
      <c r="E2286" s="131">
        <v>61</v>
      </c>
      <c r="F2286" s="132">
        <v>281.88</v>
      </c>
      <c r="EC2286" s="86"/>
    </row>
    <row r="2287" spans="1:133" s="131" customFormat="1">
      <c r="A2287" s="131" t="s">
        <v>2940</v>
      </c>
      <c r="B2287" s="129">
        <f t="shared" si="34"/>
        <v>270000</v>
      </c>
      <c r="C2287" s="139">
        <f>+'[2]Table EE Vol'!AE67</f>
        <v>140.94</v>
      </c>
      <c r="D2287" s="131" t="s">
        <v>643</v>
      </c>
      <c r="E2287" s="131">
        <v>62</v>
      </c>
      <c r="F2287" s="132">
        <v>281.88</v>
      </c>
      <c r="EC2287" s="86"/>
    </row>
    <row r="2288" spans="1:133" s="131" customFormat="1">
      <c r="A2288" s="131" t="s">
        <v>2941</v>
      </c>
      <c r="B2288" s="129">
        <f t="shared" si="34"/>
        <v>270000</v>
      </c>
      <c r="C2288" s="139">
        <f>+'[2]Table EE Vol'!AE68</f>
        <v>140.94</v>
      </c>
      <c r="D2288" s="131" t="s">
        <v>643</v>
      </c>
      <c r="E2288" s="131">
        <v>63</v>
      </c>
      <c r="F2288" s="132">
        <v>281.88</v>
      </c>
      <c r="EC2288" s="86"/>
    </row>
    <row r="2289" spans="1:133" s="131" customFormat="1">
      <c r="A2289" s="131" t="s">
        <v>2942</v>
      </c>
      <c r="B2289" s="129">
        <f t="shared" si="34"/>
        <v>270000</v>
      </c>
      <c r="C2289" s="139">
        <f>+'[2]Table EE Vol'!AE69</f>
        <v>140.94</v>
      </c>
      <c r="D2289" s="131" t="s">
        <v>643</v>
      </c>
      <c r="E2289" s="131">
        <v>64</v>
      </c>
      <c r="F2289" s="132">
        <v>281.88</v>
      </c>
      <c r="EC2289" s="86"/>
    </row>
    <row r="2290" spans="1:133" s="131" customFormat="1">
      <c r="A2290" s="131" t="s">
        <v>2943</v>
      </c>
      <c r="B2290" s="129">
        <f t="shared" si="34"/>
        <v>270000</v>
      </c>
      <c r="C2290" s="139">
        <f>+'[2]Table EE Vol'!AE70</f>
        <v>243</v>
      </c>
      <c r="D2290" s="131" t="s">
        <v>644</v>
      </c>
      <c r="E2290" s="131">
        <v>65</v>
      </c>
      <c r="F2290" s="132">
        <v>486</v>
      </c>
      <c r="EC2290" s="86"/>
    </row>
    <row r="2291" spans="1:133" s="131" customFormat="1">
      <c r="A2291" s="131" t="s">
        <v>2944</v>
      </c>
      <c r="B2291" s="129">
        <f t="shared" si="34"/>
        <v>270000</v>
      </c>
      <c r="C2291" s="139">
        <f>+'[2]Table EE Vol'!AE71</f>
        <v>243</v>
      </c>
      <c r="D2291" s="131" t="s">
        <v>644</v>
      </c>
      <c r="E2291" s="131">
        <v>66</v>
      </c>
      <c r="F2291" s="132">
        <v>486</v>
      </c>
      <c r="EC2291" s="86"/>
    </row>
    <row r="2292" spans="1:133" s="131" customFormat="1">
      <c r="A2292" s="131" t="s">
        <v>2945</v>
      </c>
      <c r="B2292" s="129">
        <f t="shared" si="34"/>
        <v>270000</v>
      </c>
      <c r="C2292" s="139">
        <f>+'[2]Table EE Vol'!AE72</f>
        <v>243</v>
      </c>
      <c r="D2292" s="131" t="s">
        <v>644</v>
      </c>
      <c r="E2292" s="131">
        <v>67</v>
      </c>
      <c r="F2292" s="132">
        <v>486</v>
      </c>
      <c r="EC2292" s="86"/>
    </row>
    <row r="2293" spans="1:133" s="131" customFormat="1">
      <c r="A2293" s="131" t="s">
        <v>2946</v>
      </c>
      <c r="B2293" s="129">
        <f t="shared" si="34"/>
        <v>270000</v>
      </c>
      <c r="C2293" s="139">
        <f>+'[2]Table EE Vol'!AE73</f>
        <v>243</v>
      </c>
      <c r="D2293" s="131" t="s">
        <v>644</v>
      </c>
      <c r="E2293" s="131">
        <v>68</v>
      </c>
      <c r="F2293" s="132">
        <v>486</v>
      </c>
      <c r="EC2293" s="86"/>
    </row>
    <row r="2294" spans="1:133" s="131" customFormat="1">
      <c r="A2294" s="131" t="s">
        <v>2947</v>
      </c>
      <c r="B2294" s="129">
        <f t="shared" si="34"/>
        <v>270000</v>
      </c>
      <c r="C2294" s="139">
        <f>+'[2]Table EE Vol'!AE74</f>
        <v>243</v>
      </c>
      <c r="D2294" s="131" t="s">
        <v>644</v>
      </c>
      <c r="E2294" s="131">
        <v>69</v>
      </c>
      <c r="F2294" s="132">
        <v>486</v>
      </c>
      <c r="EC2294" s="86"/>
    </row>
    <row r="2295" spans="1:133" s="131" customFormat="1">
      <c r="A2295" s="131" t="s">
        <v>2948</v>
      </c>
      <c r="B2295" s="129">
        <f t="shared" si="34"/>
        <v>270000</v>
      </c>
      <c r="C2295" s="139">
        <f>+'[2]Table EE Vol'!AE75</f>
        <v>501.93</v>
      </c>
      <c r="D2295" s="131" t="s">
        <v>645</v>
      </c>
      <c r="E2295" s="131">
        <v>70</v>
      </c>
      <c r="F2295" s="132">
        <v>1003.86</v>
      </c>
      <c r="EC2295" s="86"/>
    </row>
    <row r="2296" spans="1:133" s="131" customFormat="1">
      <c r="A2296" s="131" t="s">
        <v>2949</v>
      </c>
      <c r="B2296" s="129">
        <f t="shared" si="34"/>
        <v>270000</v>
      </c>
      <c r="C2296" s="139">
        <f>+'[2]Table EE Vol'!AE76</f>
        <v>501.93</v>
      </c>
      <c r="D2296" s="131" t="s">
        <v>645</v>
      </c>
      <c r="E2296" s="131">
        <v>71</v>
      </c>
      <c r="F2296" s="132">
        <v>1003.86</v>
      </c>
      <c r="EC2296" s="86"/>
    </row>
    <row r="2297" spans="1:133" s="131" customFormat="1">
      <c r="A2297" s="131" t="s">
        <v>2950</v>
      </c>
      <c r="B2297" s="129">
        <f t="shared" si="34"/>
        <v>270000</v>
      </c>
      <c r="C2297" s="139">
        <f>+'[2]Table EE Vol'!AE77</f>
        <v>501.93</v>
      </c>
      <c r="D2297" s="131" t="s">
        <v>645</v>
      </c>
      <c r="E2297" s="131">
        <v>72</v>
      </c>
      <c r="F2297" s="132">
        <v>1003.86</v>
      </c>
      <c r="EC2297" s="86"/>
    </row>
    <row r="2298" spans="1:133" s="131" customFormat="1">
      <c r="A2298" s="131" t="s">
        <v>2951</v>
      </c>
      <c r="B2298" s="129">
        <f t="shared" si="34"/>
        <v>270000</v>
      </c>
      <c r="C2298" s="139">
        <f>+'[2]Table EE Vol'!AE78</f>
        <v>501.93</v>
      </c>
      <c r="D2298" s="131" t="s">
        <v>645</v>
      </c>
      <c r="E2298" s="131">
        <v>73</v>
      </c>
      <c r="F2298" s="132">
        <v>1003.86</v>
      </c>
      <c r="EC2298" s="86"/>
    </row>
    <row r="2299" spans="1:133" s="131" customFormat="1">
      <c r="A2299" s="131" t="s">
        <v>2952</v>
      </c>
      <c r="B2299" s="129">
        <f t="shared" si="34"/>
        <v>270000</v>
      </c>
      <c r="C2299" s="139">
        <f>+'[2]Table EE Vol'!AE79</f>
        <v>501.93</v>
      </c>
      <c r="D2299" s="131" t="s">
        <v>645</v>
      </c>
      <c r="E2299" s="131">
        <v>74</v>
      </c>
      <c r="F2299" s="132">
        <v>1003.86</v>
      </c>
      <c r="EC2299" s="86"/>
    </row>
    <row r="2300" spans="1:133" s="131" customFormat="1">
      <c r="A2300" s="131" t="s">
        <v>2953</v>
      </c>
      <c r="B2300" s="129">
        <f t="shared" si="34"/>
        <v>270000</v>
      </c>
      <c r="C2300" s="139">
        <f>+'[2]Table EE Vol'!AE80</f>
        <v>1626.2099999999998</v>
      </c>
      <c r="D2300" s="131" t="s">
        <v>646</v>
      </c>
      <c r="E2300" s="131">
        <v>75</v>
      </c>
      <c r="F2300" s="132">
        <v>3252.4199999999996</v>
      </c>
      <c r="EC2300" s="86"/>
    </row>
    <row r="2301" spans="1:133" s="131" customFormat="1">
      <c r="A2301" s="131" t="s">
        <v>2954</v>
      </c>
      <c r="B2301" s="129">
        <f t="shared" si="34"/>
        <v>270000</v>
      </c>
      <c r="C2301" s="139">
        <f>+'[2]Table EE Vol'!AE81</f>
        <v>1626.2099999999998</v>
      </c>
      <c r="D2301" s="131" t="s">
        <v>646</v>
      </c>
      <c r="E2301" s="131">
        <v>76</v>
      </c>
      <c r="F2301" s="132">
        <v>3252.4199999999996</v>
      </c>
      <c r="EC2301" s="86"/>
    </row>
    <row r="2302" spans="1:133" s="131" customFormat="1">
      <c r="A2302" s="131" t="s">
        <v>2955</v>
      </c>
      <c r="B2302" s="129">
        <f t="shared" si="34"/>
        <v>270000</v>
      </c>
      <c r="C2302" s="139">
        <f>+'[2]Table EE Vol'!AE82</f>
        <v>1626.2099999999998</v>
      </c>
      <c r="D2302" s="131" t="s">
        <v>646</v>
      </c>
      <c r="E2302" s="131">
        <v>77</v>
      </c>
      <c r="F2302" s="132">
        <v>3252.4199999999996</v>
      </c>
      <c r="EC2302" s="86"/>
    </row>
    <row r="2303" spans="1:133" s="131" customFormat="1">
      <c r="A2303" s="131" t="s">
        <v>2956</v>
      </c>
      <c r="B2303" s="129">
        <f t="shared" si="34"/>
        <v>270000</v>
      </c>
      <c r="C2303" s="139">
        <f>+'[2]Table EE Vol'!AE83</f>
        <v>1626.2099999999998</v>
      </c>
      <c r="D2303" s="131" t="s">
        <v>646</v>
      </c>
      <c r="E2303" s="131">
        <v>78</v>
      </c>
      <c r="F2303" s="132">
        <v>3252.4199999999996</v>
      </c>
      <c r="EC2303" s="86"/>
    </row>
    <row r="2304" spans="1:133" s="131" customFormat="1">
      <c r="A2304" s="131" t="s">
        <v>2957</v>
      </c>
      <c r="B2304" s="129">
        <f t="shared" si="34"/>
        <v>270000</v>
      </c>
      <c r="C2304" s="139">
        <f>+'[2]Table EE Vol'!AE84</f>
        <v>1626.2099999999998</v>
      </c>
      <c r="D2304" s="131" t="s">
        <v>646</v>
      </c>
      <c r="E2304" s="131">
        <v>79</v>
      </c>
      <c r="F2304" s="132">
        <v>3252.4199999999996</v>
      </c>
      <c r="EC2304" s="86"/>
    </row>
    <row r="2305" spans="1:133" s="131" customFormat="1">
      <c r="A2305" s="131" t="s">
        <v>2958</v>
      </c>
      <c r="B2305" s="129">
        <f t="shared" si="34"/>
        <v>270000</v>
      </c>
      <c r="C2305" s="139">
        <f>+'[2]Table EE Vol'!AE85</f>
        <v>1626.2099999999998</v>
      </c>
      <c r="D2305" s="131" t="s">
        <v>646</v>
      </c>
      <c r="E2305" s="131">
        <v>80</v>
      </c>
      <c r="F2305" s="132">
        <v>3252.4199999999996</v>
      </c>
      <c r="EC2305" s="86"/>
    </row>
    <row r="2306" spans="1:133" s="131" customFormat="1">
      <c r="A2306" s="131" t="s">
        <v>2959</v>
      </c>
      <c r="B2306" s="129">
        <f t="shared" si="34"/>
        <v>270000</v>
      </c>
      <c r="C2306" s="139">
        <f>+'[2]Table EE Vol'!AE86</f>
        <v>1626.2099999999998</v>
      </c>
      <c r="D2306" s="131" t="s">
        <v>646</v>
      </c>
      <c r="E2306" s="131">
        <v>81</v>
      </c>
      <c r="F2306" s="132">
        <v>3252.4199999999996</v>
      </c>
      <c r="EC2306" s="86"/>
    </row>
    <row r="2307" spans="1:133" s="131" customFormat="1">
      <c r="A2307" s="131" t="s">
        <v>2960</v>
      </c>
      <c r="B2307" s="129">
        <f t="shared" si="34"/>
        <v>270000</v>
      </c>
      <c r="C2307" s="139">
        <f>+'[2]Table EE Vol'!AE87</f>
        <v>1626.2099999999998</v>
      </c>
      <c r="D2307" s="131" t="s">
        <v>646</v>
      </c>
      <c r="E2307" s="131">
        <v>82</v>
      </c>
      <c r="F2307" s="132">
        <v>3252.4199999999996</v>
      </c>
      <c r="EC2307" s="86"/>
    </row>
    <row r="2308" spans="1:133" s="131" customFormat="1">
      <c r="A2308" s="131" t="s">
        <v>2961</v>
      </c>
      <c r="B2308" s="129">
        <f t="shared" si="34"/>
        <v>270000</v>
      </c>
      <c r="C2308" s="139">
        <f>+'[2]Table EE Vol'!AE88</f>
        <v>1626.2099999999998</v>
      </c>
      <c r="D2308" s="131" t="s">
        <v>646</v>
      </c>
      <c r="E2308" s="131">
        <v>83</v>
      </c>
      <c r="F2308" s="132">
        <v>3252.4199999999996</v>
      </c>
      <c r="EC2308" s="86"/>
    </row>
    <row r="2309" spans="1:133" s="131" customFormat="1">
      <c r="A2309" s="131" t="s">
        <v>2962</v>
      </c>
      <c r="B2309" s="129">
        <f t="shared" si="34"/>
        <v>270000</v>
      </c>
      <c r="C2309" s="139">
        <f>+'[2]Table EE Vol'!AE89</f>
        <v>1626.2099999999998</v>
      </c>
      <c r="D2309" s="131" t="s">
        <v>646</v>
      </c>
      <c r="E2309" s="131">
        <v>84</v>
      </c>
      <c r="F2309" s="132">
        <v>3252.4199999999996</v>
      </c>
      <c r="EC2309" s="86"/>
    </row>
    <row r="2310" spans="1:133" s="131" customFormat="1">
      <c r="A2310" s="131" t="s">
        <v>2963</v>
      </c>
      <c r="B2310" s="129">
        <f t="shared" si="34"/>
        <v>270000</v>
      </c>
      <c r="C2310" s="139">
        <f>+'[2]Table EE Vol'!AE90</f>
        <v>1626.2099999999998</v>
      </c>
      <c r="D2310" s="131" t="s">
        <v>646</v>
      </c>
      <c r="E2310" s="131">
        <v>85</v>
      </c>
      <c r="F2310" s="132">
        <v>3252.4199999999996</v>
      </c>
      <c r="EC2310" s="86"/>
    </row>
    <row r="2311" spans="1:133" s="131" customFormat="1">
      <c r="A2311" s="131" t="s">
        <v>2964</v>
      </c>
      <c r="B2311" s="129">
        <f t="shared" si="34"/>
        <v>270000</v>
      </c>
      <c r="C2311" s="139">
        <f>+'[2]Table EE Vol'!AE91</f>
        <v>1626.2099999999998</v>
      </c>
      <c r="D2311" s="131" t="s">
        <v>646</v>
      </c>
      <c r="E2311" s="131">
        <v>86</v>
      </c>
      <c r="F2311" s="132">
        <v>3252.4199999999996</v>
      </c>
      <c r="EC2311" s="86"/>
    </row>
    <row r="2312" spans="1:133" s="131" customFormat="1">
      <c r="A2312" s="131" t="s">
        <v>2965</v>
      </c>
      <c r="B2312" s="129">
        <f t="shared" si="34"/>
        <v>270000</v>
      </c>
      <c r="C2312" s="139">
        <f>+'[2]Table EE Vol'!AE92</f>
        <v>1626.2099999999998</v>
      </c>
      <c r="D2312" s="131" t="s">
        <v>646</v>
      </c>
      <c r="E2312" s="131">
        <v>87</v>
      </c>
      <c r="F2312" s="132">
        <v>3252.4199999999996</v>
      </c>
      <c r="EC2312" s="86"/>
    </row>
    <row r="2313" spans="1:133" s="131" customFormat="1">
      <c r="A2313" s="131" t="s">
        <v>2966</v>
      </c>
      <c r="B2313" s="129">
        <f t="shared" si="34"/>
        <v>270000</v>
      </c>
      <c r="C2313" s="139">
        <f>+'[2]Table EE Vol'!AE93</f>
        <v>1626.2099999999998</v>
      </c>
      <c r="D2313" s="131" t="s">
        <v>646</v>
      </c>
      <c r="E2313" s="131">
        <v>88</v>
      </c>
      <c r="F2313" s="132">
        <v>3252.4199999999996</v>
      </c>
      <c r="EC2313" s="86"/>
    </row>
    <row r="2314" spans="1:133" s="131" customFormat="1">
      <c r="A2314" s="131" t="s">
        <v>2967</v>
      </c>
      <c r="B2314" s="129">
        <f t="shared" si="34"/>
        <v>270000</v>
      </c>
      <c r="C2314" s="139">
        <f>+'[2]Table EE Vol'!AE94</f>
        <v>1626.2099999999998</v>
      </c>
      <c r="D2314" s="131" t="s">
        <v>646</v>
      </c>
      <c r="E2314" s="131">
        <v>89</v>
      </c>
      <c r="F2314" s="132">
        <v>3252.4199999999996</v>
      </c>
      <c r="EC2314" s="86"/>
    </row>
    <row r="2315" spans="1:133" s="131" customFormat="1">
      <c r="A2315" s="131" t="s">
        <v>2968</v>
      </c>
      <c r="B2315" s="129">
        <f t="shared" si="34"/>
        <v>270000</v>
      </c>
      <c r="C2315" s="139">
        <f>+'[2]Table EE Vol'!AE95</f>
        <v>1626.2099999999998</v>
      </c>
      <c r="D2315" s="131" t="s">
        <v>646</v>
      </c>
      <c r="E2315" s="131">
        <v>90</v>
      </c>
      <c r="F2315" s="132">
        <v>3252.4199999999996</v>
      </c>
      <c r="EC2315" s="86"/>
    </row>
    <row r="2316" spans="1:133" s="131" customFormat="1">
      <c r="A2316" s="131" t="s">
        <v>2969</v>
      </c>
      <c r="B2316" s="129">
        <f t="shared" si="34"/>
        <v>270000</v>
      </c>
      <c r="C2316" s="139">
        <f>+'[2]Table EE Vol'!AE96</f>
        <v>1626.2099999999998</v>
      </c>
      <c r="D2316" s="131" t="s">
        <v>646</v>
      </c>
      <c r="E2316" s="131">
        <v>91</v>
      </c>
      <c r="F2316" s="132">
        <v>3252.4199999999996</v>
      </c>
      <c r="EC2316" s="86"/>
    </row>
    <row r="2317" spans="1:133" s="131" customFormat="1">
      <c r="A2317" s="131" t="s">
        <v>2970</v>
      </c>
      <c r="B2317" s="129">
        <f t="shared" si="34"/>
        <v>270000</v>
      </c>
      <c r="C2317" s="139">
        <f>+'[2]Table EE Vol'!AE97</f>
        <v>1626.2099999999998</v>
      </c>
      <c r="D2317" s="131" t="s">
        <v>646</v>
      </c>
      <c r="E2317" s="131">
        <v>92</v>
      </c>
      <c r="F2317" s="132">
        <v>3252.4199999999996</v>
      </c>
      <c r="EC2317" s="86"/>
    </row>
    <row r="2318" spans="1:133" s="131" customFormat="1">
      <c r="A2318" s="131" t="s">
        <v>2971</v>
      </c>
      <c r="B2318" s="129">
        <f t="shared" si="34"/>
        <v>270000</v>
      </c>
      <c r="C2318" s="139">
        <f>+'[2]Table EE Vol'!AE98</f>
        <v>1626.2099999999998</v>
      </c>
      <c r="D2318" s="131" t="s">
        <v>646</v>
      </c>
      <c r="E2318" s="131">
        <v>93</v>
      </c>
      <c r="F2318" s="132">
        <v>3252.4199999999996</v>
      </c>
      <c r="EC2318" s="86"/>
    </row>
    <row r="2319" spans="1:133" s="131" customFormat="1">
      <c r="A2319" s="131" t="s">
        <v>2972</v>
      </c>
      <c r="B2319" s="129">
        <f t="shared" si="34"/>
        <v>270000</v>
      </c>
      <c r="C2319" s="139">
        <f>+'[2]Table EE Vol'!AE99</f>
        <v>1626.2099999999998</v>
      </c>
      <c r="D2319" s="131" t="s">
        <v>646</v>
      </c>
      <c r="E2319" s="131">
        <v>94</v>
      </c>
      <c r="F2319" s="132">
        <v>3252.4199999999996</v>
      </c>
      <c r="EC2319" s="86"/>
    </row>
    <row r="2320" spans="1:133" s="131" customFormat="1">
      <c r="A2320" s="131" t="s">
        <v>2973</v>
      </c>
      <c r="B2320" s="129">
        <f t="shared" si="34"/>
        <v>270000</v>
      </c>
      <c r="C2320" s="139">
        <f>+'[2]Table EE Vol'!AE100</f>
        <v>1626.2099999999998</v>
      </c>
      <c r="D2320" s="131" t="s">
        <v>646</v>
      </c>
      <c r="E2320" s="131">
        <v>95</v>
      </c>
      <c r="F2320" s="132">
        <v>3252.4199999999996</v>
      </c>
      <c r="EC2320" s="86"/>
    </row>
    <row r="2321" spans="1:133" s="131" customFormat="1">
      <c r="A2321" s="131" t="s">
        <v>2974</v>
      </c>
      <c r="B2321" s="129">
        <f t="shared" si="34"/>
        <v>270000</v>
      </c>
      <c r="C2321" s="139">
        <f>+'[2]Table EE Vol'!AE101</f>
        <v>1626.2099999999998</v>
      </c>
      <c r="D2321" s="131" t="s">
        <v>646</v>
      </c>
      <c r="E2321" s="131">
        <v>96</v>
      </c>
      <c r="F2321" s="132">
        <v>3252.4199999999996</v>
      </c>
      <c r="EC2321" s="86"/>
    </row>
    <row r="2322" spans="1:133" s="131" customFormat="1">
      <c r="A2322" s="131" t="s">
        <v>2975</v>
      </c>
      <c r="B2322" s="129">
        <f t="shared" si="34"/>
        <v>270000</v>
      </c>
      <c r="C2322" s="139">
        <f>+'[2]Table EE Vol'!AE102</f>
        <v>1626.2099999999998</v>
      </c>
      <c r="D2322" s="131" t="s">
        <v>646</v>
      </c>
      <c r="E2322" s="131">
        <v>97</v>
      </c>
      <c r="F2322" s="132">
        <v>3252.4199999999996</v>
      </c>
      <c r="EC2322" s="86"/>
    </row>
    <row r="2323" spans="1:133" s="131" customFormat="1">
      <c r="A2323" s="131" t="s">
        <v>2976</v>
      </c>
      <c r="B2323" s="129">
        <f t="shared" si="34"/>
        <v>270000</v>
      </c>
      <c r="C2323" s="139">
        <f>+'[2]Table EE Vol'!AE103</f>
        <v>1626.2099999999998</v>
      </c>
      <c r="D2323" s="131" t="s">
        <v>646</v>
      </c>
      <c r="E2323" s="131">
        <v>98</v>
      </c>
      <c r="F2323" s="132">
        <v>3252.4199999999996</v>
      </c>
      <c r="EC2323" s="86"/>
    </row>
    <row r="2324" spans="1:133" s="131" customFormat="1">
      <c r="A2324" s="131" t="s">
        <v>2977</v>
      </c>
      <c r="B2324" s="129">
        <f t="shared" si="34"/>
        <v>270000</v>
      </c>
      <c r="C2324" s="139">
        <f>+'[2]Table EE Vol'!AE104</f>
        <v>1626.2099999999998</v>
      </c>
      <c r="D2324" s="131" t="s">
        <v>646</v>
      </c>
      <c r="E2324" s="131">
        <v>99</v>
      </c>
      <c r="F2324" s="132">
        <v>3252.4199999999996</v>
      </c>
      <c r="EC2324" s="86"/>
    </row>
    <row r="2325" spans="1:133" s="131" customFormat="1">
      <c r="A2325" s="131" t="s">
        <v>2978</v>
      </c>
      <c r="B2325" s="129">
        <f t="shared" si="34"/>
        <v>270000</v>
      </c>
      <c r="C2325" s="139">
        <f>+'[2]Table EE Vol'!AE105</f>
        <v>0</v>
      </c>
      <c r="D2325" s="131" t="s">
        <v>634</v>
      </c>
      <c r="E2325" s="131">
        <v>0</v>
      </c>
      <c r="F2325" s="132">
        <v>0</v>
      </c>
      <c r="EC2325" s="86"/>
    </row>
    <row r="2326" spans="1:133" s="131" customFormat="1">
      <c r="A2326" s="131" t="s">
        <v>2979</v>
      </c>
      <c r="B2326" s="129">
        <f t="shared" si="34"/>
        <v>280000</v>
      </c>
      <c r="C2326" s="139">
        <f>+'[2]Table EE Vol'!AF20</f>
        <v>3.6399999999999997</v>
      </c>
      <c r="D2326" s="131" t="s">
        <v>634</v>
      </c>
      <c r="E2326" s="131">
        <v>15</v>
      </c>
      <c r="F2326" s="132">
        <v>7.2799999999999994</v>
      </c>
      <c r="DY2326" s="86"/>
    </row>
    <row r="2327" spans="1:133" s="131" customFormat="1">
      <c r="A2327" s="131" t="s">
        <v>2980</v>
      </c>
      <c r="B2327" s="129">
        <f t="shared" si="34"/>
        <v>280000</v>
      </c>
      <c r="C2327" s="139">
        <f>+'[2]Table EE Vol'!AF21</f>
        <v>3.6399999999999997</v>
      </c>
      <c r="D2327" s="131" t="s">
        <v>634</v>
      </c>
      <c r="E2327" s="131">
        <v>16</v>
      </c>
      <c r="F2327" s="132">
        <v>7.2799999999999994</v>
      </c>
      <c r="DY2327" s="86"/>
    </row>
    <row r="2328" spans="1:133" s="131" customFormat="1">
      <c r="A2328" s="131" t="s">
        <v>2981</v>
      </c>
      <c r="B2328" s="129">
        <f t="shared" si="34"/>
        <v>280000</v>
      </c>
      <c r="C2328" s="139">
        <f>+'[2]Table EE Vol'!AF22</f>
        <v>3.6399999999999997</v>
      </c>
      <c r="D2328" s="131" t="s">
        <v>634</v>
      </c>
      <c r="E2328" s="131">
        <v>17</v>
      </c>
      <c r="F2328" s="132">
        <v>7.2799999999999994</v>
      </c>
      <c r="DY2328" s="86"/>
    </row>
    <row r="2329" spans="1:133" s="131" customFormat="1">
      <c r="A2329" s="131" t="s">
        <v>2982</v>
      </c>
      <c r="B2329" s="129">
        <f t="shared" si="34"/>
        <v>280000</v>
      </c>
      <c r="C2329" s="139">
        <f>+'[2]Table EE Vol'!AF23</f>
        <v>3.6399999999999997</v>
      </c>
      <c r="D2329" s="131" t="s">
        <v>634</v>
      </c>
      <c r="E2329" s="131">
        <v>18</v>
      </c>
      <c r="F2329" s="132">
        <v>7.2799999999999994</v>
      </c>
      <c r="DY2329" s="86"/>
    </row>
    <row r="2330" spans="1:133" s="131" customFormat="1">
      <c r="A2330" s="131" t="s">
        <v>2983</v>
      </c>
      <c r="B2330" s="129">
        <f t="shared" ref="B2330:B2393" si="35">+B2244+10000</f>
        <v>280000</v>
      </c>
      <c r="C2330" s="139">
        <f>+'[2]Table EE Vol'!AF24</f>
        <v>3.6399999999999997</v>
      </c>
      <c r="D2330" s="131" t="s">
        <v>634</v>
      </c>
      <c r="E2330" s="131">
        <v>19</v>
      </c>
      <c r="F2330" s="132">
        <v>7.2799999999999994</v>
      </c>
      <c r="DY2330" s="86"/>
    </row>
    <row r="2331" spans="1:133" s="131" customFormat="1">
      <c r="A2331" s="131" t="s">
        <v>2984</v>
      </c>
      <c r="B2331" s="129">
        <f t="shared" si="35"/>
        <v>280000</v>
      </c>
      <c r="C2331" s="139">
        <f>+'[2]Table EE Vol'!AF25</f>
        <v>5.32</v>
      </c>
      <c r="D2331" s="131" t="s">
        <v>635</v>
      </c>
      <c r="E2331" s="131">
        <v>20</v>
      </c>
      <c r="F2331" s="132">
        <v>10.64</v>
      </c>
      <c r="DY2331" s="86"/>
    </row>
    <row r="2332" spans="1:133" s="131" customFormat="1">
      <c r="A2332" s="131" t="s">
        <v>2985</v>
      </c>
      <c r="B2332" s="129">
        <f t="shared" si="35"/>
        <v>280000</v>
      </c>
      <c r="C2332" s="139">
        <f>+'[2]Table EE Vol'!AF26</f>
        <v>5.32</v>
      </c>
      <c r="D2332" s="131" t="s">
        <v>635</v>
      </c>
      <c r="E2332" s="131">
        <v>21</v>
      </c>
      <c r="F2332" s="132">
        <v>10.64</v>
      </c>
      <c r="DY2332" s="86"/>
    </row>
    <row r="2333" spans="1:133" s="131" customFormat="1">
      <c r="A2333" s="131" t="s">
        <v>2986</v>
      </c>
      <c r="B2333" s="129">
        <f t="shared" si="35"/>
        <v>280000</v>
      </c>
      <c r="C2333" s="139">
        <f>+'[2]Table EE Vol'!AF27</f>
        <v>5.32</v>
      </c>
      <c r="D2333" s="131" t="s">
        <v>635</v>
      </c>
      <c r="E2333" s="131">
        <v>22</v>
      </c>
      <c r="F2333" s="132">
        <v>10.64</v>
      </c>
      <c r="DY2333" s="86"/>
    </row>
    <row r="2334" spans="1:133" s="131" customFormat="1">
      <c r="A2334" s="131" t="s">
        <v>2987</v>
      </c>
      <c r="B2334" s="129">
        <f t="shared" si="35"/>
        <v>280000</v>
      </c>
      <c r="C2334" s="139">
        <f>+'[2]Table EE Vol'!AF28</f>
        <v>5.32</v>
      </c>
      <c r="D2334" s="131" t="s">
        <v>635</v>
      </c>
      <c r="E2334" s="131">
        <v>23</v>
      </c>
      <c r="F2334" s="132">
        <v>10.64</v>
      </c>
      <c r="DY2334" s="86"/>
    </row>
    <row r="2335" spans="1:133" s="131" customFormat="1">
      <c r="A2335" s="131" t="s">
        <v>2988</v>
      </c>
      <c r="B2335" s="129">
        <f t="shared" si="35"/>
        <v>280000</v>
      </c>
      <c r="C2335" s="139">
        <f>+'[2]Table EE Vol'!AF29</f>
        <v>5.32</v>
      </c>
      <c r="D2335" s="131" t="s">
        <v>635</v>
      </c>
      <c r="E2335" s="131">
        <v>24</v>
      </c>
      <c r="F2335" s="132">
        <v>10.64</v>
      </c>
      <c r="DY2335" s="86"/>
    </row>
    <row r="2336" spans="1:133" s="131" customFormat="1">
      <c r="A2336" s="131" t="s">
        <v>2989</v>
      </c>
      <c r="B2336" s="129">
        <f t="shared" si="35"/>
        <v>280000</v>
      </c>
      <c r="C2336" s="139">
        <f>+'[2]Table EE Vol'!AF30</f>
        <v>6.3</v>
      </c>
      <c r="D2336" s="131" t="s">
        <v>636</v>
      </c>
      <c r="E2336" s="131">
        <v>25</v>
      </c>
      <c r="F2336" s="132">
        <v>12.6</v>
      </c>
      <c r="DY2336" s="86"/>
    </row>
    <row r="2337" spans="1:129" s="131" customFormat="1">
      <c r="A2337" s="131" t="s">
        <v>2990</v>
      </c>
      <c r="B2337" s="129">
        <f t="shared" si="35"/>
        <v>280000</v>
      </c>
      <c r="C2337" s="139">
        <f>+'[2]Table EE Vol'!AF31</f>
        <v>6.3</v>
      </c>
      <c r="D2337" s="131" t="s">
        <v>636</v>
      </c>
      <c r="E2337" s="131">
        <v>26</v>
      </c>
      <c r="F2337" s="132">
        <v>12.6</v>
      </c>
      <c r="DY2337" s="86"/>
    </row>
    <row r="2338" spans="1:129" s="131" customFormat="1">
      <c r="A2338" s="131" t="s">
        <v>2991</v>
      </c>
      <c r="B2338" s="129">
        <f t="shared" si="35"/>
        <v>280000</v>
      </c>
      <c r="C2338" s="139">
        <f>+'[2]Table EE Vol'!AF32</f>
        <v>6.3</v>
      </c>
      <c r="D2338" s="131" t="s">
        <v>636</v>
      </c>
      <c r="E2338" s="131">
        <v>27</v>
      </c>
      <c r="F2338" s="132">
        <v>12.6</v>
      </c>
      <c r="DY2338" s="86"/>
    </row>
    <row r="2339" spans="1:129" s="131" customFormat="1">
      <c r="A2339" s="131" t="s">
        <v>2992</v>
      </c>
      <c r="B2339" s="129">
        <f t="shared" si="35"/>
        <v>280000</v>
      </c>
      <c r="C2339" s="139">
        <f>+'[2]Table EE Vol'!AF33</f>
        <v>6.3</v>
      </c>
      <c r="D2339" s="131" t="s">
        <v>636</v>
      </c>
      <c r="E2339" s="131">
        <v>28</v>
      </c>
      <c r="F2339" s="132">
        <v>12.6</v>
      </c>
      <c r="DY2339" s="86"/>
    </row>
    <row r="2340" spans="1:129" s="131" customFormat="1">
      <c r="A2340" s="131" t="s">
        <v>2993</v>
      </c>
      <c r="B2340" s="129">
        <f t="shared" si="35"/>
        <v>280000</v>
      </c>
      <c r="C2340" s="139">
        <f>+'[2]Table EE Vol'!AF34</f>
        <v>6.3</v>
      </c>
      <c r="D2340" s="131" t="s">
        <v>636</v>
      </c>
      <c r="E2340" s="131">
        <v>29</v>
      </c>
      <c r="F2340" s="132">
        <v>12.6</v>
      </c>
      <c r="DY2340" s="86"/>
    </row>
    <row r="2341" spans="1:129" s="131" customFormat="1">
      <c r="A2341" s="131" t="s">
        <v>2994</v>
      </c>
      <c r="B2341" s="129">
        <f t="shared" si="35"/>
        <v>280000</v>
      </c>
      <c r="C2341" s="139">
        <f>+'[2]Table EE Vol'!AF35</f>
        <v>8.68</v>
      </c>
      <c r="D2341" s="131" t="s">
        <v>637</v>
      </c>
      <c r="E2341" s="131">
        <v>30</v>
      </c>
      <c r="F2341" s="132">
        <v>17.36</v>
      </c>
      <c r="DY2341" s="86"/>
    </row>
    <row r="2342" spans="1:129" s="131" customFormat="1">
      <c r="A2342" s="131" t="s">
        <v>2995</v>
      </c>
      <c r="B2342" s="129">
        <f t="shared" si="35"/>
        <v>280000</v>
      </c>
      <c r="C2342" s="139">
        <f>+'[2]Table EE Vol'!AF36</f>
        <v>8.68</v>
      </c>
      <c r="D2342" s="131" t="s">
        <v>637</v>
      </c>
      <c r="E2342" s="131">
        <v>31</v>
      </c>
      <c r="F2342" s="132">
        <v>17.36</v>
      </c>
      <c r="DY2342" s="86"/>
    </row>
    <row r="2343" spans="1:129" s="131" customFormat="1">
      <c r="A2343" s="131" t="s">
        <v>2996</v>
      </c>
      <c r="B2343" s="129">
        <f t="shared" si="35"/>
        <v>280000</v>
      </c>
      <c r="C2343" s="139">
        <f>+'[2]Table EE Vol'!AF37</f>
        <v>8.68</v>
      </c>
      <c r="D2343" s="131" t="s">
        <v>637</v>
      </c>
      <c r="E2343" s="131">
        <v>32</v>
      </c>
      <c r="F2343" s="132">
        <v>17.36</v>
      </c>
      <c r="DY2343" s="86"/>
    </row>
    <row r="2344" spans="1:129" s="131" customFormat="1">
      <c r="A2344" s="131" t="s">
        <v>2997</v>
      </c>
      <c r="B2344" s="129">
        <f t="shared" si="35"/>
        <v>280000</v>
      </c>
      <c r="C2344" s="139">
        <f>+'[2]Table EE Vol'!AF38</f>
        <v>8.68</v>
      </c>
      <c r="D2344" s="131" t="s">
        <v>637</v>
      </c>
      <c r="E2344" s="131">
        <v>33</v>
      </c>
      <c r="F2344" s="132">
        <v>17.36</v>
      </c>
      <c r="DY2344" s="86"/>
    </row>
    <row r="2345" spans="1:129" s="131" customFormat="1">
      <c r="A2345" s="131" t="s">
        <v>2998</v>
      </c>
      <c r="B2345" s="129">
        <f t="shared" si="35"/>
        <v>280000</v>
      </c>
      <c r="C2345" s="139">
        <f>+'[2]Table EE Vol'!AF39</f>
        <v>8.68</v>
      </c>
      <c r="D2345" s="131" t="s">
        <v>637</v>
      </c>
      <c r="E2345" s="131">
        <v>34</v>
      </c>
      <c r="F2345" s="132">
        <v>17.36</v>
      </c>
      <c r="DY2345" s="86"/>
    </row>
    <row r="2346" spans="1:129" s="131" customFormat="1">
      <c r="A2346" s="131" t="s">
        <v>2999</v>
      </c>
      <c r="B2346" s="129">
        <f t="shared" si="35"/>
        <v>280000</v>
      </c>
      <c r="C2346" s="139">
        <f>+'[2]Table EE Vol'!AF40</f>
        <v>11.620000000000001</v>
      </c>
      <c r="D2346" s="131" t="s">
        <v>638</v>
      </c>
      <c r="E2346" s="131">
        <v>35</v>
      </c>
      <c r="F2346" s="132">
        <v>23.240000000000002</v>
      </c>
      <c r="DY2346" s="86"/>
    </row>
    <row r="2347" spans="1:129" s="131" customFormat="1">
      <c r="A2347" s="131" t="s">
        <v>3000</v>
      </c>
      <c r="B2347" s="129">
        <f t="shared" si="35"/>
        <v>280000</v>
      </c>
      <c r="C2347" s="139">
        <f>+'[2]Table EE Vol'!AF41</f>
        <v>11.620000000000001</v>
      </c>
      <c r="D2347" s="131" t="s">
        <v>638</v>
      </c>
      <c r="E2347" s="131">
        <v>36</v>
      </c>
      <c r="F2347" s="132">
        <v>23.240000000000002</v>
      </c>
      <c r="DY2347" s="86"/>
    </row>
    <row r="2348" spans="1:129" s="131" customFormat="1">
      <c r="A2348" s="131" t="s">
        <v>3001</v>
      </c>
      <c r="B2348" s="129">
        <f t="shared" si="35"/>
        <v>280000</v>
      </c>
      <c r="C2348" s="139">
        <f>+'[2]Table EE Vol'!AF42</f>
        <v>11.620000000000001</v>
      </c>
      <c r="D2348" s="131" t="s">
        <v>638</v>
      </c>
      <c r="E2348" s="131">
        <v>37</v>
      </c>
      <c r="F2348" s="132">
        <v>23.240000000000002</v>
      </c>
      <c r="DY2348" s="86"/>
    </row>
    <row r="2349" spans="1:129" s="131" customFormat="1">
      <c r="A2349" s="131" t="s">
        <v>3002</v>
      </c>
      <c r="B2349" s="129">
        <f t="shared" si="35"/>
        <v>280000</v>
      </c>
      <c r="C2349" s="139">
        <f>+'[2]Table EE Vol'!AF43</f>
        <v>11.620000000000001</v>
      </c>
      <c r="D2349" s="131" t="s">
        <v>638</v>
      </c>
      <c r="E2349" s="131">
        <v>38</v>
      </c>
      <c r="F2349" s="132">
        <v>23.240000000000002</v>
      </c>
      <c r="DY2349" s="86"/>
    </row>
    <row r="2350" spans="1:129" s="131" customFormat="1">
      <c r="A2350" s="131" t="s">
        <v>3003</v>
      </c>
      <c r="B2350" s="129">
        <f t="shared" si="35"/>
        <v>280000</v>
      </c>
      <c r="C2350" s="139">
        <f>+'[2]Table EE Vol'!AF44</f>
        <v>11.620000000000001</v>
      </c>
      <c r="D2350" s="131" t="s">
        <v>638</v>
      </c>
      <c r="E2350" s="131">
        <v>39</v>
      </c>
      <c r="F2350" s="132">
        <v>23.240000000000002</v>
      </c>
      <c r="DY2350" s="86"/>
    </row>
    <row r="2351" spans="1:129" s="131" customFormat="1">
      <c r="A2351" s="131" t="s">
        <v>3004</v>
      </c>
      <c r="B2351" s="129">
        <f t="shared" si="35"/>
        <v>280000</v>
      </c>
      <c r="C2351" s="139">
        <f>+'[2]Table EE Vol'!AF45</f>
        <v>19.46</v>
      </c>
      <c r="D2351" s="131" t="s">
        <v>639</v>
      </c>
      <c r="E2351" s="131">
        <v>40</v>
      </c>
      <c r="F2351" s="132">
        <v>38.92</v>
      </c>
      <c r="DY2351" s="86"/>
    </row>
    <row r="2352" spans="1:129" s="131" customFormat="1">
      <c r="A2352" s="131" t="s">
        <v>3005</v>
      </c>
      <c r="B2352" s="129">
        <f t="shared" si="35"/>
        <v>280000</v>
      </c>
      <c r="C2352" s="139">
        <f>+'[2]Table EE Vol'!AF46</f>
        <v>19.46</v>
      </c>
      <c r="D2352" s="131" t="s">
        <v>639</v>
      </c>
      <c r="E2352" s="131">
        <v>41</v>
      </c>
      <c r="F2352" s="132">
        <v>38.92</v>
      </c>
      <c r="DY2352" s="86"/>
    </row>
    <row r="2353" spans="1:129" s="131" customFormat="1">
      <c r="A2353" s="131" t="s">
        <v>3006</v>
      </c>
      <c r="B2353" s="129">
        <f t="shared" si="35"/>
        <v>280000</v>
      </c>
      <c r="C2353" s="139">
        <f>+'[2]Table EE Vol'!AF47</f>
        <v>19.46</v>
      </c>
      <c r="D2353" s="131" t="s">
        <v>639</v>
      </c>
      <c r="E2353" s="131">
        <v>42</v>
      </c>
      <c r="F2353" s="132">
        <v>38.92</v>
      </c>
      <c r="DY2353" s="86"/>
    </row>
    <row r="2354" spans="1:129" s="131" customFormat="1">
      <c r="A2354" s="131" t="s">
        <v>3007</v>
      </c>
      <c r="B2354" s="129">
        <f t="shared" si="35"/>
        <v>280000</v>
      </c>
      <c r="C2354" s="139">
        <f>+'[2]Table EE Vol'!AF48</f>
        <v>19.46</v>
      </c>
      <c r="D2354" s="131" t="s">
        <v>639</v>
      </c>
      <c r="E2354" s="131">
        <v>43</v>
      </c>
      <c r="F2354" s="132">
        <v>38.92</v>
      </c>
      <c r="DY2354" s="86"/>
    </row>
    <row r="2355" spans="1:129" s="131" customFormat="1">
      <c r="A2355" s="131" t="s">
        <v>3008</v>
      </c>
      <c r="B2355" s="129">
        <f t="shared" si="35"/>
        <v>280000</v>
      </c>
      <c r="C2355" s="139">
        <f>+'[2]Table EE Vol'!AF49</f>
        <v>19.46</v>
      </c>
      <c r="D2355" s="131" t="s">
        <v>639</v>
      </c>
      <c r="E2355" s="131">
        <v>44</v>
      </c>
      <c r="F2355" s="132">
        <v>38.92</v>
      </c>
      <c r="DY2355" s="86"/>
    </row>
    <row r="2356" spans="1:129" s="131" customFormat="1">
      <c r="A2356" s="131" t="s">
        <v>3009</v>
      </c>
      <c r="B2356" s="129">
        <f t="shared" si="35"/>
        <v>280000</v>
      </c>
      <c r="C2356" s="139">
        <f>+'[2]Table EE Vol'!AF50</f>
        <v>26.88</v>
      </c>
      <c r="D2356" s="131" t="s">
        <v>640</v>
      </c>
      <c r="E2356" s="131">
        <v>45</v>
      </c>
      <c r="F2356" s="132">
        <v>53.76</v>
      </c>
      <c r="DY2356" s="86"/>
    </row>
    <row r="2357" spans="1:129" s="131" customFormat="1">
      <c r="A2357" s="131" t="s">
        <v>3010</v>
      </c>
      <c r="B2357" s="129">
        <f t="shared" si="35"/>
        <v>280000</v>
      </c>
      <c r="C2357" s="139">
        <f>+'[2]Table EE Vol'!AF51</f>
        <v>26.88</v>
      </c>
      <c r="D2357" s="131" t="s">
        <v>640</v>
      </c>
      <c r="E2357" s="131">
        <v>46</v>
      </c>
      <c r="F2357" s="132">
        <v>53.76</v>
      </c>
      <c r="DY2357" s="86"/>
    </row>
    <row r="2358" spans="1:129" s="131" customFormat="1">
      <c r="A2358" s="131" t="s">
        <v>3011</v>
      </c>
      <c r="B2358" s="129">
        <f t="shared" si="35"/>
        <v>280000</v>
      </c>
      <c r="C2358" s="139">
        <f>+'[2]Table EE Vol'!AF52</f>
        <v>26.88</v>
      </c>
      <c r="D2358" s="131" t="s">
        <v>640</v>
      </c>
      <c r="E2358" s="131">
        <v>47</v>
      </c>
      <c r="F2358" s="132">
        <v>53.76</v>
      </c>
      <c r="DY2358" s="86"/>
    </row>
    <row r="2359" spans="1:129" s="131" customFormat="1">
      <c r="A2359" s="131" t="s">
        <v>3012</v>
      </c>
      <c r="B2359" s="129">
        <f t="shared" si="35"/>
        <v>280000</v>
      </c>
      <c r="C2359" s="139">
        <f>+'[2]Table EE Vol'!AF53</f>
        <v>26.88</v>
      </c>
      <c r="D2359" s="131" t="s">
        <v>640</v>
      </c>
      <c r="E2359" s="131">
        <v>48</v>
      </c>
      <c r="F2359" s="132">
        <v>53.76</v>
      </c>
      <c r="DY2359" s="86"/>
    </row>
    <row r="2360" spans="1:129" s="131" customFormat="1">
      <c r="A2360" s="131" t="s">
        <v>3013</v>
      </c>
      <c r="B2360" s="129">
        <f t="shared" si="35"/>
        <v>280000</v>
      </c>
      <c r="C2360" s="139">
        <f>+'[2]Table EE Vol'!AF54</f>
        <v>26.88</v>
      </c>
      <c r="D2360" s="131" t="s">
        <v>640</v>
      </c>
      <c r="E2360" s="131">
        <v>49</v>
      </c>
      <c r="F2360" s="132">
        <v>53.76</v>
      </c>
      <c r="DY2360" s="86"/>
    </row>
    <row r="2361" spans="1:129" s="131" customFormat="1">
      <c r="A2361" s="131" t="s">
        <v>3014</v>
      </c>
      <c r="B2361" s="129">
        <f t="shared" si="35"/>
        <v>280000</v>
      </c>
      <c r="C2361" s="139">
        <f>+'[2]Table EE Vol'!AF55</f>
        <v>49</v>
      </c>
      <c r="D2361" s="131" t="s">
        <v>641</v>
      </c>
      <c r="E2361" s="131">
        <v>50</v>
      </c>
      <c r="F2361" s="132">
        <v>98</v>
      </c>
      <c r="DY2361" s="86"/>
    </row>
    <row r="2362" spans="1:129" s="131" customFormat="1">
      <c r="A2362" s="131" t="s">
        <v>3015</v>
      </c>
      <c r="B2362" s="129">
        <f t="shared" si="35"/>
        <v>280000</v>
      </c>
      <c r="C2362" s="139">
        <f>+'[2]Table EE Vol'!AF56</f>
        <v>49</v>
      </c>
      <c r="D2362" s="131" t="s">
        <v>641</v>
      </c>
      <c r="E2362" s="131">
        <v>51</v>
      </c>
      <c r="F2362" s="132">
        <v>98</v>
      </c>
      <c r="DY2362" s="86"/>
    </row>
    <row r="2363" spans="1:129" s="131" customFormat="1">
      <c r="A2363" s="131" t="s">
        <v>3016</v>
      </c>
      <c r="B2363" s="129">
        <f t="shared" si="35"/>
        <v>280000</v>
      </c>
      <c r="C2363" s="139">
        <f>+'[2]Table EE Vol'!AF57</f>
        <v>49</v>
      </c>
      <c r="D2363" s="131" t="s">
        <v>641</v>
      </c>
      <c r="E2363" s="131">
        <v>52</v>
      </c>
      <c r="F2363" s="132">
        <v>98</v>
      </c>
      <c r="DY2363" s="86"/>
    </row>
    <row r="2364" spans="1:129" s="131" customFormat="1">
      <c r="A2364" s="131" t="s">
        <v>3017</v>
      </c>
      <c r="B2364" s="129">
        <f t="shared" si="35"/>
        <v>280000</v>
      </c>
      <c r="C2364" s="139">
        <f>+'[2]Table EE Vol'!AF58</f>
        <v>49</v>
      </c>
      <c r="D2364" s="131" t="s">
        <v>641</v>
      </c>
      <c r="E2364" s="131">
        <v>53</v>
      </c>
      <c r="F2364" s="132">
        <v>98</v>
      </c>
      <c r="DY2364" s="86"/>
    </row>
    <row r="2365" spans="1:129" s="131" customFormat="1">
      <c r="A2365" s="131" t="s">
        <v>3018</v>
      </c>
      <c r="B2365" s="129">
        <f t="shared" si="35"/>
        <v>280000</v>
      </c>
      <c r="C2365" s="139">
        <f>+'[2]Table EE Vol'!AF59</f>
        <v>49</v>
      </c>
      <c r="D2365" s="131" t="s">
        <v>641</v>
      </c>
      <c r="E2365" s="131">
        <v>54</v>
      </c>
      <c r="F2365" s="132">
        <v>98</v>
      </c>
      <c r="DY2365" s="86"/>
    </row>
    <row r="2366" spans="1:129" s="131" customFormat="1">
      <c r="A2366" s="131" t="s">
        <v>3019</v>
      </c>
      <c r="B2366" s="129">
        <f t="shared" si="35"/>
        <v>280000</v>
      </c>
      <c r="C2366" s="139">
        <f>+'[2]Table EE Vol'!AF60</f>
        <v>100.52</v>
      </c>
      <c r="D2366" s="131" t="s">
        <v>642</v>
      </c>
      <c r="E2366" s="131">
        <v>55</v>
      </c>
      <c r="F2366" s="132">
        <v>201.04</v>
      </c>
      <c r="DY2366" s="86"/>
    </row>
    <row r="2367" spans="1:129" s="131" customFormat="1">
      <c r="A2367" s="131" t="s">
        <v>3020</v>
      </c>
      <c r="B2367" s="129">
        <f t="shared" si="35"/>
        <v>280000</v>
      </c>
      <c r="C2367" s="139">
        <f>+'[2]Table EE Vol'!AF61</f>
        <v>100.52</v>
      </c>
      <c r="D2367" s="131" t="s">
        <v>642</v>
      </c>
      <c r="E2367" s="131">
        <v>56</v>
      </c>
      <c r="F2367" s="132">
        <v>201.04</v>
      </c>
      <c r="DY2367" s="86"/>
    </row>
    <row r="2368" spans="1:129" s="131" customFormat="1">
      <c r="A2368" s="131" t="s">
        <v>3021</v>
      </c>
      <c r="B2368" s="129">
        <f t="shared" si="35"/>
        <v>280000</v>
      </c>
      <c r="C2368" s="139">
        <f>+'[2]Table EE Vol'!AF62</f>
        <v>100.52</v>
      </c>
      <c r="D2368" s="131" t="s">
        <v>642</v>
      </c>
      <c r="E2368" s="131">
        <v>57</v>
      </c>
      <c r="F2368" s="132">
        <v>201.04</v>
      </c>
      <c r="DY2368" s="86"/>
    </row>
    <row r="2369" spans="1:129" s="131" customFormat="1">
      <c r="A2369" s="131" t="s">
        <v>3022</v>
      </c>
      <c r="B2369" s="129">
        <f t="shared" si="35"/>
        <v>280000</v>
      </c>
      <c r="C2369" s="139">
        <f>+'[2]Table EE Vol'!AF63</f>
        <v>100.52</v>
      </c>
      <c r="D2369" s="131" t="s">
        <v>642</v>
      </c>
      <c r="E2369" s="131">
        <v>58</v>
      </c>
      <c r="F2369" s="132">
        <v>201.04</v>
      </c>
      <c r="DY2369" s="86"/>
    </row>
    <row r="2370" spans="1:129" s="131" customFormat="1">
      <c r="A2370" s="131" t="s">
        <v>3023</v>
      </c>
      <c r="B2370" s="129">
        <f t="shared" si="35"/>
        <v>280000</v>
      </c>
      <c r="C2370" s="139">
        <f>+'[2]Table EE Vol'!AF64</f>
        <v>100.52</v>
      </c>
      <c r="D2370" s="131" t="s">
        <v>642</v>
      </c>
      <c r="E2370" s="131">
        <v>59</v>
      </c>
      <c r="F2370" s="132">
        <v>201.04</v>
      </c>
      <c r="DY2370" s="86"/>
    </row>
    <row r="2371" spans="1:129" s="131" customFormat="1">
      <c r="A2371" s="131" t="s">
        <v>3024</v>
      </c>
      <c r="B2371" s="129">
        <f t="shared" si="35"/>
        <v>280000</v>
      </c>
      <c r="C2371" s="139">
        <f>+'[2]Table EE Vol'!AF65</f>
        <v>146.16</v>
      </c>
      <c r="D2371" s="131" t="s">
        <v>643</v>
      </c>
      <c r="E2371" s="131">
        <v>60</v>
      </c>
      <c r="F2371" s="132">
        <v>292.32</v>
      </c>
      <c r="DY2371" s="86"/>
    </row>
    <row r="2372" spans="1:129" s="131" customFormat="1">
      <c r="A2372" s="131" t="s">
        <v>3025</v>
      </c>
      <c r="B2372" s="129">
        <f t="shared" si="35"/>
        <v>280000</v>
      </c>
      <c r="C2372" s="139">
        <f>+'[2]Table EE Vol'!AF66</f>
        <v>146.16</v>
      </c>
      <c r="D2372" s="131" t="s">
        <v>643</v>
      </c>
      <c r="E2372" s="131">
        <v>61</v>
      </c>
      <c r="F2372" s="132">
        <v>292.32</v>
      </c>
      <c r="DY2372" s="86"/>
    </row>
    <row r="2373" spans="1:129" s="131" customFormat="1">
      <c r="A2373" s="131" t="s">
        <v>3026</v>
      </c>
      <c r="B2373" s="129">
        <f t="shared" si="35"/>
        <v>280000</v>
      </c>
      <c r="C2373" s="139">
        <f>+'[2]Table EE Vol'!AF67</f>
        <v>146.16</v>
      </c>
      <c r="D2373" s="131" t="s">
        <v>643</v>
      </c>
      <c r="E2373" s="131">
        <v>62</v>
      </c>
      <c r="F2373" s="132">
        <v>292.32</v>
      </c>
      <c r="DY2373" s="86"/>
    </row>
    <row r="2374" spans="1:129" s="131" customFormat="1">
      <c r="A2374" s="131" t="s">
        <v>3027</v>
      </c>
      <c r="B2374" s="129">
        <f t="shared" si="35"/>
        <v>280000</v>
      </c>
      <c r="C2374" s="139">
        <f>+'[2]Table EE Vol'!AF68</f>
        <v>146.16</v>
      </c>
      <c r="D2374" s="131" t="s">
        <v>643</v>
      </c>
      <c r="E2374" s="131">
        <v>63</v>
      </c>
      <c r="F2374" s="132">
        <v>292.32</v>
      </c>
      <c r="DY2374" s="86"/>
    </row>
    <row r="2375" spans="1:129" s="131" customFormat="1">
      <c r="A2375" s="131" t="s">
        <v>3028</v>
      </c>
      <c r="B2375" s="129">
        <f t="shared" si="35"/>
        <v>280000</v>
      </c>
      <c r="C2375" s="139">
        <f>+'[2]Table EE Vol'!AF69</f>
        <v>146.16</v>
      </c>
      <c r="D2375" s="131" t="s">
        <v>643</v>
      </c>
      <c r="E2375" s="131">
        <v>64</v>
      </c>
      <c r="F2375" s="132">
        <v>292.32</v>
      </c>
      <c r="DY2375" s="86"/>
    </row>
    <row r="2376" spans="1:129" s="131" customFormat="1">
      <c r="A2376" s="131" t="s">
        <v>3029</v>
      </c>
      <c r="B2376" s="129">
        <f t="shared" si="35"/>
        <v>280000</v>
      </c>
      <c r="C2376" s="139">
        <f>+'[2]Table EE Vol'!AF70</f>
        <v>252</v>
      </c>
      <c r="D2376" s="131" t="s">
        <v>644</v>
      </c>
      <c r="E2376" s="131">
        <v>65</v>
      </c>
      <c r="F2376" s="132">
        <v>504</v>
      </c>
      <c r="DY2376" s="86"/>
    </row>
    <row r="2377" spans="1:129" s="131" customFormat="1">
      <c r="A2377" s="131" t="s">
        <v>3030</v>
      </c>
      <c r="B2377" s="129">
        <f t="shared" si="35"/>
        <v>280000</v>
      </c>
      <c r="C2377" s="139">
        <f>+'[2]Table EE Vol'!AF71</f>
        <v>252</v>
      </c>
      <c r="D2377" s="131" t="s">
        <v>644</v>
      </c>
      <c r="E2377" s="131">
        <v>66</v>
      </c>
      <c r="F2377" s="132">
        <v>504</v>
      </c>
      <c r="DY2377" s="86"/>
    </row>
    <row r="2378" spans="1:129" s="131" customFormat="1">
      <c r="A2378" s="131" t="s">
        <v>3031</v>
      </c>
      <c r="B2378" s="129">
        <f t="shared" si="35"/>
        <v>280000</v>
      </c>
      <c r="C2378" s="139">
        <f>+'[2]Table EE Vol'!AF72</f>
        <v>252</v>
      </c>
      <c r="D2378" s="131" t="s">
        <v>644</v>
      </c>
      <c r="E2378" s="131">
        <v>67</v>
      </c>
      <c r="F2378" s="132">
        <v>504</v>
      </c>
      <c r="DY2378" s="86"/>
    </row>
    <row r="2379" spans="1:129" s="131" customFormat="1">
      <c r="A2379" s="131" t="s">
        <v>3032</v>
      </c>
      <c r="B2379" s="129">
        <f t="shared" si="35"/>
        <v>280000</v>
      </c>
      <c r="C2379" s="139">
        <f>+'[2]Table EE Vol'!AF73</f>
        <v>252</v>
      </c>
      <c r="D2379" s="131" t="s">
        <v>644</v>
      </c>
      <c r="E2379" s="131">
        <v>68</v>
      </c>
      <c r="F2379" s="132">
        <v>504</v>
      </c>
      <c r="DY2379" s="86"/>
    </row>
    <row r="2380" spans="1:129" s="131" customFormat="1">
      <c r="A2380" s="131" t="s">
        <v>3033</v>
      </c>
      <c r="B2380" s="129">
        <f t="shared" si="35"/>
        <v>280000</v>
      </c>
      <c r="C2380" s="139">
        <f>+'[2]Table EE Vol'!AF74</f>
        <v>252</v>
      </c>
      <c r="D2380" s="131" t="s">
        <v>644</v>
      </c>
      <c r="E2380" s="131">
        <v>69</v>
      </c>
      <c r="F2380" s="132">
        <v>504</v>
      </c>
      <c r="DY2380" s="86"/>
    </row>
    <row r="2381" spans="1:129" s="131" customFormat="1">
      <c r="A2381" s="131" t="s">
        <v>3034</v>
      </c>
      <c r="B2381" s="129">
        <f t="shared" si="35"/>
        <v>280000</v>
      </c>
      <c r="C2381" s="139">
        <f>+'[2]Table EE Vol'!AF75</f>
        <v>520.52</v>
      </c>
      <c r="D2381" s="131" t="s">
        <v>645</v>
      </c>
      <c r="E2381" s="131">
        <v>70</v>
      </c>
      <c r="F2381" s="132">
        <v>1041.04</v>
      </c>
      <c r="DY2381" s="86"/>
    </row>
    <row r="2382" spans="1:129" s="131" customFormat="1">
      <c r="A2382" s="131" t="s">
        <v>3035</v>
      </c>
      <c r="B2382" s="129">
        <f t="shared" si="35"/>
        <v>280000</v>
      </c>
      <c r="C2382" s="139">
        <f>+'[2]Table EE Vol'!AF76</f>
        <v>520.52</v>
      </c>
      <c r="D2382" s="131" t="s">
        <v>645</v>
      </c>
      <c r="E2382" s="131">
        <v>71</v>
      </c>
      <c r="F2382" s="132">
        <v>1041.04</v>
      </c>
      <c r="DY2382" s="86"/>
    </row>
    <row r="2383" spans="1:129" s="131" customFormat="1">
      <c r="A2383" s="131" t="s">
        <v>3036</v>
      </c>
      <c r="B2383" s="129">
        <f t="shared" si="35"/>
        <v>280000</v>
      </c>
      <c r="C2383" s="139">
        <f>+'[2]Table EE Vol'!AF77</f>
        <v>520.52</v>
      </c>
      <c r="D2383" s="131" t="s">
        <v>645</v>
      </c>
      <c r="E2383" s="131">
        <v>72</v>
      </c>
      <c r="F2383" s="132">
        <v>1041.04</v>
      </c>
      <c r="DY2383" s="86"/>
    </row>
    <row r="2384" spans="1:129" s="131" customFormat="1">
      <c r="A2384" s="131" t="s">
        <v>3037</v>
      </c>
      <c r="B2384" s="129">
        <f t="shared" si="35"/>
        <v>280000</v>
      </c>
      <c r="C2384" s="139">
        <f>+'[2]Table EE Vol'!AF78</f>
        <v>520.52</v>
      </c>
      <c r="D2384" s="131" t="s">
        <v>645</v>
      </c>
      <c r="E2384" s="131">
        <v>73</v>
      </c>
      <c r="F2384" s="132">
        <v>1041.04</v>
      </c>
      <c r="DY2384" s="86"/>
    </row>
    <row r="2385" spans="1:129" s="131" customFormat="1">
      <c r="A2385" s="131" t="s">
        <v>3038</v>
      </c>
      <c r="B2385" s="129">
        <f t="shared" si="35"/>
        <v>280000</v>
      </c>
      <c r="C2385" s="139">
        <f>+'[2]Table EE Vol'!AF79</f>
        <v>520.52</v>
      </c>
      <c r="D2385" s="131" t="s">
        <v>645</v>
      </c>
      <c r="E2385" s="131">
        <v>74</v>
      </c>
      <c r="F2385" s="132">
        <v>1041.04</v>
      </c>
      <c r="DY2385" s="86"/>
    </row>
    <row r="2386" spans="1:129" s="131" customFormat="1">
      <c r="A2386" s="131" t="s">
        <v>3039</v>
      </c>
      <c r="B2386" s="129">
        <f t="shared" si="35"/>
        <v>280000</v>
      </c>
      <c r="C2386" s="139">
        <f>+'[2]Table EE Vol'!AF80</f>
        <v>1686.4399999999998</v>
      </c>
      <c r="D2386" s="131" t="s">
        <v>646</v>
      </c>
      <c r="E2386" s="131">
        <v>75</v>
      </c>
      <c r="F2386" s="132">
        <v>3372.8799999999997</v>
      </c>
      <c r="DY2386" s="86"/>
    </row>
    <row r="2387" spans="1:129" s="131" customFormat="1">
      <c r="A2387" s="131" t="s">
        <v>3040</v>
      </c>
      <c r="B2387" s="129">
        <f t="shared" si="35"/>
        <v>280000</v>
      </c>
      <c r="C2387" s="139">
        <f>+'[2]Table EE Vol'!AF81</f>
        <v>1686.4399999999998</v>
      </c>
      <c r="D2387" s="131" t="s">
        <v>646</v>
      </c>
      <c r="E2387" s="131">
        <v>76</v>
      </c>
      <c r="F2387" s="132">
        <v>3372.8799999999997</v>
      </c>
      <c r="DY2387" s="86"/>
    </row>
    <row r="2388" spans="1:129" s="131" customFormat="1">
      <c r="A2388" s="131" t="s">
        <v>3041</v>
      </c>
      <c r="B2388" s="129">
        <f t="shared" si="35"/>
        <v>280000</v>
      </c>
      <c r="C2388" s="139">
        <f>+'[2]Table EE Vol'!AF82</f>
        <v>1686.4399999999998</v>
      </c>
      <c r="D2388" s="131" t="s">
        <v>646</v>
      </c>
      <c r="E2388" s="131">
        <v>77</v>
      </c>
      <c r="F2388" s="132">
        <v>3372.8799999999997</v>
      </c>
      <c r="DY2388" s="86"/>
    </row>
    <row r="2389" spans="1:129" s="131" customFormat="1">
      <c r="A2389" s="131" t="s">
        <v>3042</v>
      </c>
      <c r="B2389" s="129">
        <f t="shared" si="35"/>
        <v>280000</v>
      </c>
      <c r="C2389" s="139">
        <f>+'[2]Table EE Vol'!AF83</f>
        <v>1686.4399999999998</v>
      </c>
      <c r="D2389" s="131" t="s">
        <v>646</v>
      </c>
      <c r="E2389" s="131">
        <v>78</v>
      </c>
      <c r="F2389" s="132">
        <v>3372.8799999999997</v>
      </c>
      <c r="DY2389" s="86"/>
    </row>
    <row r="2390" spans="1:129" s="131" customFormat="1">
      <c r="A2390" s="131" t="s">
        <v>3043</v>
      </c>
      <c r="B2390" s="129">
        <f t="shared" si="35"/>
        <v>280000</v>
      </c>
      <c r="C2390" s="139">
        <f>+'[2]Table EE Vol'!AF84</f>
        <v>1686.4399999999998</v>
      </c>
      <c r="D2390" s="131" t="s">
        <v>646</v>
      </c>
      <c r="E2390" s="131">
        <v>79</v>
      </c>
      <c r="F2390" s="132">
        <v>3372.8799999999997</v>
      </c>
      <c r="DY2390" s="86"/>
    </row>
    <row r="2391" spans="1:129" s="131" customFormat="1">
      <c r="A2391" s="131" t="s">
        <v>3044</v>
      </c>
      <c r="B2391" s="129">
        <f t="shared" si="35"/>
        <v>280000</v>
      </c>
      <c r="C2391" s="139">
        <f>+'[2]Table EE Vol'!AF85</f>
        <v>1686.4399999999998</v>
      </c>
      <c r="D2391" s="131" t="s">
        <v>646</v>
      </c>
      <c r="E2391" s="131">
        <v>80</v>
      </c>
      <c r="F2391" s="132">
        <v>3372.8799999999997</v>
      </c>
      <c r="DY2391" s="86"/>
    </row>
    <row r="2392" spans="1:129" s="131" customFormat="1">
      <c r="A2392" s="131" t="s">
        <v>3045</v>
      </c>
      <c r="B2392" s="129">
        <f t="shared" si="35"/>
        <v>280000</v>
      </c>
      <c r="C2392" s="139">
        <f>+'[2]Table EE Vol'!AF86</f>
        <v>1686.4399999999998</v>
      </c>
      <c r="D2392" s="131" t="s">
        <v>646</v>
      </c>
      <c r="E2392" s="131">
        <v>81</v>
      </c>
      <c r="F2392" s="132">
        <v>3372.8799999999997</v>
      </c>
      <c r="DY2392" s="86"/>
    </row>
    <row r="2393" spans="1:129" s="131" customFormat="1">
      <c r="A2393" s="131" t="s">
        <v>3046</v>
      </c>
      <c r="B2393" s="129">
        <f t="shared" si="35"/>
        <v>280000</v>
      </c>
      <c r="C2393" s="139">
        <f>+'[2]Table EE Vol'!AF87</f>
        <v>1686.4399999999998</v>
      </c>
      <c r="D2393" s="131" t="s">
        <v>646</v>
      </c>
      <c r="E2393" s="131">
        <v>82</v>
      </c>
      <c r="F2393" s="132">
        <v>3372.8799999999997</v>
      </c>
      <c r="DY2393" s="86"/>
    </row>
    <row r="2394" spans="1:129" s="131" customFormat="1">
      <c r="A2394" s="131" t="s">
        <v>3047</v>
      </c>
      <c r="B2394" s="129">
        <f t="shared" ref="B2394:B2457" si="36">+B2308+10000</f>
        <v>280000</v>
      </c>
      <c r="C2394" s="139">
        <f>+'[2]Table EE Vol'!AF88</f>
        <v>1686.4399999999998</v>
      </c>
      <c r="D2394" s="131" t="s">
        <v>646</v>
      </c>
      <c r="E2394" s="131">
        <v>83</v>
      </c>
      <c r="F2394" s="132">
        <v>3372.8799999999997</v>
      </c>
      <c r="DY2394" s="86"/>
    </row>
    <row r="2395" spans="1:129" s="131" customFormat="1">
      <c r="A2395" s="131" t="s">
        <v>3048</v>
      </c>
      <c r="B2395" s="129">
        <f t="shared" si="36"/>
        <v>280000</v>
      </c>
      <c r="C2395" s="139">
        <f>+'[2]Table EE Vol'!AF89</f>
        <v>1686.4399999999998</v>
      </c>
      <c r="D2395" s="131" t="s">
        <v>646</v>
      </c>
      <c r="E2395" s="131">
        <v>84</v>
      </c>
      <c r="F2395" s="132">
        <v>3372.8799999999997</v>
      </c>
      <c r="DY2395" s="86"/>
    </row>
    <row r="2396" spans="1:129" s="131" customFormat="1">
      <c r="A2396" s="131" t="s">
        <v>3049</v>
      </c>
      <c r="B2396" s="129">
        <f t="shared" si="36"/>
        <v>280000</v>
      </c>
      <c r="C2396" s="139">
        <f>+'[2]Table EE Vol'!AF90</f>
        <v>1686.4399999999998</v>
      </c>
      <c r="D2396" s="131" t="s">
        <v>646</v>
      </c>
      <c r="E2396" s="131">
        <v>85</v>
      </c>
      <c r="F2396" s="132">
        <v>3372.8799999999997</v>
      </c>
      <c r="DY2396" s="86"/>
    </row>
    <row r="2397" spans="1:129" s="131" customFormat="1">
      <c r="A2397" s="131" t="s">
        <v>3050</v>
      </c>
      <c r="B2397" s="129">
        <f t="shared" si="36"/>
        <v>280000</v>
      </c>
      <c r="C2397" s="139">
        <f>+'[2]Table EE Vol'!AF91</f>
        <v>1686.4399999999998</v>
      </c>
      <c r="D2397" s="131" t="s">
        <v>646</v>
      </c>
      <c r="E2397" s="131">
        <v>86</v>
      </c>
      <c r="F2397" s="132">
        <v>3372.8799999999997</v>
      </c>
      <c r="DY2397" s="86"/>
    </row>
    <row r="2398" spans="1:129" s="131" customFormat="1">
      <c r="A2398" s="131" t="s">
        <v>3051</v>
      </c>
      <c r="B2398" s="129">
        <f t="shared" si="36"/>
        <v>280000</v>
      </c>
      <c r="C2398" s="139">
        <f>+'[2]Table EE Vol'!AF92</f>
        <v>1686.4399999999998</v>
      </c>
      <c r="D2398" s="131" t="s">
        <v>646</v>
      </c>
      <c r="E2398" s="131">
        <v>87</v>
      </c>
      <c r="F2398" s="132">
        <v>3372.8799999999997</v>
      </c>
      <c r="DY2398" s="86"/>
    </row>
    <row r="2399" spans="1:129" s="131" customFormat="1">
      <c r="A2399" s="131" t="s">
        <v>3052</v>
      </c>
      <c r="B2399" s="129">
        <f t="shared" si="36"/>
        <v>280000</v>
      </c>
      <c r="C2399" s="139">
        <f>+'[2]Table EE Vol'!AF93</f>
        <v>1686.4399999999998</v>
      </c>
      <c r="D2399" s="131" t="s">
        <v>646</v>
      </c>
      <c r="E2399" s="131">
        <v>88</v>
      </c>
      <c r="F2399" s="132">
        <v>3372.8799999999997</v>
      </c>
      <c r="DY2399" s="86"/>
    </row>
    <row r="2400" spans="1:129" s="131" customFormat="1">
      <c r="A2400" s="131" t="s">
        <v>3053</v>
      </c>
      <c r="B2400" s="129">
        <f t="shared" si="36"/>
        <v>280000</v>
      </c>
      <c r="C2400" s="139">
        <f>+'[2]Table EE Vol'!AF94</f>
        <v>1686.4399999999998</v>
      </c>
      <c r="D2400" s="131" t="s">
        <v>646</v>
      </c>
      <c r="E2400" s="131">
        <v>89</v>
      </c>
      <c r="F2400" s="132">
        <v>3372.8799999999997</v>
      </c>
      <c r="DY2400" s="86"/>
    </row>
    <row r="2401" spans="1:129" s="131" customFormat="1">
      <c r="A2401" s="131" t="s">
        <v>3054</v>
      </c>
      <c r="B2401" s="129">
        <f t="shared" si="36"/>
        <v>280000</v>
      </c>
      <c r="C2401" s="139">
        <f>+'[2]Table EE Vol'!AF95</f>
        <v>1686.4399999999998</v>
      </c>
      <c r="D2401" s="131" t="s">
        <v>646</v>
      </c>
      <c r="E2401" s="131">
        <v>90</v>
      </c>
      <c r="F2401" s="132">
        <v>3372.8799999999997</v>
      </c>
      <c r="DY2401" s="86"/>
    </row>
    <row r="2402" spans="1:129" s="131" customFormat="1">
      <c r="A2402" s="131" t="s">
        <v>3055</v>
      </c>
      <c r="B2402" s="129">
        <f t="shared" si="36"/>
        <v>280000</v>
      </c>
      <c r="C2402" s="139">
        <f>+'[2]Table EE Vol'!AF96</f>
        <v>1686.4399999999998</v>
      </c>
      <c r="D2402" s="131" t="s">
        <v>646</v>
      </c>
      <c r="E2402" s="131">
        <v>91</v>
      </c>
      <c r="F2402" s="132">
        <v>3372.8799999999997</v>
      </c>
      <c r="DY2402" s="86"/>
    </row>
    <row r="2403" spans="1:129" s="131" customFormat="1">
      <c r="A2403" s="131" t="s">
        <v>3056</v>
      </c>
      <c r="B2403" s="129">
        <f t="shared" si="36"/>
        <v>280000</v>
      </c>
      <c r="C2403" s="139">
        <f>+'[2]Table EE Vol'!AF97</f>
        <v>1686.4399999999998</v>
      </c>
      <c r="D2403" s="131" t="s">
        <v>646</v>
      </c>
      <c r="E2403" s="131">
        <v>92</v>
      </c>
      <c r="F2403" s="132">
        <v>3372.8799999999997</v>
      </c>
      <c r="DY2403" s="86"/>
    </row>
    <row r="2404" spans="1:129" s="131" customFormat="1">
      <c r="A2404" s="131" t="s">
        <v>3057</v>
      </c>
      <c r="B2404" s="129">
        <f t="shared" si="36"/>
        <v>280000</v>
      </c>
      <c r="C2404" s="139">
        <f>+'[2]Table EE Vol'!AF98</f>
        <v>1686.4399999999998</v>
      </c>
      <c r="D2404" s="131" t="s">
        <v>646</v>
      </c>
      <c r="E2404" s="131">
        <v>93</v>
      </c>
      <c r="F2404" s="132">
        <v>3372.8799999999997</v>
      </c>
      <c r="DY2404" s="86"/>
    </row>
    <row r="2405" spans="1:129" s="131" customFormat="1">
      <c r="A2405" s="131" t="s">
        <v>3058</v>
      </c>
      <c r="B2405" s="129">
        <f t="shared" si="36"/>
        <v>280000</v>
      </c>
      <c r="C2405" s="139">
        <f>+'[2]Table EE Vol'!AF99</f>
        <v>1686.4399999999998</v>
      </c>
      <c r="D2405" s="131" t="s">
        <v>646</v>
      </c>
      <c r="E2405" s="131">
        <v>94</v>
      </c>
      <c r="F2405" s="132">
        <v>3372.8799999999997</v>
      </c>
      <c r="DY2405" s="86"/>
    </row>
    <row r="2406" spans="1:129" s="131" customFormat="1">
      <c r="A2406" s="131" t="s">
        <v>3059</v>
      </c>
      <c r="B2406" s="129">
        <f t="shared" si="36"/>
        <v>280000</v>
      </c>
      <c r="C2406" s="139">
        <f>+'[2]Table EE Vol'!AF100</f>
        <v>1686.4399999999998</v>
      </c>
      <c r="D2406" s="131" t="s">
        <v>646</v>
      </c>
      <c r="E2406" s="131">
        <v>95</v>
      </c>
      <c r="F2406" s="132">
        <v>3372.8799999999997</v>
      </c>
      <c r="DY2406" s="86"/>
    </row>
    <row r="2407" spans="1:129" s="131" customFormat="1">
      <c r="A2407" s="131" t="s">
        <v>3060</v>
      </c>
      <c r="B2407" s="129">
        <f t="shared" si="36"/>
        <v>280000</v>
      </c>
      <c r="C2407" s="139">
        <f>+'[2]Table EE Vol'!AF101</f>
        <v>1686.4399999999998</v>
      </c>
      <c r="D2407" s="131" t="s">
        <v>646</v>
      </c>
      <c r="E2407" s="131">
        <v>96</v>
      </c>
      <c r="F2407" s="132">
        <v>3372.8799999999997</v>
      </c>
      <c r="DY2407" s="86"/>
    </row>
    <row r="2408" spans="1:129" s="131" customFormat="1">
      <c r="A2408" s="131" t="s">
        <v>3061</v>
      </c>
      <c r="B2408" s="129">
        <f t="shared" si="36"/>
        <v>280000</v>
      </c>
      <c r="C2408" s="139">
        <f>+'[2]Table EE Vol'!AF102</f>
        <v>1686.4399999999998</v>
      </c>
      <c r="D2408" s="131" t="s">
        <v>646</v>
      </c>
      <c r="E2408" s="131">
        <v>97</v>
      </c>
      <c r="F2408" s="132">
        <v>3372.8799999999997</v>
      </c>
      <c r="DY2408" s="86"/>
    </row>
    <row r="2409" spans="1:129" s="131" customFormat="1">
      <c r="A2409" s="131" t="s">
        <v>3062</v>
      </c>
      <c r="B2409" s="129">
        <f t="shared" si="36"/>
        <v>280000</v>
      </c>
      <c r="C2409" s="139">
        <f>+'[2]Table EE Vol'!AF103</f>
        <v>1686.4399999999998</v>
      </c>
      <c r="D2409" s="131" t="s">
        <v>646</v>
      </c>
      <c r="E2409" s="131">
        <v>98</v>
      </c>
      <c r="F2409" s="132">
        <v>3372.8799999999997</v>
      </c>
      <c r="DY2409" s="86"/>
    </row>
    <row r="2410" spans="1:129" s="131" customFormat="1">
      <c r="A2410" s="131" t="s">
        <v>3063</v>
      </c>
      <c r="B2410" s="129">
        <f t="shared" si="36"/>
        <v>280000</v>
      </c>
      <c r="C2410" s="139">
        <f>+'[2]Table EE Vol'!AF104</f>
        <v>1686.4399999999998</v>
      </c>
      <c r="D2410" s="131" t="s">
        <v>646</v>
      </c>
      <c r="E2410" s="131">
        <v>99</v>
      </c>
      <c r="F2410" s="132">
        <v>3372.8799999999997</v>
      </c>
      <c r="DY2410" s="86"/>
    </row>
    <row r="2411" spans="1:129" s="131" customFormat="1">
      <c r="A2411" s="131" t="s">
        <v>3064</v>
      </c>
      <c r="B2411" s="129">
        <f t="shared" si="36"/>
        <v>280000</v>
      </c>
      <c r="C2411" s="139">
        <f>+'[2]Table EE Vol'!AF105</f>
        <v>0</v>
      </c>
      <c r="D2411" s="131" t="s">
        <v>634</v>
      </c>
      <c r="E2411" s="131">
        <v>0</v>
      </c>
      <c r="F2411" s="132">
        <v>0</v>
      </c>
      <c r="DY2411" s="86"/>
    </row>
    <row r="2412" spans="1:129" s="131" customFormat="1">
      <c r="A2412" s="131" t="s">
        <v>3065</v>
      </c>
      <c r="B2412" s="129">
        <f t="shared" si="36"/>
        <v>290000</v>
      </c>
      <c r="C2412" s="139">
        <f>+'[2]Table EE Vol'!AG20</f>
        <v>3.77</v>
      </c>
      <c r="D2412" s="131" t="s">
        <v>634</v>
      </c>
      <c r="E2412" s="131">
        <v>15</v>
      </c>
      <c r="F2412" s="132">
        <v>7.54</v>
      </c>
      <c r="DU2412" s="86"/>
    </row>
    <row r="2413" spans="1:129" s="131" customFormat="1">
      <c r="A2413" s="131" t="s">
        <v>3066</v>
      </c>
      <c r="B2413" s="129">
        <f t="shared" si="36"/>
        <v>290000</v>
      </c>
      <c r="C2413" s="139">
        <f>+'[2]Table EE Vol'!AG21</f>
        <v>3.77</v>
      </c>
      <c r="D2413" s="131" t="s">
        <v>634</v>
      </c>
      <c r="E2413" s="131">
        <v>16</v>
      </c>
      <c r="F2413" s="132">
        <v>7.54</v>
      </c>
      <c r="DU2413" s="86"/>
    </row>
    <row r="2414" spans="1:129" s="131" customFormat="1">
      <c r="A2414" s="131" t="s">
        <v>3067</v>
      </c>
      <c r="B2414" s="129">
        <f t="shared" si="36"/>
        <v>290000</v>
      </c>
      <c r="C2414" s="139">
        <f>+'[2]Table EE Vol'!AG22</f>
        <v>3.77</v>
      </c>
      <c r="D2414" s="131" t="s">
        <v>634</v>
      </c>
      <c r="E2414" s="131">
        <v>17</v>
      </c>
      <c r="F2414" s="132">
        <v>7.54</v>
      </c>
      <c r="DU2414" s="86"/>
    </row>
    <row r="2415" spans="1:129" s="131" customFormat="1">
      <c r="A2415" s="131" t="s">
        <v>3068</v>
      </c>
      <c r="B2415" s="129">
        <f t="shared" si="36"/>
        <v>290000</v>
      </c>
      <c r="C2415" s="139">
        <f>+'[2]Table EE Vol'!AG23</f>
        <v>3.77</v>
      </c>
      <c r="D2415" s="131" t="s">
        <v>634</v>
      </c>
      <c r="E2415" s="131">
        <v>18</v>
      </c>
      <c r="F2415" s="132">
        <v>7.54</v>
      </c>
      <c r="DU2415" s="86"/>
    </row>
    <row r="2416" spans="1:129" s="131" customFormat="1">
      <c r="A2416" s="131" t="s">
        <v>3069</v>
      </c>
      <c r="B2416" s="129">
        <f t="shared" si="36"/>
        <v>290000</v>
      </c>
      <c r="C2416" s="139">
        <f>+'[2]Table EE Vol'!AG24</f>
        <v>3.77</v>
      </c>
      <c r="D2416" s="131" t="s">
        <v>634</v>
      </c>
      <c r="E2416" s="131">
        <v>19</v>
      </c>
      <c r="F2416" s="132">
        <v>7.54</v>
      </c>
      <c r="DU2416" s="86"/>
    </row>
    <row r="2417" spans="1:125" s="131" customFormat="1">
      <c r="A2417" s="131" t="s">
        <v>3070</v>
      </c>
      <c r="B2417" s="129">
        <f t="shared" si="36"/>
        <v>290000</v>
      </c>
      <c r="C2417" s="139">
        <f>+'[2]Table EE Vol'!AG25</f>
        <v>5.51</v>
      </c>
      <c r="D2417" s="131" t="s">
        <v>635</v>
      </c>
      <c r="E2417" s="131">
        <v>20</v>
      </c>
      <c r="F2417" s="132">
        <v>11.02</v>
      </c>
      <c r="DU2417" s="86"/>
    </row>
    <row r="2418" spans="1:125" s="131" customFormat="1">
      <c r="A2418" s="131" t="s">
        <v>3071</v>
      </c>
      <c r="B2418" s="129">
        <f t="shared" si="36"/>
        <v>290000</v>
      </c>
      <c r="C2418" s="139">
        <f>+'[2]Table EE Vol'!AG26</f>
        <v>5.51</v>
      </c>
      <c r="D2418" s="131" t="s">
        <v>635</v>
      </c>
      <c r="E2418" s="131">
        <v>21</v>
      </c>
      <c r="F2418" s="132">
        <v>11.02</v>
      </c>
      <c r="DU2418" s="86"/>
    </row>
    <row r="2419" spans="1:125" s="131" customFormat="1">
      <c r="A2419" s="131" t="s">
        <v>3072</v>
      </c>
      <c r="B2419" s="129">
        <f t="shared" si="36"/>
        <v>290000</v>
      </c>
      <c r="C2419" s="139">
        <f>+'[2]Table EE Vol'!AG27</f>
        <v>5.51</v>
      </c>
      <c r="D2419" s="131" t="s">
        <v>635</v>
      </c>
      <c r="E2419" s="131">
        <v>22</v>
      </c>
      <c r="F2419" s="132">
        <v>11.02</v>
      </c>
      <c r="DU2419" s="86"/>
    </row>
    <row r="2420" spans="1:125" s="131" customFormat="1">
      <c r="A2420" s="131" t="s">
        <v>3073</v>
      </c>
      <c r="B2420" s="129">
        <f t="shared" si="36"/>
        <v>290000</v>
      </c>
      <c r="C2420" s="139">
        <f>+'[2]Table EE Vol'!AG28</f>
        <v>5.51</v>
      </c>
      <c r="D2420" s="131" t="s">
        <v>635</v>
      </c>
      <c r="E2420" s="131">
        <v>23</v>
      </c>
      <c r="F2420" s="132">
        <v>11.02</v>
      </c>
      <c r="DU2420" s="86"/>
    </row>
    <row r="2421" spans="1:125" s="131" customFormat="1">
      <c r="A2421" s="131" t="s">
        <v>3074</v>
      </c>
      <c r="B2421" s="129">
        <f t="shared" si="36"/>
        <v>290000</v>
      </c>
      <c r="C2421" s="139">
        <f>+'[2]Table EE Vol'!AG29</f>
        <v>5.51</v>
      </c>
      <c r="D2421" s="131" t="s">
        <v>635</v>
      </c>
      <c r="E2421" s="131">
        <v>24</v>
      </c>
      <c r="F2421" s="132">
        <v>11.02</v>
      </c>
      <c r="DU2421" s="86"/>
    </row>
    <row r="2422" spans="1:125" s="131" customFormat="1">
      <c r="A2422" s="131" t="s">
        <v>3075</v>
      </c>
      <c r="B2422" s="129">
        <f t="shared" si="36"/>
        <v>290000</v>
      </c>
      <c r="C2422" s="139">
        <f>+'[2]Table EE Vol'!AG30</f>
        <v>6.5249999999999995</v>
      </c>
      <c r="D2422" s="131" t="s">
        <v>636</v>
      </c>
      <c r="E2422" s="131">
        <v>25</v>
      </c>
      <c r="F2422" s="132">
        <v>13.049999999999999</v>
      </c>
      <c r="DU2422" s="86"/>
    </row>
    <row r="2423" spans="1:125" s="131" customFormat="1">
      <c r="A2423" s="131" t="s">
        <v>3076</v>
      </c>
      <c r="B2423" s="129">
        <f t="shared" si="36"/>
        <v>290000</v>
      </c>
      <c r="C2423" s="139">
        <f>+'[2]Table EE Vol'!AG31</f>
        <v>6.5249999999999995</v>
      </c>
      <c r="D2423" s="131" t="s">
        <v>636</v>
      </c>
      <c r="E2423" s="131">
        <v>26</v>
      </c>
      <c r="F2423" s="132">
        <v>13.049999999999999</v>
      </c>
      <c r="DU2423" s="86"/>
    </row>
    <row r="2424" spans="1:125" s="131" customFormat="1">
      <c r="A2424" s="131" t="s">
        <v>3077</v>
      </c>
      <c r="B2424" s="129">
        <f t="shared" si="36"/>
        <v>290000</v>
      </c>
      <c r="C2424" s="139">
        <f>+'[2]Table EE Vol'!AG32</f>
        <v>6.5249999999999995</v>
      </c>
      <c r="D2424" s="131" t="s">
        <v>636</v>
      </c>
      <c r="E2424" s="131">
        <v>27</v>
      </c>
      <c r="F2424" s="132">
        <v>13.049999999999999</v>
      </c>
      <c r="DU2424" s="86"/>
    </row>
    <row r="2425" spans="1:125" s="131" customFormat="1">
      <c r="A2425" s="131" t="s">
        <v>3078</v>
      </c>
      <c r="B2425" s="129">
        <f t="shared" si="36"/>
        <v>290000</v>
      </c>
      <c r="C2425" s="139">
        <f>+'[2]Table EE Vol'!AG33</f>
        <v>6.5249999999999995</v>
      </c>
      <c r="D2425" s="131" t="s">
        <v>636</v>
      </c>
      <c r="E2425" s="131">
        <v>28</v>
      </c>
      <c r="F2425" s="132">
        <v>13.049999999999999</v>
      </c>
      <c r="DU2425" s="86"/>
    </row>
    <row r="2426" spans="1:125" s="131" customFormat="1">
      <c r="A2426" s="131" t="s">
        <v>3079</v>
      </c>
      <c r="B2426" s="129">
        <f t="shared" si="36"/>
        <v>290000</v>
      </c>
      <c r="C2426" s="139">
        <f>+'[2]Table EE Vol'!AG34</f>
        <v>6.5249999999999995</v>
      </c>
      <c r="D2426" s="131" t="s">
        <v>636</v>
      </c>
      <c r="E2426" s="131">
        <v>29</v>
      </c>
      <c r="F2426" s="132">
        <v>13.049999999999999</v>
      </c>
      <c r="DU2426" s="86"/>
    </row>
    <row r="2427" spans="1:125" s="131" customFormat="1">
      <c r="A2427" s="131" t="s">
        <v>3080</v>
      </c>
      <c r="B2427" s="129">
        <f t="shared" si="36"/>
        <v>290000</v>
      </c>
      <c r="C2427" s="139">
        <f>+'[2]Table EE Vol'!AG35</f>
        <v>8.99</v>
      </c>
      <c r="D2427" s="131" t="s">
        <v>637</v>
      </c>
      <c r="E2427" s="131">
        <v>30</v>
      </c>
      <c r="F2427" s="132">
        <v>17.98</v>
      </c>
      <c r="DU2427" s="86"/>
    </row>
    <row r="2428" spans="1:125" s="131" customFormat="1">
      <c r="A2428" s="131" t="s">
        <v>3081</v>
      </c>
      <c r="B2428" s="129">
        <f t="shared" si="36"/>
        <v>290000</v>
      </c>
      <c r="C2428" s="139">
        <f>+'[2]Table EE Vol'!AG36</f>
        <v>8.99</v>
      </c>
      <c r="D2428" s="131" t="s">
        <v>637</v>
      </c>
      <c r="E2428" s="131">
        <v>31</v>
      </c>
      <c r="F2428" s="132">
        <v>17.98</v>
      </c>
      <c r="DU2428" s="86"/>
    </row>
    <row r="2429" spans="1:125" s="131" customFormat="1">
      <c r="A2429" s="131" t="s">
        <v>3082</v>
      </c>
      <c r="B2429" s="129">
        <f t="shared" si="36"/>
        <v>290000</v>
      </c>
      <c r="C2429" s="139">
        <f>+'[2]Table EE Vol'!AG37</f>
        <v>8.99</v>
      </c>
      <c r="D2429" s="131" t="s">
        <v>637</v>
      </c>
      <c r="E2429" s="131">
        <v>32</v>
      </c>
      <c r="F2429" s="132">
        <v>17.98</v>
      </c>
      <c r="DU2429" s="86"/>
    </row>
    <row r="2430" spans="1:125" s="131" customFormat="1">
      <c r="A2430" s="131" t="s">
        <v>3083</v>
      </c>
      <c r="B2430" s="129">
        <f t="shared" si="36"/>
        <v>290000</v>
      </c>
      <c r="C2430" s="139">
        <f>+'[2]Table EE Vol'!AG38</f>
        <v>8.99</v>
      </c>
      <c r="D2430" s="131" t="s">
        <v>637</v>
      </c>
      <c r="E2430" s="131">
        <v>33</v>
      </c>
      <c r="F2430" s="132">
        <v>17.98</v>
      </c>
      <c r="DU2430" s="86"/>
    </row>
    <row r="2431" spans="1:125" s="131" customFormat="1">
      <c r="A2431" s="131" t="s">
        <v>3084</v>
      </c>
      <c r="B2431" s="129">
        <f t="shared" si="36"/>
        <v>290000</v>
      </c>
      <c r="C2431" s="139">
        <f>+'[2]Table EE Vol'!AG39</f>
        <v>8.99</v>
      </c>
      <c r="D2431" s="131" t="s">
        <v>637</v>
      </c>
      <c r="E2431" s="131">
        <v>34</v>
      </c>
      <c r="F2431" s="132">
        <v>17.98</v>
      </c>
      <c r="DU2431" s="86"/>
    </row>
    <row r="2432" spans="1:125" s="131" customFormat="1">
      <c r="A2432" s="131" t="s">
        <v>3085</v>
      </c>
      <c r="B2432" s="129">
        <f t="shared" si="36"/>
        <v>290000</v>
      </c>
      <c r="C2432" s="139">
        <f>+'[2]Table EE Vol'!AG40</f>
        <v>12.035</v>
      </c>
      <c r="D2432" s="131" t="s">
        <v>638</v>
      </c>
      <c r="E2432" s="131">
        <v>35</v>
      </c>
      <c r="F2432" s="132">
        <v>24.07</v>
      </c>
      <c r="DU2432" s="86"/>
    </row>
    <row r="2433" spans="1:125" s="131" customFormat="1">
      <c r="A2433" s="131" t="s">
        <v>3086</v>
      </c>
      <c r="B2433" s="129">
        <f t="shared" si="36"/>
        <v>290000</v>
      </c>
      <c r="C2433" s="139">
        <f>+'[2]Table EE Vol'!AG41</f>
        <v>12.035</v>
      </c>
      <c r="D2433" s="131" t="s">
        <v>638</v>
      </c>
      <c r="E2433" s="131">
        <v>36</v>
      </c>
      <c r="F2433" s="132">
        <v>24.07</v>
      </c>
      <c r="DU2433" s="86"/>
    </row>
    <row r="2434" spans="1:125" s="131" customFormat="1">
      <c r="A2434" s="131" t="s">
        <v>3087</v>
      </c>
      <c r="B2434" s="129">
        <f t="shared" si="36"/>
        <v>290000</v>
      </c>
      <c r="C2434" s="139">
        <f>+'[2]Table EE Vol'!AG42</f>
        <v>12.035</v>
      </c>
      <c r="D2434" s="131" t="s">
        <v>638</v>
      </c>
      <c r="E2434" s="131">
        <v>37</v>
      </c>
      <c r="F2434" s="132">
        <v>24.07</v>
      </c>
      <c r="DU2434" s="86"/>
    </row>
    <row r="2435" spans="1:125" s="131" customFormat="1">
      <c r="A2435" s="131" t="s">
        <v>3088</v>
      </c>
      <c r="B2435" s="129">
        <f t="shared" si="36"/>
        <v>290000</v>
      </c>
      <c r="C2435" s="139">
        <f>+'[2]Table EE Vol'!AG43</f>
        <v>12.035</v>
      </c>
      <c r="D2435" s="131" t="s">
        <v>638</v>
      </c>
      <c r="E2435" s="131">
        <v>38</v>
      </c>
      <c r="F2435" s="132">
        <v>24.07</v>
      </c>
      <c r="DU2435" s="86"/>
    </row>
    <row r="2436" spans="1:125" s="131" customFormat="1">
      <c r="A2436" s="131" t="s">
        <v>3089</v>
      </c>
      <c r="B2436" s="129">
        <f t="shared" si="36"/>
        <v>290000</v>
      </c>
      <c r="C2436" s="139">
        <f>+'[2]Table EE Vol'!AG44</f>
        <v>12.035</v>
      </c>
      <c r="D2436" s="131" t="s">
        <v>638</v>
      </c>
      <c r="E2436" s="131">
        <v>39</v>
      </c>
      <c r="F2436" s="132">
        <v>24.07</v>
      </c>
      <c r="DU2436" s="86"/>
    </row>
    <row r="2437" spans="1:125" s="131" customFormat="1">
      <c r="A2437" s="131" t="s">
        <v>3090</v>
      </c>
      <c r="B2437" s="129">
        <f t="shared" si="36"/>
        <v>290000</v>
      </c>
      <c r="C2437" s="139">
        <f>+'[2]Table EE Vol'!AG45</f>
        <v>20.155000000000001</v>
      </c>
      <c r="D2437" s="131" t="s">
        <v>639</v>
      </c>
      <c r="E2437" s="131">
        <v>40</v>
      </c>
      <c r="F2437" s="132">
        <v>40.31</v>
      </c>
      <c r="DU2437" s="86"/>
    </row>
    <row r="2438" spans="1:125" s="131" customFormat="1">
      <c r="A2438" s="131" t="s">
        <v>3091</v>
      </c>
      <c r="B2438" s="129">
        <f t="shared" si="36"/>
        <v>290000</v>
      </c>
      <c r="C2438" s="139">
        <f>+'[2]Table EE Vol'!AG46</f>
        <v>20.155000000000001</v>
      </c>
      <c r="D2438" s="131" t="s">
        <v>639</v>
      </c>
      <c r="E2438" s="131">
        <v>41</v>
      </c>
      <c r="F2438" s="132">
        <v>40.31</v>
      </c>
      <c r="DU2438" s="86"/>
    </row>
    <row r="2439" spans="1:125" s="131" customFormat="1">
      <c r="A2439" s="131" t="s">
        <v>3092</v>
      </c>
      <c r="B2439" s="129">
        <f t="shared" si="36"/>
        <v>290000</v>
      </c>
      <c r="C2439" s="139">
        <f>+'[2]Table EE Vol'!AG47</f>
        <v>20.155000000000001</v>
      </c>
      <c r="D2439" s="131" t="s">
        <v>639</v>
      </c>
      <c r="E2439" s="131">
        <v>42</v>
      </c>
      <c r="F2439" s="132">
        <v>40.31</v>
      </c>
      <c r="DU2439" s="86"/>
    </row>
    <row r="2440" spans="1:125" s="131" customFormat="1">
      <c r="A2440" s="131" t="s">
        <v>3093</v>
      </c>
      <c r="B2440" s="129">
        <f t="shared" si="36"/>
        <v>290000</v>
      </c>
      <c r="C2440" s="139">
        <f>+'[2]Table EE Vol'!AG48</f>
        <v>20.155000000000001</v>
      </c>
      <c r="D2440" s="131" t="s">
        <v>639</v>
      </c>
      <c r="E2440" s="131">
        <v>43</v>
      </c>
      <c r="F2440" s="132">
        <v>40.31</v>
      </c>
      <c r="DU2440" s="86"/>
    </row>
    <row r="2441" spans="1:125" s="131" customFormat="1">
      <c r="A2441" s="131" t="s">
        <v>3094</v>
      </c>
      <c r="B2441" s="129">
        <f t="shared" si="36"/>
        <v>290000</v>
      </c>
      <c r="C2441" s="139">
        <f>+'[2]Table EE Vol'!AG49</f>
        <v>20.155000000000001</v>
      </c>
      <c r="D2441" s="131" t="s">
        <v>639</v>
      </c>
      <c r="E2441" s="131">
        <v>44</v>
      </c>
      <c r="F2441" s="132">
        <v>40.31</v>
      </c>
      <c r="DU2441" s="86"/>
    </row>
    <row r="2442" spans="1:125" s="131" customFormat="1">
      <c r="A2442" s="131" t="s">
        <v>3095</v>
      </c>
      <c r="B2442" s="129">
        <f t="shared" si="36"/>
        <v>290000</v>
      </c>
      <c r="C2442" s="139">
        <f>+'[2]Table EE Vol'!AG50</f>
        <v>27.84</v>
      </c>
      <c r="D2442" s="131" t="s">
        <v>640</v>
      </c>
      <c r="E2442" s="131">
        <v>45</v>
      </c>
      <c r="F2442" s="132">
        <v>55.68</v>
      </c>
      <c r="DU2442" s="86"/>
    </row>
    <row r="2443" spans="1:125" s="131" customFormat="1">
      <c r="A2443" s="131" t="s">
        <v>3096</v>
      </c>
      <c r="B2443" s="129">
        <f t="shared" si="36"/>
        <v>290000</v>
      </c>
      <c r="C2443" s="139">
        <f>+'[2]Table EE Vol'!AG51</f>
        <v>27.84</v>
      </c>
      <c r="D2443" s="131" t="s">
        <v>640</v>
      </c>
      <c r="E2443" s="131">
        <v>46</v>
      </c>
      <c r="F2443" s="132">
        <v>55.68</v>
      </c>
      <c r="DU2443" s="86"/>
    </row>
    <row r="2444" spans="1:125" s="131" customFormat="1">
      <c r="A2444" s="131" t="s">
        <v>3097</v>
      </c>
      <c r="B2444" s="129">
        <f t="shared" si="36"/>
        <v>290000</v>
      </c>
      <c r="C2444" s="139">
        <f>+'[2]Table EE Vol'!AG52</f>
        <v>27.84</v>
      </c>
      <c r="D2444" s="131" t="s">
        <v>640</v>
      </c>
      <c r="E2444" s="131">
        <v>47</v>
      </c>
      <c r="F2444" s="132">
        <v>55.68</v>
      </c>
      <c r="DU2444" s="86"/>
    </row>
    <row r="2445" spans="1:125" s="131" customFormat="1">
      <c r="A2445" s="131" t="s">
        <v>3098</v>
      </c>
      <c r="B2445" s="129">
        <f t="shared" si="36"/>
        <v>290000</v>
      </c>
      <c r="C2445" s="139">
        <f>+'[2]Table EE Vol'!AG53</f>
        <v>27.84</v>
      </c>
      <c r="D2445" s="131" t="s">
        <v>640</v>
      </c>
      <c r="E2445" s="131">
        <v>48</v>
      </c>
      <c r="F2445" s="132">
        <v>55.68</v>
      </c>
      <c r="DU2445" s="86"/>
    </row>
    <row r="2446" spans="1:125" s="131" customFormat="1">
      <c r="A2446" s="131" t="s">
        <v>3099</v>
      </c>
      <c r="B2446" s="129">
        <f t="shared" si="36"/>
        <v>290000</v>
      </c>
      <c r="C2446" s="139">
        <f>+'[2]Table EE Vol'!AG54</f>
        <v>27.84</v>
      </c>
      <c r="D2446" s="131" t="s">
        <v>640</v>
      </c>
      <c r="E2446" s="131">
        <v>49</v>
      </c>
      <c r="F2446" s="132">
        <v>55.68</v>
      </c>
      <c r="DU2446" s="86"/>
    </row>
    <row r="2447" spans="1:125" s="131" customFormat="1">
      <c r="A2447" s="131" t="s">
        <v>3100</v>
      </c>
      <c r="B2447" s="129">
        <f t="shared" si="36"/>
        <v>290000</v>
      </c>
      <c r="C2447" s="139">
        <f>+'[2]Table EE Vol'!AG55</f>
        <v>50.75</v>
      </c>
      <c r="D2447" s="131" t="s">
        <v>641</v>
      </c>
      <c r="E2447" s="131">
        <v>50</v>
      </c>
      <c r="F2447" s="132">
        <v>101.5</v>
      </c>
      <c r="DU2447" s="86"/>
    </row>
    <row r="2448" spans="1:125" s="131" customFormat="1">
      <c r="A2448" s="131" t="s">
        <v>3101</v>
      </c>
      <c r="B2448" s="129">
        <f t="shared" si="36"/>
        <v>290000</v>
      </c>
      <c r="C2448" s="139">
        <f>+'[2]Table EE Vol'!AG56</f>
        <v>50.75</v>
      </c>
      <c r="D2448" s="131" t="s">
        <v>641</v>
      </c>
      <c r="E2448" s="131">
        <v>51</v>
      </c>
      <c r="F2448" s="132">
        <v>101.5</v>
      </c>
      <c r="DU2448" s="86"/>
    </row>
    <row r="2449" spans="1:125" s="131" customFormat="1">
      <c r="A2449" s="131" t="s">
        <v>3102</v>
      </c>
      <c r="B2449" s="129">
        <f t="shared" si="36"/>
        <v>290000</v>
      </c>
      <c r="C2449" s="139">
        <f>+'[2]Table EE Vol'!AG57</f>
        <v>50.75</v>
      </c>
      <c r="D2449" s="131" t="s">
        <v>641</v>
      </c>
      <c r="E2449" s="131">
        <v>52</v>
      </c>
      <c r="F2449" s="132">
        <v>101.5</v>
      </c>
      <c r="DU2449" s="86"/>
    </row>
    <row r="2450" spans="1:125" s="131" customFormat="1">
      <c r="A2450" s="131" t="s">
        <v>3103</v>
      </c>
      <c r="B2450" s="129">
        <f t="shared" si="36"/>
        <v>290000</v>
      </c>
      <c r="C2450" s="139">
        <f>+'[2]Table EE Vol'!AG58</f>
        <v>50.75</v>
      </c>
      <c r="D2450" s="131" t="s">
        <v>641</v>
      </c>
      <c r="E2450" s="131">
        <v>53</v>
      </c>
      <c r="F2450" s="132">
        <v>101.5</v>
      </c>
      <c r="DU2450" s="86"/>
    </row>
    <row r="2451" spans="1:125" s="131" customFormat="1">
      <c r="A2451" s="131" t="s">
        <v>3104</v>
      </c>
      <c r="B2451" s="129">
        <f t="shared" si="36"/>
        <v>290000</v>
      </c>
      <c r="C2451" s="139">
        <f>+'[2]Table EE Vol'!AG59</f>
        <v>50.75</v>
      </c>
      <c r="D2451" s="131" t="s">
        <v>641</v>
      </c>
      <c r="E2451" s="131">
        <v>54</v>
      </c>
      <c r="F2451" s="132">
        <v>101.5</v>
      </c>
      <c r="DU2451" s="86"/>
    </row>
    <row r="2452" spans="1:125" s="131" customFormat="1">
      <c r="A2452" s="131" t="s">
        <v>3105</v>
      </c>
      <c r="B2452" s="129">
        <f t="shared" si="36"/>
        <v>290000</v>
      </c>
      <c r="C2452" s="139">
        <f>+'[2]Table EE Vol'!AG60</f>
        <v>104.11</v>
      </c>
      <c r="D2452" s="131" t="s">
        <v>642</v>
      </c>
      <c r="E2452" s="131">
        <v>55</v>
      </c>
      <c r="F2452" s="132">
        <v>208.22</v>
      </c>
      <c r="DU2452" s="86"/>
    </row>
    <row r="2453" spans="1:125" s="131" customFormat="1">
      <c r="A2453" s="131" t="s">
        <v>3106</v>
      </c>
      <c r="B2453" s="129">
        <f t="shared" si="36"/>
        <v>290000</v>
      </c>
      <c r="C2453" s="139">
        <f>+'[2]Table EE Vol'!AG61</f>
        <v>104.11</v>
      </c>
      <c r="D2453" s="131" t="s">
        <v>642</v>
      </c>
      <c r="E2453" s="131">
        <v>56</v>
      </c>
      <c r="F2453" s="132">
        <v>208.22</v>
      </c>
      <c r="DU2453" s="86"/>
    </row>
    <row r="2454" spans="1:125" s="131" customFormat="1">
      <c r="A2454" s="131" t="s">
        <v>3107</v>
      </c>
      <c r="B2454" s="129">
        <f t="shared" si="36"/>
        <v>290000</v>
      </c>
      <c r="C2454" s="139">
        <f>+'[2]Table EE Vol'!AG62</f>
        <v>104.11</v>
      </c>
      <c r="D2454" s="131" t="s">
        <v>642</v>
      </c>
      <c r="E2454" s="131">
        <v>57</v>
      </c>
      <c r="F2454" s="132">
        <v>208.22</v>
      </c>
      <c r="DU2454" s="86"/>
    </row>
    <row r="2455" spans="1:125" s="131" customFormat="1">
      <c r="A2455" s="131" t="s">
        <v>3108</v>
      </c>
      <c r="B2455" s="129">
        <f t="shared" si="36"/>
        <v>290000</v>
      </c>
      <c r="C2455" s="139">
        <f>+'[2]Table EE Vol'!AG63</f>
        <v>104.11</v>
      </c>
      <c r="D2455" s="131" t="s">
        <v>642</v>
      </c>
      <c r="E2455" s="131">
        <v>58</v>
      </c>
      <c r="F2455" s="132">
        <v>208.22</v>
      </c>
      <c r="DU2455" s="86"/>
    </row>
    <row r="2456" spans="1:125" s="131" customFormat="1">
      <c r="A2456" s="131" t="s">
        <v>3109</v>
      </c>
      <c r="B2456" s="129">
        <f t="shared" si="36"/>
        <v>290000</v>
      </c>
      <c r="C2456" s="139">
        <f>+'[2]Table EE Vol'!AG64</f>
        <v>104.11</v>
      </c>
      <c r="D2456" s="131" t="s">
        <v>642</v>
      </c>
      <c r="E2456" s="131">
        <v>59</v>
      </c>
      <c r="F2456" s="132">
        <v>208.22</v>
      </c>
      <c r="DU2456" s="86"/>
    </row>
    <row r="2457" spans="1:125" s="131" customFormat="1">
      <c r="A2457" s="131" t="s">
        <v>3110</v>
      </c>
      <c r="B2457" s="129">
        <f t="shared" si="36"/>
        <v>290000</v>
      </c>
      <c r="C2457" s="139">
        <f>+'[2]Table EE Vol'!AG65</f>
        <v>151.38</v>
      </c>
      <c r="D2457" s="131" t="s">
        <v>643</v>
      </c>
      <c r="E2457" s="131">
        <v>60</v>
      </c>
      <c r="F2457" s="132">
        <v>302.76</v>
      </c>
      <c r="DU2457" s="86"/>
    </row>
    <row r="2458" spans="1:125" s="131" customFormat="1">
      <c r="A2458" s="131" t="s">
        <v>3111</v>
      </c>
      <c r="B2458" s="129">
        <f t="shared" ref="B2458:B2521" si="37">+B2372+10000</f>
        <v>290000</v>
      </c>
      <c r="C2458" s="139">
        <f>+'[2]Table EE Vol'!AG66</f>
        <v>151.38</v>
      </c>
      <c r="D2458" s="131" t="s">
        <v>643</v>
      </c>
      <c r="E2458" s="131">
        <v>61</v>
      </c>
      <c r="F2458" s="132">
        <v>302.76</v>
      </c>
      <c r="DU2458" s="86"/>
    </row>
    <row r="2459" spans="1:125" s="131" customFormat="1">
      <c r="A2459" s="131" t="s">
        <v>3112</v>
      </c>
      <c r="B2459" s="129">
        <f t="shared" si="37"/>
        <v>290000</v>
      </c>
      <c r="C2459" s="139">
        <f>+'[2]Table EE Vol'!AG67</f>
        <v>151.38</v>
      </c>
      <c r="D2459" s="131" t="s">
        <v>643</v>
      </c>
      <c r="E2459" s="131">
        <v>62</v>
      </c>
      <c r="F2459" s="132">
        <v>302.76</v>
      </c>
      <c r="DU2459" s="86"/>
    </row>
    <row r="2460" spans="1:125" s="131" customFormat="1">
      <c r="A2460" s="131" t="s">
        <v>3113</v>
      </c>
      <c r="B2460" s="129">
        <f t="shared" si="37"/>
        <v>290000</v>
      </c>
      <c r="C2460" s="139">
        <f>+'[2]Table EE Vol'!AG68</f>
        <v>151.38</v>
      </c>
      <c r="D2460" s="131" t="s">
        <v>643</v>
      </c>
      <c r="E2460" s="131">
        <v>63</v>
      </c>
      <c r="F2460" s="132">
        <v>302.76</v>
      </c>
      <c r="DU2460" s="86"/>
    </row>
    <row r="2461" spans="1:125" s="131" customFormat="1">
      <c r="A2461" s="131" t="s">
        <v>3114</v>
      </c>
      <c r="B2461" s="129">
        <f t="shared" si="37"/>
        <v>290000</v>
      </c>
      <c r="C2461" s="139">
        <f>+'[2]Table EE Vol'!AG69</f>
        <v>151.38</v>
      </c>
      <c r="D2461" s="131" t="s">
        <v>643</v>
      </c>
      <c r="E2461" s="131">
        <v>64</v>
      </c>
      <c r="F2461" s="132">
        <v>302.76</v>
      </c>
      <c r="DU2461" s="86"/>
    </row>
    <row r="2462" spans="1:125" s="131" customFormat="1">
      <c r="A2462" s="131" t="s">
        <v>3115</v>
      </c>
      <c r="B2462" s="129">
        <f t="shared" si="37"/>
        <v>290000</v>
      </c>
      <c r="C2462" s="139">
        <f>+'[2]Table EE Vol'!AG70</f>
        <v>261</v>
      </c>
      <c r="D2462" s="131" t="s">
        <v>644</v>
      </c>
      <c r="E2462" s="131">
        <v>65</v>
      </c>
      <c r="F2462" s="132">
        <v>522</v>
      </c>
      <c r="DU2462" s="86"/>
    </row>
    <row r="2463" spans="1:125" s="131" customFormat="1">
      <c r="A2463" s="131" t="s">
        <v>3116</v>
      </c>
      <c r="B2463" s="129">
        <f t="shared" si="37"/>
        <v>290000</v>
      </c>
      <c r="C2463" s="139">
        <f>+'[2]Table EE Vol'!AG71</f>
        <v>261</v>
      </c>
      <c r="D2463" s="131" t="s">
        <v>644</v>
      </c>
      <c r="E2463" s="131">
        <v>66</v>
      </c>
      <c r="F2463" s="132">
        <v>522</v>
      </c>
      <c r="DU2463" s="86"/>
    </row>
    <row r="2464" spans="1:125" s="131" customFormat="1">
      <c r="A2464" s="131" t="s">
        <v>3117</v>
      </c>
      <c r="B2464" s="129">
        <f t="shared" si="37"/>
        <v>290000</v>
      </c>
      <c r="C2464" s="139">
        <f>+'[2]Table EE Vol'!AG72</f>
        <v>261</v>
      </c>
      <c r="D2464" s="131" t="s">
        <v>644</v>
      </c>
      <c r="E2464" s="131">
        <v>67</v>
      </c>
      <c r="F2464" s="132">
        <v>522</v>
      </c>
      <c r="DU2464" s="86"/>
    </row>
    <row r="2465" spans="1:125" s="131" customFormat="1">
      <c r="A2465" s="131" t="s">
        <v>3118</v>
      </c>
      <c r="B2465" s="129">
        <f t="shared" si="37"/>
        <v>290000</v>
      </c>
      <c r="C2465" s="139">
        <f>+'[2]Table EE Vol'!AG73</f>
        <v>261</v>
      </c>
      <c r="D2465" s="131" t="s">
        <v>644</v>
      </c>
      <c r="E2465" s="131">
        <v>68</v>
      </c>
      <c r="F2465" s="132">
        <v>522</v>
      </c>
      <c r="DU2465" s="86"/>
    </row>
    <row r="2466" spans="1:125" s="131" customFormat="1">
      <c r="A2466" s="131" t="s">
        <v>3119</v>
      </c>
      <c r="B2466" s="129">
        <f t="shared" si="37"/>
        <v>290000</v>
      </c>
      <c r="C2466" s="139">
        <f>+'[2]Table EE Vol'!AG74</f>
        <v>261</v>
      </c>
      <c r="D2466" s="131" t="s">
        <v>644</v>
      </c>
      <c r="E2466" s="131">
        <v>69</v>
      </c>
      <c r="F2466" s="132">
        <v>522</v>
      </c>
      <c r="DU2466" s="86"/>
    </row>
    <row r="2467" spans="1:125" s="131" customFormat="1">
      <c r="A2467" s="131" t="s">
        <v>3120</v>
      </c>
      <c r="B2467" s="129">
        <f t="shared" si="37"/>
        <v>290000</v>
      </c>
      <c r="C2467" s="139">
        <f>+'[2]Table EE Vol'!AG75</f>
        <v>539.11</v>
      </c>
      <c r="D2467" s="131" t="s">
        <v>645</v>
      </c>
      <c r="E2467" s="131">
        <v>70</v>
      </c>
      <c r="F2467" s="132">
        <v>1078.22</v>
      </c>
      <c r="DU2467" s="86"/>
    </row>
    <row r="2468" spans="1:125" s="131" customFormat="1">
      <c r="A2468" s="131" t="s">
        <v>3121</v>
      </c>
      <c r="B2468" s="129">
        <f t="shared" si="37"/>
        <v>290000</v>
      </c>
      <c r="C2468" s="139">
        <f>+'[2]Table EE Vol'!AG76</f>
        <v>539.11</v>
      </c>
      <c r="D2468" s="131" t="s">
        <v>645</v>
      </c>
      <c r="E2468" s="131">
        <v>71</v>
      </c>
      <c r="F2468" s="132">
        <v>1078.22</v>
      </c>
      <c r="DU2468" s="86"/>
    </row>
    <row r="2469" spans="1:125" s="131" customFormat="1">
      <c r="A2469" s="131" t="s">
        <v>3122</v>
      </c>
      <c r="B2469" s="129">
        <f t="shared" si="37"/>
        <v>290000</v>
      </c>
      <c r="C2469" s="139">
        <f>+'[2]Table EE Vol'!AG77</f>
        <v>539.11</v>
      </c>
      <c r="D2469" s="131" t="s">
        <v>645</v>
      </c>
      <c r="E2469" s="131">
        <v>72</v>
      </c>
      <c r="F2469" s="132">
        <v>1078.22</v>
      </c>
      <c r="DU2469" s="86"/>
    </row>
    <row r="2470" spans="1:125" s="131" customFormat="1">
      <c r="A2470" s="131" t="s">
        <v>3123</v>
      </c>
      <c r="B2470" s="129">
        <f t="shared" si="37"/>
        <v>290000</v>
      </c>
      <c r="C2470" s="139">
        <f>+'[2]Table EE Vol'!AG78</f>
        <v>539.11</v>
      </c>
      <c r="D2470" s="131" t="s">
        <v>645</v>
      </c>
      <c r="E2470" s="131">
        <v>73</v>
      </c>
      <c r="F2470" s="132">
        <v>1078.22</v>
      </c>
      <c r="DU2470" s="86"/>
    </row>
    <row r="2471" spans="1:125" s="131" customFormat="1">
      <c r="A2471" s="131" t="s">
        <v>3124</v>
      </c>
      <c r="B2471" s="129">
        <f t="shared" si="37"/>
        <v>290000</v>
      </c>
      <c r="C2471" s="139">
        <f>+'[2]Table EE Vol'!AG79</f>
        <v>539.11</v>
      </c>
      <c r="D2471" s="131" t="s">
        <v>645</v>
      </c>
      <c r="E2471" s="131">
        <v>74</v>
      </c>
      <c r="F2471" s="132">
        <v>1078.22</v>
      </c>
      <c r="DU2471" s="86"/>
    </row>
    <row r="2472" spans="1:125" s="131" customFormat="1">
      <c r="A2472" s="131" t="s">
        <v>3125</v>
      </c>
      <c r="B2472" s="129">
        <f t="shared" si="37"/>
        <v>290000</v>
      </c>
      <c r="C2472" s="139">
        <f>+'[2]Table EE Vol'!AG80</f>
        <v>1746.6699999999998</v>
      </c>
      <c r="D2472" s="131" t="s">
        <v>646</v>
      </c>
      <c r="E2472" s="131">
        <v>75</v>
      </c>
      <c r="F2472" s="132">
        <v>3493.3399999999997</v>
      </c>
      <c r="DU2472" s="86"/>
    </row>
    <row r="2473" spans="1:125" s="131" customFormat="1">
      <c r="A2473" s="131" t="s">
        <v>3126</v>
      </c>
      <c r="B2473" s="129">
        <f t="shared" si="37"/>
        <v>290000</v>
      </c>
      <c r="C2473" s="139">
        <f>+'[2]Table EE Vol'!AG81</f>
        <v>1746.6699999999998</v>
      </c>
      <c r="D2473" s="131" t="s">
        <v>646</v>
      </c>
      <c r="E2473" s="131">
        <v>76</v>
      </c>
      <c r="F2473" s="132">
        <v>3493.3399999999997</v>
      </c>
      <c r="DU2473" s="86"/>
    </row>
    <row r="2474" spans="1:125" s="131" customFormat="1">
      <c r="A2474" s="131" t="s">
        <v>3127</v>
      </c>
      <c r="B2474" s="129">
        <f t="shared" si="37"/>
        <v>290000</v>
      </c>
      <c r="C2474" s="139">
        <f>+'[2]Table EE Vol'!AG82</f>
        <v>1746.6699999999998</v>
      </c>
      <c r="D2474" s="131" t="s">
        <v>646</v>
      </c>
      <c r="E2474" s="131">
        <v>77</v>
      </c>
      <c r="F2474" s="132">
        <v>3493.3399999999997</v>
      </c>
      <c r="DU2474" s="86"/>
    </row>
    <row r="2475" spans="1:125" s="131" customFormat="1">
      <c r="A2475" s="131" t="s">
        <v>3128</v>
      </c>
      <c r="B2475" s="129">
        <f t="shared" si="37"/>
        <v>290000</v>
      </c>
      <c r="C2475" s="139">
        <f>+'[2]Table EE Vol'!AG83</f>
        <v>1746.6699999999998</v>
      </c>
      <c r="D2475" s="131" t="s">
        <v>646</v>
      </c>
      <c r="E2475" s="131">
        <v>78</v>
      </c>
      <c r="F2475" s="132">
        <v>3493.3399999999997</v>
      </c>
      <c r="DU2475" s="86"/>
    </row>
    <row r="2476" spans="1:125" s="131" customFormat="1">
      <c r="A2476" s="131" t="s">
        <v>3129</v>
      </c>
      <c r="B2476" s="129">
        <f t="shared" si="37"/>
        <v>290000</v>
      </c>
      <c r="C2476" s="139">
        <f>+'[2]Table EE Vol'!AG84</f>
        <v>1746.6699999999998</v>
      </c>
      <c r="D2476" s="131" t="s">
        <v>646</v>
      </c>
      <c r="E2476" s="131">
        <v>79</v>
      </c>
      <c r="F2476" s="132">
        <v>3493.3399999999997</v>
      </c>
      <c r="DU2476" s="86"/>
    </row>
    <row r="2477" spans="1:125" s="131" customFormat="1">
      <c r="A2477" s="131" t="s">
        <v>3130</v>
      </c>
      <c r="B2477" s="129">
        <f t="shared" si="37"/>
        <v>290000</v>
      </c>
      <c r="C2477" s="139">
        <f>+'[2]Table EE Vol'!AG85</f>
        <v>1746.6699999999998</v>
      </c>
      <c r="D2477" s="131" t="s">
        <v>646</v>
      </c>
      <c r="E2477" s="131">
        <v>80</v>
      </c>
      <c r="F2477" s="132">
        <v>3493.3399999999997</v>
      </c>
      <c r="DU2477" s="86"/>
    </row>
    <row r="2478" spans="1:125" s="131" customFormat="1">
      <c r="A2478" s="131" t="s">
        <v>3131</v>
      </c>
      <c r="B2478" s="129">
        <f t="shared" si="37"/>
        <v>290000</v>
      </c>
      <c r="C2478" s="139">
        <f>+'[2]Table EE Vol'!AG86</f>
        <v>1746.6699999999998</v>
      </c>
      <c r="D2478" s="131" t="s">
        <v>646</v>
      </c>
      <c r="E2478" s="131">
        <v>81</v>
      </c>
      <c r="F2478" s="132">
        <v>3493.3399999999997</v>
      </c>
      <c r="DU2478" s="86"/>
    </row>
    <row r="2479" spans="1:125" s="131" customFormat="1">
      <c r="A2479" s="131" t="s">
        <v>3132</v>
      </c>
      <c r="B2479" s="129">
        <f t="shared" si="37"/>
        <v>290000</v>
      </c>
      <c r="C2479" s="139">
        <f>+'[2]Table EE Vol'!AG87</f>
        <v>1746.6699999999998</v>
      </c>
      <c r="D2479" s="131" t="s">
        <v>646</v>
      </c>
      <c r="E2479" s="131">
        <v>82</v>
      </c>
      <c r="F2479" s="132">
        <v>3493.3399999999997</v>
      </c>
      <c r="DU2479" s="86"/>
    </row>
    <row r="2480" spans="1:125" s="131" customFormat="1">
      <c r="A2480" s="131" t="s">
        <v>3133</v>
      </c>
      <c r="B2480" s="129">
        <f t="shared" si="37"/>
        <v>290000</v>
      </c>
      <c r="C2480" s="139">
        <f>+'[2]Table EE Vol'!AG88</f>
        <v>1746.6699999999998</v>
      </c>
      <c r="D2480" s="131" t="s">
        <v>646</v>
      </c>
      <c r="E2480" s="131">
        <v>83</v>
      </c>
      <c r="F2480" s="132">
        <v>3493.3399999999997</v>
      </c>
      <c r="DU2480" s="86"/>
    </row>
    <row r="2481" spans="1:125" s="131" customFormat="1">
      <c r="A2481" s="131" t="s">
        <v>3134</v>
      </c>
      <c r="B2481" s="129">
        <f t="shared" si="37"/>
        <v>290000</v>
      </c>
      <c r="C2481" s="139">
        <f>+'[2]Table EE Vol'!AG89</f>
        <v>1746.6699999999998</v>
      </c>
      <c r="D2481" s="131" t="s">
        <v>646</v>
      </c>
      <c r="E2481" s="131">
        <v>84</v>
      </c>
      <c r="F2481" s="132">
        <v>3493.3399999999997</v>
      </c>
      <c r="DU2481" s="86"/>
    </row>
    <row r="2482" spans="1:125" s="131" customFormat="1">
      <c r="A2482" s="131" t="s">
        <v>3135</v>
      </c>
      <c r="B2482" s="129">
        <f t="shared" si="37"/>
        <v>290000</v>
      </c>
      <c r="C2482" s="139">
        <f>+'[2]Table EE Vol'!AG90</f>
        <v>1746.6699999999998</v>
      </c>
      <c r="D2482" s="131" t="s">
        <v>646</v>
      </c>
      <c r="E2482" s="131">
        <v>85</v>
      </c>
      <c r="F2482" s="132">
        <v>3493.3399999999997</v>
      </c>
      <c r="DU2482" s="86"/>
    </row>
    <row r="2483" spans="1:125" s="131" customFormat="1">
      <c r="A2483" s="131" t="s">
        <v>3136</v>
      </c>
      <c r="B2483" s="129">
        <f t="shared" si="37"/>
        <v>290000</v>
      </c>
      <c r="C2483" s="139">
        <f>+'[2]Table EE Vol'!AG91</f>
        <v>1746.6699999999998</v>
      </c>
      <c r="D2483" s="131" t="s">
        <v>646</v>
      </c>
      <c r="E2483" s="131">
        <v>86</v>
      </c>
      <c r="F2483" s="132">
        <v>3493.3399999999997</v>
      </c>
      <c r="DU2483" s="86"/>
    </row>
    <row r="2484" spans="1:125" s="131" customFormat="1">
      <c r="A2484" s="131" t="s">
        <v>3137</v>
      </c>
      <c r="B2484" s="129">
        <f t="shared" si="37"/>
        <v>290000</v>
      </c>
      <c r="C2484" s="139">
        <f>+'[2]Table EE Vol'!AG92</f>
        <v>1746.6699999999998</v>
      </c>
      <c r="D2484" s="131" t="s">
        <v>646</v>
      </c>
      <c r="E2484" s="131">
        <v>87</v>
      </c>
      <c r="F2484" s="132">
        <v>3493.3399999999997</v>
      </c>
      <c r="DU2484" s="86"/>
    </row>
    <row r="2485" spans="1:125" s="131" customFormat="1">
      <c r="A2485" s="131" t="s">
        <v>3138</v>
      </c>
      <c r="B2485" s="129">
        <f t="shared" si="37"/>
        <v>290000</v>
      </c>
      <c r="C2485" s="139">
        <f>+'[2]Table EE Vol'!AG93</f>
        <v>1746.6699999999998</v>
      </c>
      <c r="D2485" s="131" t="s">
        <v>646</v>
      </c>
      <c r="E2485" s="131">
        <v>88</v>
      </c>
      <c r="F2485" s="132">
        <v>3493.3399999999997</v>
      </c>
      <c r="DU2485" s="86"/>
    </row>
    <row r="2486" spans="1:125" s="131" customFormat="1">
      <c r="A2486" s="131" t="s">
        <v>3139</v>
      </c>
      <c r="B2486" s="129">
        <f t="shared" si="37"/>
        <v>290000</v>
      </c>
      <c r="C2486" s="139">
        <f>+'[2]Table EE Vol'!AG94</f>
        <v>1746.6699999999998</v>
      </c>
      <c r="D2486" s="131" t="s">
        <v>646</v>
      </c>
      <c r="E2486" s="131">
        <v>89</v>
      </c>
      <c r="F2486" s="132">
        <v>3493.3399999999997</v>
      </c>
      <c r="DU2486" s="86"/>
    </row>
    <row r="2487" spans="1:125" s="131" customFormat="1">
      <c r="A2487" s="131" t="s">
        <v>3140</v>
      </c>
      <c r="B2487" s="129">
        <f t="shared" si="37"/>
        <v>290000</v>
      </c>
      <c r="C2487" s="139">
        <f>+'[2]Table EE Vol'!AG95</f>
        <v>1746.6699999999998</v>
      </c>
      <c r="D2487" s="131" t="s">
        <v>646</v>
      </c>
      <c r="E2487" s="131">
        <v>90</v>
      </c>
      <c r="F2487" s="132">
        <v>3493.3399999999997</v>
      </c>
      <c r="DU2487" s="86"/>
    </row>
    <row r="2488" spans="1:125" s="131" customFormat="1">
      <c r="A2488" s="131" t="s">
        <v>3141</v>
      </c>
      <c r="B2488" s="129">
        <f t="shared" si="37"/>
        <v>290000</v>
      </c>
      <c r="C2488" s="139">
        <f>+'[2]Table EE Vol'!AG96</f>
        <v>1746.6699999999998</v>
      </c>
      <c r="D2488" s="131" t="s">
        <v>646</v>
      </c>
      <c r="E2488" s="131">
        <v>91</v>
      </c>
      <c r="F2488" s="132">
        <v>3493.3399999999997</v>
      </c>
      <c r="DU2488" s="86"/>
    </row>
    <row r="2489" spans="1:125" s="131" customFormat="1">
      <c r="A2489" s="131" t="s">
        <v>3142</v>
      </c>
      <c r="B2489" s="129">
        <f t="shared" si="37"/>
        <v>290000</v>
      </c>
      <c r="C2489" s="139">
        <f>+'[2]Table EE Vol'!AG97</f>
        <v>1746.6699999999998</v>
      </c>
      <c r="D2489" s="131" t="s">
        <v>646</v>
      </c>
      <c r="E2489" s="131">
        <v>92</v>
      </c>
      <c r="F2489" s="132">
        <v>3493.3399999999997</v>
      </c>
      <c r="DU2489" s="86"/>
    </row>
    <row r="2490" spans="1:125" s="131" customFormat="1">
      <c r="A2490" s="131" t="s">
        <v>3143</v>
      </c>
      <c r="B2490" s="129">
        <f t="shared" si="37"/>
        <v>290000</v>
      </c>
      <c r="C2490" s="139">
        <f>+'[2]Table EE Vol'!AG98</f>
        <v>1746.6699999999998</v>
      </c>
      <c r="D2490" s="131" t="s">
        <v>646</v>
      </c>
      <c r="E2490" s="131">
        <v>93</v>
      </c>
      <c r="F2490" s="132">
        <v>3493.3399999999997</v>
      </c>
      <c r="DU2490" s="86"/>
    </row>
    <row r="2491" spans="1:125" s="131" customFormat="1">
      <c r="A2491" s="131" t="s">
        <v>3144</v>
      </c>
      <c r="B2491" s="129">
        <f t="shared" si="37"/>
        <v>290000</v>
      </c>
      <c r="C2491" s="139">
        <f>+'[2]Table EE Vol'!AG99</f>
        <v>1746.6699999999998</v>
      </c>
      <c r="D2491" s="131" t="s">
        <v>646</v>
      </c>
      <c r="E2491" s="131">
        <v>94</v>
      </c>
      <c r="F2491" s="132">
        <v>3493.3399999999997</v>
      </c>
      <c r="DU2491" s="86"/>
    </row>
    <row r="2492" spans="1:125" s="131" customFormat="1">
      <c r="A2492" s="131" t="s">
        <v>3145</v>
      </c>
      <c r="B2492" s="129">
        <f t="shared" si="37"/>
        <v>290000</v>
      </c>
      <c r="C2492" s="139">
        <f>+'[2]Table EE Vol'!AG100</f>
        <v>1746.6699999999998</v>
      </c>
      <c r="D2492" s="131" t="s">
        <v>646</v>
      </c>
      <c r="E2492" s="131">
        <v>95</v>
      </c>
      <c r="F2492" s="132">
        <v>3493.3399999999997</v>
      </c>
      <c r="DU2492" s="86"/>
    </row>
    <row r="2493" spans="1:125" s="131" customFormat="1">
      <c r="A2493" s="131" t="s">
        <v>3146</v>
      </c>
      <c r="B2493" s="129">
        <f t="shared" si="37"/>
        <v>290000</v>
      </c>
      <c r="C2493" s="139">
        <f>+'[2]Table EE Vol'!AG101</f>
        <v>1746.6699999999998</v>
      </c>
      <c r="D2493" s="131" t="s">
        <v>646</v>
      </c>
      <c r="E2493" s="131">
        <v>96</v>
      </c>
      <c r="F2493" s="132">
        <v>3493.3399999999997</v>
      </c>
      <c r="DU2493" s="86"/>
    </row>
    <row r="2494" spans="1:125" s="131" customFormat="1">
      <c r="A2494" s="131" t="s">
        <v>3147</v>
      </c>
      <c r="B2494" s="129">
        <f t="shared" si="37"/>
        <v>290000</v>
      </c>
      <c r="C2494" s="139">
        <f>+'[2]Table EE Vol'!AG102</f>
        <v>1746.6699999999998</v>
      </c>
      <c r="D2494" s="131" t="s">
        <v>646</v>
      </c>
      <c r="E2494" s="131">
        <v>97</v>
      </c>
      <c r="F2494" s="132">
        <v>3493.3399999999997</v>
      </c>
      <c r="DU2494" s="86"/>
    </row>
    <row r="2495" spans="1:125" s="131" customFormat="1">
      <c r="A2495" s="131" t="s">
        <v>3148</v>
      </c>
      <c r="B2495" s="129">
        <f t="shared" si="37"/>
        <v>290000</v>
      </c>
      <c r="C2495" s="139">
        <f>+'[2]Table EE Vol'!AG103</f>
        <v>1746.6699999999998</v>
      </c>
      <c r="D2495" s="131" t="s">
        <v>646</v>
      </c>
      <c r="E2495" s="131">
        <v>98</v>
      </c>
      <c r="F2495" s="132">
        <v>3493.3399999999997</v>
      </c>
      <c r="DU2495" s="86"/>
    </row>
    <row r="2496" spans="1:125" s="131" customFormat="1">
      <c r="A2496" s="131" t="s">
        <v>3149</v>
      </c>
      <c r="B2496" s="129">
        <f t="shared" si="37"/>
        <v>290000</v>
      </c>
      <c r="C2496" s="139">
        <f>+'[2]Table EE Vol'!AG104</f>
        <v>1746.6699999999998</v>
      </c>
      <c r="D2496" s="131" t="s">
        <v>646</v>
      </c>
      <c r="E2496" s="131">
        <v>99</v>
      </c>
      <c r="F2496" s="132">
        <v>3493.3399999999997</v>
      </c>
      <c r="DU2496" s="86"/>
    </row>
    <row r="2497" spans="1:125" s="131" customFormat="1">
      <c r="A2497" s="131" t="s">
        <v>3150</v>
      </c>
      <c r="B2497" s="129">
        <f t="shared" si="37"/>
        <v>290000</v>
      </c>
      <c r="C2497" s="139">
        <f>+'[2]Table EE Vol'!AG105</f>
        <v>0</v>
      </c>
      <c r="D2497" s="131" t="s">
        <v>634</v>
      </c>
      <c r="E2497" s="131">
        <v>0</v>
      </c>
      <c r="F2497" s="132">
        <v>0</v>
      </c>
      <c r="DU2497" s="86"/>
    </row>
    <row r="2498" spans="1:125" s="131" customFormat="1">
      <c r="A2498" s="131" t="s">
        <v>3151</v>
      </c>
      <c r="B2498" s="129">
        <f t="shared" si="37"/>
        <v>300000</v>
      </c>
      <c r="C2498" s="139">
        <f>+'[2]Table EE Vol'!AH20</f>
        <v>3.9</v>
      </c>
      <c r="D2498" s="131" t="s">
        <v>634</v>
      </c>
      <c r="E2498" s="131">
        <v>15</v>
      </c>
      <c r="F2498" s="132">
        <v>7.8</v>
      </c>
      <c r="DQ2498" s="86"/>
    </row>
    <row r="2499" spans="1:125" s="131" customFormat="1">
      <c r="A2499" s="131" t="s">
        <v>3152</v>
      </c>
      <c r="B2499" s="129">
        <f t="shared" si="37"/>
        <v>300000</v>
      </c>
      <c r="C2499" s="139">
        <f>+'[2]Table EE Vol'!AH21</f>
        <v>3.9</v>
      </c>
      <c r="D2499" s="131" t="s">
        <v>634</v>
      </c>
      <c r="E2499" s="131">
        <v>16</v>
      </c>
      <c r="F2499" s="132">
        <v>7.8</v>
      </c>
      <c r="DQ2499" s="86"/>
    </row>
    <row r="2500" spans="1:125" s="131" customFormat="1">
      <c r="A2500" s="131" t="s">
        <v>3153</v>
      </c>
      <c r="B2500" s="129">
        <f t="shared" si="37"/>
        <v>300000</v>
      </c>
      <c r="C2500" s="139">
        <f>+'[2]Table EE Vol'!AH22</f>
        <v>3.9</v>
      </c>
      <c r="D2500" s="131" t="s">
        <v>634</v>
      </c>
      <c r="E2500" s="131">
        <v>17</v>
      </c>
      <c r="F2500" s="132">
        <v>7.8</v>
      </c>
      <c r="DQ2500" s="86"/>
    </row>
    <row r="2501" spans="1:125" s="131" customFormat="1">
      <c r="A2501" s="131" t="s">
        <v>3154</v>
      </c>
      <c r="B2501" s="129">
        <f t="shared" si="37"/>
        <v>300000</v>
      </c>
      <c r="C2501" s="139">
        <f>+'[2]Table EE Vol'!AH23</f>
        <v>3.9</v>
      </c>
      <c r="D2501" s="131" t="s">
        <v>634</v>
      </c>
      <c r="E2501" s="131">
        <v>18</v>
      </c>
      <c r="F2501" s="132">
        <v>7.8</v>
      </c>
      <c r="DQ2501" s="86"/>
    </row>
    <row r="2502" spans="1:125" s="131" customFormat="1">
      <c r="A2502" s="131" t="s">
        <v>3155</v>
      </c>
      <c r="B2502" s="129">
        <f t="shared" si="37"/>
        <v>300000</v>
      </c>
      <c r="C2502" s="139">
        <f>+'[2]Table EE Vol'!AH24</f>
        <v>3.9</v>
      </c>
      <c r="D2502" s="131" t="s">
        <v>634</v>
      </c>
      <c r="E2502" s="131">
        <v>19</v>
      </c>
      <c r="F2502" s="132">
        <v>7.8</v>
      </c>
      <c r="DQ2502" s="86"/>
    </row>
    <row r="2503" spans="1:125" s="131" customFormat="1">
      <c r="A2503" s="131" t="s">
        <v>3156</v>
      </c>
      <c r="B2503" s="129">
        <f t="shared" si="37"/>
        <v>300000</v>
      </c>
      <c r="C2503" s="139">
        <f>+'[2]Table EE Vol'!AH25</f>
        <v>5.7</v>
      </c>
      <c r="D2503" s="131" t="s">
        <v>635</v>
      </c>
      <c r="E2503" s="131">
        <v>20</v>
      </c>
      <c r="F2503" s="132">
        <v>11.4</v>
      </c>
      <c r="DQ2503" s="86"/>
    </row>
    <row r="2504" spans="1:125" s="131" customFormat="1">
      <c r="A2504" s="131" t="s">
        <v>3157</v>
      </c>
      <c r="B2504" s="129">
        <f t="shared" si="37"/>
        <v>300000</v>
      </c>
      <c r="C2504" s="139">
        <f>+'[2]Table EE Vol'!AH26</f>
        <v>5.7</v>
      </c>
      <c r="D2504" s="131" t="s">
        <v>635</v>
      </c>
      <c r="E2504" s="131">
        <v>21</v>
      </c>
      <c r="F2504" s="132">
        <v>11.4</v>
      </c>
      <c r="DQ2504" s="86"/>
    </row>
    <row r="2505" spans="1:125" s="131" customFormat="1">
      <c r="A2505" s="131" t="s">
        <v>3158</v>
      </c>
      <c r="B2505" s="129">
        <f t="shared" si="37"/>
        <v>300000</v>
      </c>
      <c r="C2505" s="139">
        <f>+'[2]Table EE Vol'!AH27</f>
        <v>5.7</v>
      </c>
      <c r="D2505" s="131" t="s">
        <v>635</v>
      </c>
      <c r="E2505" s="131">
        <v>22</v>
      </c>
      <c r="F2505" s="132">
        <v>11.4</v>
      </c>
      <c r="DQ2505" s="86"/>
    </row>
    <row r="2506" spans="1:125" s="131" customFormat="1">
      <c r="A2506" s="131" t="s">
        <v>3159</v>
      </c>
      <c r="B2506" s="129">
        <f t="shared" si="37"/>
        <v>300000</v>
      </c>
      <c r="C2506" s="139">
        <f>+'[2]Table EE Vol'!AH28</f>
        <v>5.7</v>
      </c>
      <c r="D2506" s="131" t="s">
        <v>635</v>
      </c>
      <c r="E2506" s="131">
        <v>23</v>
      </c>
      <c r="F2506" s="132">
        <v>11.4</v>
      </c>
      <c r="DQ2506" s="86"/>
    </row>
    <row r="2507" spans="1:125" s="131" customFormat="1">
      <c r="A2507" s="131" t="s">
        <v>3160</v>
      </c>
      <c r="B2507" s="129">
        <f t="shared" si="37"/>
        <v>300000</v>
      </c>
      <c r="C2507" s="139">
        <f>+'[2]Table EE Vol'!AH29</f>
        <v>5.7</v>
      </c>
      <c r="D2507" s="131" t="s">
        <v>635</v>
      </c>
      <c r="E2507" s="131">
        <v>24</v>
      </c>
      <c r="F2507" s="132">
        <v>11.4</v>
      </c>
      <c r="DQ2507" s="86"/>
    </row>
    <row r="2508" spans="1:125" s="131" customFormat="1">
      <c r="A2508" s="131" t="s">
        <v>3161</v>
      </c>
      <c r="B2508" s="129">
        <f t="shared" si="37"/>
        <v>300000</v>
      </c>
      <c r="C2508" s="139">
        <f>+'[2]Table EE Vol'!AH30</f>
        <v>6.75</v>
      </c>
      <c r="D2508" s="131" t="s">
        <v>636</v>
      </c>
      <c r="E2508" s="131">
        <v>25</v>
      </c>
      <c r="F2508" s="132">
        <v>13.5</v>
      </c>
      <c r="DQ2508" s="86"/>
    </row>
    <row r="2509" spans="1:125" s="131" customFormat="1">
      <c r="A2509" s="131" t="s">
        <v>3162</v>
      </c>
      <c r="B2509" s="129">
        <f t="shared" si="37"/>
        <v>300000</v>
      </c>
      <c r="C2509" s="139">
        <f>+'[2]Table EE Vol'!AH31</f>
        <v>6.75</v>
      </c>
      <c r="D2509" s="131" t="s">
        <v>636</v>
      </c>
      <c r="E2509" s="131">
        <v>26</v>
      </c>
      <c r="F2509" s="132">
        <v>13.5</v>
      </c>
      <c r="DQ2509" s="86"/>
    </row>
    <row r="2510" spans="1:125" s="131" customFormat="1">
      <c r="A2510" s="131" t="s">
        <v>3163</v>
      </c>
      <c r="B2510" s="129">
        <f t="shared" si="37"/>
        <v>300000</v>
      </c>
      <c r="C2510" s="139">
        <f>+'[2]Table EE Vol'!AH32</f>
        <v>6.75</v>
      </c>
      <c r="D2510" s="131" t="s">
        <v>636</v>
      </c>
      <c r="E2510" s="131">
        <v>27</v>
      </c>
      <c r="F2510" s="132">
        <v>13.5</v>
      </c>
      <c r="DQ2510" s="86"/>
    </row>
    <row r="2511" spans="1:125" s="131" customFormat="1">
      <c r="A2511" s="131" t="s">
        <v>3164</v>
      </c>
      <c r="B2511" s="129">
        <f t="shared" si="37"/>
        <v>300000</v>
      </c>
      <c r="C2511" s="139">
        <f>+'[2]Table EE Vol'!AH33</f>
        <v>6.75</v>
      </c>
      <c r="D2511" s="131" t="s">
        <v>636</v>
      </c>
      <c r="E2511" s="131">
        <v>28</v>
      </c>
      <c r="F2511" s="132">
        <v>13.5</v>
      </c>
      <c r="DQ2511" s="86"/>
    </row>
    <row r="2512" spans="1:125" s="131" customFormat="1">
      <c r="A2512" s="131" t="s">
        <v>3165</v>
      </c>
      <c r="B2512" s="129">
        <f t="shared" si="37"/>
        <v>300000</v>
      </c>
      <c r="C2512" s="139">
        <f>+'[2]Table EE Vol'!AH34</f>
        <v>6.75</v>
      </c>
      <c r="D2512" s="131" t="s">
        <v>636</v>
      </c>
      <c r="E2512" s="131">
        <v>29</v>
      </c>
      <c r="F2512" s="132">
        <v>13.5</v>
      </c>
      <c r="DQ2512" s="86"/>
    </row>
    <row r="2513" spans="1:121" s="131" customFormat="1">
      <c r="A2513" s="131" t="s">
        <v>3166</v>
      </c>
      <c r="B2513" s="129">
        <f t="shared" si="37"/>
        <v>300000</v>
      </c>
      <c r="C2513" s="139">
        <f>+'[2]Table EE Vol'!AH35</f>
        <v>9.3000000000000007</v>
      </c>
      <c r="D2513" s="131" t="s">
        <v>637</v>
      </c>
      <c r="E2513" s="131">
        <v>30</v>
      </c>
      <c r="F2513" s="132">
        <v>18.600000000000001</v>
      </c>
      <c r="DQ2513" s="86"/>
    </row>
    <row r="2514" spans="1:121" s="131" customFormat="1">
      <c r="A2514" s="131" t="s">
        <v>3167</v>
      </c>
      <c r="B2514" s="129">
        <f t="shared" si="37"/>
        <v>300000</v>
      </c>
      <c r="C2514" s="139">
        <f>+'[2]Table EE Vol'!AH36</f>
        <v>9.3000000000000007</v>
      </c>
      <c r="D2514" s="131" t="s">
        <v>637</v>
      </c>
      <c r="E2514" s="131">
        <v>31</v>
      </c>
      <c r="F2514" s="132">
        <v>18.600000000000001</v>
      </c>
      <c r="DQ2514" s="86"/>
    </row>
    <row r="2515" spans="1:121" s="131" customFormat="1">
      <c r="A2515" s="131" t="s">
        <v>3168</v>
      </c>
      <c r="B2515" s="129">
        <f t="shared" si="37"/>
        <v>300000</v>
      </c>
      <c r="C2515" s="139">
        <f>+'[2]Table EE Vol'!AH37</f>
        <v>9.3000000000000007</v>
      </c>
      <c r="D2515" s="131" t="s">
        <v>637</v>
      </c>
      <c r="E2515" s="131">
        <v>32</v>
      </c>
      <c r="F2515" s="132">
        <v>18.600000000000001</v>
      </c>
      <c r="DQ2515" s="86"/>
    </row>
    <row r="2516" spans="1:121" s="131" customFormat="1">
      <c r="A2516" s="131" t="s">
        <v>3169</v>
      </c>
      <c r="B2516" s="129">
        <f t="shared" si="37"/>
        <v>300000</v>
      </c>
      <c r="C2516" s="139">
        <f>+'[2]Table EE Vol'!AH38</f>
        <v>9.3000000000000007</v>
      </c>
      <c r="D2516" s="131" t="s">
        <v>637</v>
      </c>
      <c r="E2516" s="131">
        <v>33</v>
      </c>
      <c r="F2516" s="132">
        <v>18.600000000000001</v>
      </c>
      <c r="DQ2516" s="86"/>
    </row>
    <row r="2517" spans="1:121" s="131" customFormat="1">
      <c r="A2517" s="131" t="s">
        <v>3170</v>
      </c>
      <c r="B2517" s="129">
        <f t="shared" si="37"/>
        <v>300000</v>
      </c>
      <c r="C2517" s="139">
        <f>+'[2]Table EE Vol'!AH39</f>
        <v>9.3000000000000007</v>
      </c>
      <c r="D2517" s="131" t="s">
        <v>637</v>
      </c>
      <c r="E2517" s="131">
        <v>34</v>
      </c>
      <c r="F2517" s="132">
        <v>18.600000000000001</v>
      </c>
      <c r="DQ2517" s="86"/>
    </row>
    <row r="2518" spans="1:121" s="131" customFormat="1">
      <c r="A2518" s="131" t="s">
        <v>3171</v>
      </c>
      <c r="B2518" s="129">
        <f t="shared" si="37"/>
        <v>300000</v>
      </c>
      <c r="C2518" s="139">
        <f>+'[2]Table EE Vol'!AH40</f>
        <v>12.450000000000001</v>
      </c>
      <c r="D2518" s="131" t="s">
        <v>638</v>
      </c>
      <c r="E2518" s="131">
        <v>35</v>
      </c>
      <c r="F2518" s="132">
        <v>24.900000000000002</v>
      </c>
      <c r="DQ2518" s="86"/>
    </row>
    <row r="2519" spans="1:121" s="131" customFormat="1">
      <c r="A2519" s="131" t="s">
        <v>3172</v>
      </c>
      <c r="B2519" s="129">
        <f t="shared" si="37"/>
        <v>300000</v>
      </c>
      <c r="C2519" s="139">
        <f>+'[2]Table EE Vol'!AH41</f>
        <v>12.450000000000001</v>
      </c>
      <c r="D2519" s="131" t="s">
        <v>638</v>
      </c>
      <c r="E2519" s="131">
        <v>36</v>
      </c>
      <c r="F2519" s="132">
        <v>24.900000000000002</v>
      </c>
      <c r="DQ2519" s="86"/>
    </row>
    <row r="2520" spans="1:121" s="131" customFormat="1">
      <c r="A2520" s="131" t="s">
        <v>3173</v>
      </c>
      <c r="B2520" s="129">
        <f t="shared" si="37"/>
        <v>300000</v>
      </c>
      <c r="C2520" s="139">
        <f>+'[2]Table EE Vol'!AH42</f>
        <v>12.450000000000001</v>
      </c>
      <c r="D2520" s="131" t="s">
        <v>638</v>
      </c>
      <c r="E2520" s="131">
        <v>37</v>
      </c>
      <c r="F2520" s="132">
        <v>24.900000000000002</v>
      </c>
      <c r="DQ2520" s="86"/>
    </row>
    <row r="2521" spans="1:121" s="131" customFormat="1">
      <c r="A2521" s="131" t="s">
        <v>3174</v>
      </c>
      <c r="B2521" s="129">
        <f t="shared" si="37"/>
        <v>300000</v>
      </c>
      <c r="C2521" s="139">
        <f>+'[2]Table EE Vol'!AH43</f>
        <v>12.450000000000001</v>
      </c>
      <c r="D2521" s="131" t="s">
        <v>638</v>
      </c>
      <c r="E2521" s="131">
        <v>38</v>
      </c>
      <c r="F2521" s="132">
        <v>24.900000000000002</v>
      </c>
      <c r="DQ2521" s="86"/>
    </row>
    <row r="2522" spans="1:121" s="131" customFormat="1">
      <c r="A2522" s="131" t="s">
        <v>3175</v>
      </c>
      <c r="B2522" s="129">
        <f t="shared" ref="B2522:B2585" si="38">+B2436+10000</f>
        <v>300000</v>
      </c>
      <c r="C2522" s="139">
        <f>+'[2]Table EE Vol'!AH44</f>
        <v>12.450000000000001</v>
      </c>
      <c r="D2522" s="131" t="s">
        <v>638</v>
      </c>
      <c r="E2522" s="131">
        <v>39</v>
      </c>
      <c r="F2522" s="132">
        <v>24.900000000000002</v>
      </c>
      <c r="DQ2522" s="86"/>
    </row>
    <row r="2523" spans="1:121" s="131" customFormat="1">
      <c r="A2523" s="131" t="s">
        <v>3176</v>
      </c>
      <c r="B2523" s="129">
        <f t="shared" si="38"/>
        <v>300000</v>
      </c>
      <c r="C2523" s="139">
        <f>+'[2]Table EE Vol'!AH45</f>
        <v>20.85</v>
      </c>
      <c r="D2523" s="131" t="s">
        <v>639</v>
      </c>
      <c r="E2523" s="131">
        <v>40</v>
      </c>
      <c r="F2523" s="132">
        <v>41.7</v>
      </c>
      <c r="DQ2523" s="86"/>
    </row>
    <row r="2524" spans="1:121" s="131" customFormat="1">
      <c r="A2524" s="131" t="s">
        <v>3177</v>
      </c>
      <c r="B2524" s="129">
        <f t="shared" si="38"/>
        <v>300000</v>
      </c>
      <c r="C2524" s="139">
        <f>+'[2]Table EE Vol'!AH46</f>
        <v>20.85</v>
      </c>
      <c r="D2524" s="131" t="s">
        <v>639</v>
      </c>
      <c r="E2524" s="131">
        <v>41</v>
      </c>
      <c r="F2524" s="132">
        <v>41.7</v>
      </c>
      <c r="DQ2524" s="86"/>
    </row>
    <row r="2525" spans="1:121" s="131" customFormat="1">
      <c r="A2525" s="131" t="s">
        <v>3178</v>
      </c>
      <c r="B2525" s="129">
        <f t="shared" si="38"/>
        <v>300000</v>
      </c>
      <c r="C2525" s="139">
        <f>+'[2]Table EE Vol'!AH47</f>
        <v>20.85</v>
      </c>
      <c r="D2525" s="131" t="s">
        <v>639</v>
      </c>
      <c r="E2525" s="131">
        <v>42</v>
      </c>
      <c r="F2525" s="132">
        <v>41.7</v>
      </c>
      <c r="DQ2525" s="86"/>
    </row>
    <row r="2526" spans="1:121" s="131" customFormat="1">
      <c r="A2526" s="131" t="s">
        <v>3179</v>
      </c>
      <c r="B2526" s="129">
        <f t="shared" si="38"/>
        <v>300000</v>
      </c>
      <c r="C2526" s="139">
        <f>+'[2]Table EE Vol'!AH48</f>
        <v>20.85</v>
      </c>
      <c r="D2526" s="131" t="s">
        <v>639</v>
      </c>
      <c r="E2526" s="131">
        <v>43</v>
      </c>
      <c r="F2526" s="132">
        <v>41.7</v>
      </c>
      <c r="DQ2526" s="86"/>
    </row>
    <row r="2527" spans="1:121" s="131" customFormat="1">
      <c r="A2527" s="131" t="s">
        <v>3180</v>
      </c>
      <c r="B2527" s="129">
        <f t="shared" si="38"/>
        <v>300000</v>
      </c>
      <c r="C2527" s="139">
        <f>+'[2]Table EE Vol'!AH49</f>
        <v>20.85</v>
      </c>
      <c r="D2527" s="131" t="s">
        <v>639</v>
      </c>
      <c r="E2527" s="131">
        <v>44</v>
      </c>
      <c r="F2527" s="132">
        <v>41.7</v>
      </c>
      <c r="DQ2527" s="86"/>
    </row>
    <row r="2528" spans="1:121" s="131" customFormat="1">
      <c r="A2528" s="131" t="s">
        <v>3181</v>
      </c>
      <c r="B2528" s="129">
        <f t="shared" si="38"/>
        <v>300000</v>
      </c>
      <c r="C2528" s="139">
        <f>+'[2]Table EE Vol'!AH50</f>
        <v>28.8</v>
      </c>
      <c r="D2528" s="131" t="s">
        <v>640</v>
      </c>
      <c r="E2528" s="131">
        <v>45</v>
      </c>
      <c r="F2528" s="132">
        <v>57.6</v>
      </c>
      <c r="DQ2528" s="86"/>
    </row>
    <row r="2529" spans="1:121" s="131" customFormat="1">
      <c r="A2529" s="131" t="s">
        <v>3182</v>
      </c>
      <c r="B2529" s="129">
        <f t="shared" si="38"/>
        <v>300000</v>
      </c>
      <c r="C2529" s="139">
        <f>+'[2]Table EE Vol'!AH51</f>
        <v>28.8</v>
      </c>
      <c r="D2529" s="131" t="s">
        <v>640</v>
      </c>
      <c r="E2529" s="131">
        <v>46</v>
      </c>
      <c r="F2529" s="132">
        <v>57.6</v>
      </c>
      <c r="DQ2529" s="86"/>
    </row>
    <row r="2530" spans="1:121" s="131" customFormat="1">
      <c r="A2530" s="131" t="s">
        <v>3183</v>
      </c>
      <c r="B2530" s="129">
        <f t="shared" si="38"/>
        <v>300000</v>
      </c>
      <c r="C2530" s="139">
        <f>+'[2]Table EE Vol'!AH52</f>
        <v>28.8</v>
      </c>
      <c r="D2530" s="131" t="s">
        <v>640</v>
      </c>
      <c r="E2530" s="131">
        <v>47</v>
      </c>
      <c r="F2530" s="132">
        <v>57.6</v>
      </c>
      <c r="DQ2530" s="86"/>
    </row>
    <row r="2531" spans="1:121" s="131" customFormat="1">
      <c r="A2531" s="131" t="s">
        <v>3184</v>
      </c>
      <c r="B2531" s="129">
        <f t="shared" si="38"/>
        <v>300000</v>
      </c>
      <c r="C2531" s="139">
        <f>+'[2]Table EE Vol'!AH53</f>
        <v>28.8</v>
      </c>
      <c r="D2531" s="131" t="s">
        <v>640</v>
      </c>
      <c r="E2531" s="131">
        <v>48</v>
      </c>
      <c r="F2531" s="132">
        <v>57.6</v>
      </c>
      <c r="DQ2531" s="86"/>
    </row>
    <row r="2532" spans="1:121" s="131" customFormat="1">
      <c r="A2532" s="131" t="s">
        <v>3185</v>
      </c>
      <c r="B2532" s="129">
        <f t="shared" si="38"/>
        <v>300000</v>
      </c>
      <c r="C2532" s="139">
        <f>+'[2]Table EE Vol'!AH54</f>
        <v>28.8</v>
      </c>
      <c r="D2532" s="131" t="s">
        <v>640</v>
      </c>
      <c r="E2532" s="131">
        <v>49</v>
      </c>
      <c r="F2532" s="132">
        <v>57.6</v>
      </c>
      <c r="DQ2532" s="86"/>
    </row>
    <row r="2533" spans="1:121" s="131" customFormat="1">
      <c r="A2533" s="131" t="s">
        <v>3186</v>
      </c>
      <c r="B2533" s="129">
        <f t="shared" si="38"/>
        <v>300000</v>
      </c>
      <c r="C2533" s="139">
        <f>+'[2]Table EE Vol'!AH55</f>
        <v>52.5</v>
      </c>
      <c r="D2533" s="131" t="s">
        <v>641</v>
      </c>
      <c r="E2533" s="131">
        <v>50</v>
      </c>
      <c r="F2533" s="132">
        <v>105</v>
      </c>
      <c r="DQ2533" s="86"/>
    </row>
    <row r="2534" spans="1:121" s="131" customFormat="1">
      <c r="A2534" s="131" t="s">
        <v>3187</v>
      </c>
      <c r="B2534" s="129">
        <f t="shared" si="38"/>
        <v>300000</v>
      </c>
      <c r="C2534" s="139">
        <f>+'[2]Table EE Vol'!AH56</f>
        <v>52.5</v>
      </c>
      <c r="D2534" s="131" t="s">
        <v>641</v>
      </c>
      <c r="E2534" s="131">
        <v>51</v>
      </c>
      <c r="F2534" s="132">
        <v>105</v>
      </c>
      <c r="DQ2534" s="86"/>
    </row>
    <row r="2535" spans="1:121" s="131" customFormat="1">
      <c r="A2535" s="131" t="s">
        <v>3188</v>
      </c>
      <c r="B2535" s="129">
        <f t="shared" si="38"/>
        <v>300000</v>
      </c>
      <c r="C2535" s="139">
        <f>+'[2]Table EE Vol'!AH57</f>
        <v>52.5</v>
      </c>
      <c r="D2535" s="131" t="s">
        <v>641</v>
      </c>
      <c r="E2535" s="131">
        <v>52</v>
      </c>
      <c r="F2535" s="132">
        <v>105</v>
      </c>
      <c r="DQ2535" s="86"/>
    </row>
    <row r="2536" spans="1:121" s="131" customFormat="1">
      <c r="A2536" s="131" t="s">
        <v>3189</v>
      </c>
      <c r="B2536" s="129">
        <f t="shared" si="38"/>
        <v>300000</v>
      </c>
      <c r="C2536" s="139">
        <f>+'[2]Table EE Vol'!AH58</f>
        <v>52.5</v>
      </c>
      <c r="D2536" s="131" t="s">
        <v>641</v>
      </c>
      <c r="E2536" s="131">
        <v>53</v>
      </c>
      <c r="F2536" s="132">
        <v>105</v>
      </c>
      <c r="DQ2536" s="86"/>
    </row>
    <row r="2537" spans="1:121" s="131" customFormat="1">
      <c r="A2537" s="131" t="s">
        <v>3190</v>
      </c>
      <c r="B2537" s="129">
        <f t="shared" si="38"/>
        <v>300000</v>
      </c>
      <c r="C2537" s="139">
        <f>+'[2]Table EE Vol'!AH59</f>
        <v>52.5</v>
      </c>
      <c r="D2537" s="131" t="s">
        <v>641</v>
      </c>
      <c r="E2537" s="131">
        <v>54</v>
      </c>
      <c r="F2537" s="132">
        <v>105</v>
      </c>
      <c r="DQ2537" s="86"/>
    </row>
    <row r="2538" spans="1:121" s="131" customFormat="1">
      <c r="A2538" s="131" t="s">
        <v>3191</v>
      </c>
      <c r="B2538" s="129">
        <f t="shared" si="38"/>
        <v>300000</v>
      </c>
      <c r="C2538" s="139">
        <f>+'[2]Table EE Vol'!AH60</f>
        <v>107.69999999999999</v>
      </c>
      <c r="D2538" s="131" t="s">
        <v>642</v>
      </c>
      <c r="E2538" s="131">
        <v>55</v>
      </c>
      <c r="F2538" s="132">
        <v>215.39999999999998</v>
      </c>
      <c r="DQ2538" s="86"/>
    </row>
    <row r="2539" spans="1:121" s="131" customFormat="1">
      <c r="A2539" s="131" t="s">
        <v>3192</v>
      </c>
      <c r="B2539" s="129">
        <f t="shared" si="38"/>
        <v>300000</v>
      </c>
      <c r="C2539" s="139">
        <f>+'[2]Table EE Vol'!AH61</f>
        <v>107.69999999999999</v>
      </c>
      <c r="D2539" s="131" t="s">
        <v>642</v>
      </c>
      <c r="E2539" s="131">
        <v>56</v>
      </c>
      <c r="F2539" s="132">
        <v>215.39999999999998</v>
      </c>
      <c r="DQ2539" s="86"/>
    </row>
    <row r="2540" spans="1:121" s="131" customFormat="1">
      <c r="A2540" s="131" t="s">
        <v>3193</v>
      </c>
      <c r="B2540" s="129">
        <f t="shared" si="38"/>
        <v>300000</v>
      </c>
      <c r="C2540" s="139">
        <f>+'[2]Table EE Vol'!AH62</f>
        <v>107.69999999999999</v>
      </c>
      <c r="D2540" s="131" t="s">
        <v>642</v>
      </c>
      <c r="E2540" s="131">
        <v>57</v>
      </c>
      <c r="F2540" s="132">
        <v>215.39999999999998</v>
      </c>
      <c r="DQ2540" s="86"/>
    </row>
    <row r="2541" spans="1:121" s="131" customFormat="1">
      <c r="A2541" s="131" t="s">
        <v>3194</v>
      </c>
      <c r="B2541" s="129">
        <f t="shared" si="38"/>
        <v>300000</v>
      </c>
      <c r="C2541" s="139">
        <f>+'[2]Table EE Vol'!AH63</f>
        <v>107.69999999999999</v>
      </c>
      <c r="D2541" s="131" t="s">
        <v>642</v>
      </c>
      <c r="E2541" s="131">
        <v>58</v>
      </c>
      <c r="F2541" s="132">
        <v>215.39999999999998</v>
      </c>
      <c r="DQ2541" s="86"/>
    </row>
    <row r="2542" spans="1:121" s="131" customFormat="1">
      <c r="A2542" s="131" t="s">
        <v>3195</v>
      </c>
      <c r="B2542" s="129">
        <f t="shared" si="38"/>
        <v>300000</v>
      </c>
      <c r="C2542" s="139">
        <f>+'[2]Table EE Vol'!AH64</f>
        <v>107.69999999999999</v>
      </c>
      <c r="D2542" s="131" t="s">
        <v>642</v>
      </c>
      <c r="E2542" s="131">
        <v>59</v>
      </c>
      <c r="F2542" s="132">
        <v>215.39999999999998</v>
      </c>
      <c r="DQ2542" s="86"/>
    </row>
    <row r="2543" spans="1:121" s="131" customFormat="1">
      <c r="A2543" s="131" t="s">
        <v>3196</v>
      </c>
      <c r="B2543" s="129">
        <f t="shared" si="38"/>
        <v>300000</v>
      </c>
      <c r="C2543" s="139">
        <f>+'[2]Table EE Vol'!AH65</f>
        <v>156.6</v>
      </c>
      <c r="D2543" s="131" t="s">
        <v>643</v>
      </c>
      <c r="E2543" s="131">
        <v>60</v>
      </c>
      <c r="F2543" s="132">
        <v>313.2</v>
      </c>
      <c r="DQ2543" s="86"/>
    </row>
    <row r="2544" spans="1:121" s="131" customFormat="1">
      <c r="A2544" s="131" t="s">
        <v>3197</v>
      </c>
      <c r="B2544" s="129">
        <f t="shared" si="38"/>
        <v>300000</v>
      </c>
      <c r="C2544" s="139">
        <f>+'[2]Table EE Vol'!AH66</f>
        <v>156.6</v>
      </c>
      <c r="D2544" s="131" t="s">
        <v>643</v>
      </c>
      <c r="E2544" s="131">
        <v>61</v>
      </c>
      <c r="F2544" s="132">
        <v>313.2</v>
      </c>
      <c r="DQ2544" s="86"/>
    </row>
    <row r="2545" spans="1:121" s="131" customFormat="1">
      <c r="A2545" s="131" t="s">
        <v>3198</v>
      </c>
      <c r="B2545" s="129">
        <f t="shared" si="38"/>
        <v>300000</v>
      </c>
      <c r="C2545" s="139">
        <f>+'[2]Table EE Vol'!AH67</f>
        <v>156.6</v>
      </c>
      <c r="D2545" s="131" t="s">
        <v>643</v>
      </c>
      <c r="E2545" s="131">
        <v>62</v>
      </c>
      <c r="F2545" s="132">
        <v>313.2</v>
      </c>
      <c r="DQ2545" s="86"/>
    </row>
    <row r="2546" spans="1:121" s="131" customFormat="1">
      <c r="A2546" s="131" t="s">
        <v>3199</v>
      </c>
      <c r="B2546" s="129">
        <f t="shared" si="38"/>
        <v>300000</v>
      </c>
      <c r="C2546" s="139">
        <f>+'[2]Table EE Vol'!AH68</f>
        <v>156.6</v>
      </c>
      <c r="D2546" s="131" t="s">
        <v>643</v>
      </c>
      <c r="E2546" s="131">
        <v>63</v>
      </c>
      <c r="F2546" s="132">
        <v>313.2</v>
      </c>
      <c r="DQ2546" s="86"/>
    </row>
    <row r="2547" spans="1:121" s="131" customFormat="1">
      <c r="A2547" s="131" t="s">
        <v>3200</v>
      </c>
      <c r="B2547" s="129">
        <f t="shared" si="38"/>
        <v>300000</v>
      </c>
      <c r="C2547" s="139">
        <f>+'[2]Table EE Vol'!AH69</f>
        <v>156.6</v>
      </c>
      <c r="D2547" s="131" t="s">
        <v>643</v>
      </c>
      <c r="E2547" s="131">
        <v>64</v>
      </c>
      <c r="F2547" s="132">
        <v>313.2</v>
      </c>
      <c r="DQ2547" s="86"/>
    </row>
    <row r="2548" spans="1:121" s="131" customFormat="1">
      <c r="A2548" s="131" t="s">
        <v>3201</v>
      </c>
      <c r="B2548" s="129">
        <f t="shared" si="38"/>
        <v>300000</v>
      </c>
      <c r="C2548" s="139">
        <f>+'[2]Table EE Vol'!AH70</f>
        <v>270</v>
      </c>
      <c r="D2548" s="131" t="s">
        <v>644</v>
      </c>
      <c r="E2548" s="131">
        <v>65</v>
      </c>
      <c r="F2548" s="132">
        <v>540</v>
      </c>
      <c r="DQ2548" s="86"/>
    </row>
    <row r="2549" spans="1:121" s="131" customFormat="1">
      <c r="A2549" s="131" t="s">
        <v>3202</v>
      </c>
      <c r="B2549" s="129">
        <f t="shared" si="38"/>
        <v>300000</v>
      </c>
      <c r="C2549" s="139">
        <f>+'[2]Table EE Vol'!AH71</f>
        <v>270</v>
      </c>
      <c r="D2549" s="131" t="s">
        <v>644</v>
      </c>
      <c r="E2549" s="131">
        <v>66</v>
      </c>
      <c r="F2549" s="132">
        <v>540</v>
      </c>
      <c r="DQ2549" s="86"/>
    </row>
    <row r="2550" spans="1:121" s="131" customFormat="1">
      <c r="A2550" s="131" t="s">
        <v>3203</v>
      </c>
      <c r="B2550" s="129">
        <f t="shared" si="38"/>
        <v>300000</v>
      </c>
      <c r="C2550" s="139">
        <f>+'[2]Table EE Vol'!AH72</f>
        <v>270</v>
      </c>
      <c r="D2550" s="131" t="s">
        <v>644</v>
      </c>
      <c r="E2550" s="131">
        <v>67</v>
      </c>
      <c r="F2550" s="132">
        <v>540</v>
      </c>
      <c r="DQ2550" s="86"/>
    </row>
    <row r="2551" spans="1:121" s="131" customFormat="1">
      <c r="A2551" s="131" t="s">
        <v>3204</v>
      </c>
      <c r="B2551" s="129">
        <f t="shared" si="38"/>
        <v>300000</v>
      </c>
      <c r="C2551" s="139">
        <f>+'[2]Table EE Vol'!AH73</f>
        <v>270</v>
      </c>
      <c r="D2551" s="131" t="s">
        <v>644</v>
      </c>
      <c r="E2551" s="131">
        <v>68</v>
      </c>
      <c r="F2551" s="132">
        <v>540</v>
      </c>
      <c r="DQ2551" s="86"/>
    </row>
    <row r="2552" spans="1:121" s="131" customFormat="1">
      <c r="A2552" s="131" t="s">
        <v>3205</v>
      </c>
      <c r="B2552" s="129">
        <f t="shared" si="38"/>
        <v>300000</v>
      </c>
      <c r="C2552" s="139">
        <f>+'[2]Table EE Vol'!AH74</f>
        <v>270</v>
      </c>
      <c r="D2552" s="131" t="s">
        <v>644</v>
      </c>
      <c r="E2552" s="131">
        <v>69</v>
      </c>
      <c r="F2552" s="132">
        <v>540</v>
      </c>
      <c r="DQ2552" s="86"/>
    </row>
    <row r="2553" spans="1:121" s="131" customFormat="1">
      <c r="A2553" s="131" t="s">
        <v>3206</v>
      </c>
      <c r="B2553" s="129">
        <f t="shared" si="38"/>
        <v>300000</v>
      </c>
      <c r="C2553" s="139">
        <f>+'[2]Table EE Vol'!AH75</f>
        <v>557.70000000000005</v>
      </c>
      <c r="D2553" s="131" t="s">
        <v>645</v>
      </c>
      <c r="E2553" s="131">
        <v>70</v>
      </c>
      <c r="F2553" s="132">
        <v>1115.4000000000001</v>
      </c>
      <c r="DQ2553" s="86"/>
    </row>
    <row r="2554" spans="1:121" s="131" customFormat="1">
      <c r="A2554" s="131" t="s">
        <v>3207</v>
      </c>
      <c r="B2554" s="129">
        <f t="shared" si="38"/>
        <v>300000</v>
      </c>
      <c r="C2554" s="139">
        <f>+'[2]Table EE Vol'!AH76</f>
        <v>557.70000000000005</v>
      </c>
      <c r="D2554" s="131" t="s">
        <v>645</v>
      </c>
      <c r="E2554" s="131">
        <v>71</v>
      </c>
      <c r="F2554" s="132">
        <v>1115.4000000000001</v>
      </c>
      <c r="DQ2554" s="86"/>
    </row>
    <row r="2555" spans="1:121" s="131" customFormat="1">
      <c r="A2555" s="131" t="s">
        <v>3208</v>
      </c>
      <c r="B2555" s="129">
        <f t="shared" si="38"/>
        <v>300000</v>
      </c>
      <c r="C2555" s="139">
        <f>+'[2]Table EE Vol'!AH77</f>
        <v>557.70000000000005</v>
      </c>
      <c r="D2555" s="131" t="s">
        <v>645</v>
      </c>
      <c r="E2555" s="131">
        <v>72</v>
      </c>
      <c r="F2555" s="132">
        <v>1115.4000000000001</v>
      </c>
      <c r="DQ2555" s="86"/>
    </row>
    <row r="2556" spans="1:121" s="131" customFormat="1">
      <c r="A2556" s="131" t="s">
        <v>3209</v>
      </c>
      <c r="B2556" s="129">
        <f t="shared" si="38"/>
        <v>300000</v>
      </c>
      <c r="C2556" s="139">
        <f>+'[2]Table EE Vol'!AH78</f>
        <v>557.70000000000005</v>
      </c>
      <c r="D2556" s="131" t="s">
        <v>645</v>
      </c>
      <c r="E2556" s="131">
        <v>73</v>
      </c>
      <c r="F2556" s="132">
        <v>1115.4000000000001</v>
      </c>
      <c r="DQ2556" s="86"/>
    </row>
    <row r="2557" spans="1:121" s="131" customFormat="1">
      <c r="A2557" s="131" t="s">
        <v>3210</v>
      </c>
      <c r="B2557" s="129">
        <f t="shared" si="38"/>
        <v>300000</v>
      </c>
      <c r="C2557" s="139">
        <f>+'[2]Table EE Vol'!AH79</f>
        <v>557.70000000000005</v>
      </c>
      <c r="D2557" s="131" t="s">
        <v>645</v>
      </c>
      <c r="E2557" s="131">
        <v>74</v>
      </c>
      <c r="F2557" s="132">
        <v>1115.4000000000001</v>
      </c>
      <c r="DQ2557" s="86"/>
    </row>
    <row r="2558" spans="1:121" s="131" customFormat="1">
      <c r="A2558" s="131" t="s">
        <v>3211</v>
      </c>
      <c r="B2558" s="129">
        <f t="shared" si="38"/>
        <v>300000</v>
      </c>
      <c r="C2558" s="139">
        <f>+'[2]Table EE Vol'!AH80</f>
        <v>1806.8999999999999</v>
      </c>
      <c r="D2558" s="131" t="s">
        <v>646</v>
      </c>
      <c r="E2558" s="131">
        <v>75</v>
      </c>
      <c r="F2558" s="132">
        <v>3613.7999999999997</v>
      </c>
      <c r="DQ2558" s="86"/>
    </row>
    <row r="2559" spans="1:121" s="131" customFormat="1">
      <c r="A2559" s="131" t="s">
        <v>3212</v>
      </c>
      <c r="B2559" s="129">
        <f t="shared" si="38"/>
        <v>300000</v>
      </c>
      <c r="C2559" s="139">
        <f>+'[2]Table EE Vol'!AH81</f>
        <v>1806.8999999999999</v>
      </c>
      <c r="D2559" s="131" t="s">
        <v>646</v>
      </c>
      <c r="E2559" s="131">
        <v>76</v>
      </c>
      <c r="F2559" s="132">
        <v>3613.7999999999997</v>
      </c>
      <c r="DQ2559" s="86"/>
    </row>
    <row r="2560" spans="1:121" s="131" customFormat="1">
      <c r="A2560" s="131" t="s">
        <v>3213</v>
      </c>
      <c r="B2560" s="129">
        <f t="shared" si="38"/>
        <v>300000</v>
      </c>
      <c r="C2560" s="139">
        <f>+'[2]Table EE Vol'!AH82</f>
        <v>1806.8999999999999</v>
      </c>
      <c r="D2560" s="131" t="s">
        <v>646</v>
      </c>
      <c r="E2560" s="131">
        <v>77</v>
      </c>
      <c r="F2560" s="132">
        <v>3613.7999999999997</v>
      </c>
      <c r="DQ2560" s="86"/>
    </row>
    <row r="2561" spans="1:121" s="131" customFormat="1">
      <c r="A2561" s="131" t="s">
        <v>3214</v>
      </c>
      <c r="B2561" s="129">
        <f t="shared" si="38"/>
        <v>300000</v>
      </c>
      <c r="C2561" s="139">
        <f>+'[2]Table EE Vol'!AH83</f>
        <v>1806.8999999999999</v>
      </c>
      <c r="D2561" s="131" t="s">
        <v>646</v>
      </c>
      <c r="E2561" s="131">
        <v>78</v>
      </c>
      <c r="F2561" s="132">
        <v>3613.7999999999997</v>
      </c>
      <c r="DQ2561" s="86"/>
    </row>
    <row r="2562" spans="1:121" s="131" customFormat="1">
      <c r="A2562" s="131" t="s">
        <v>3215</v>
      </c>
      <c r="B2562" s="129">
        <f t="shared" si="38"/>
        <v>300000</v>
      </c>
      <c r="C2562" s="139">
        <f>+'[2]Table EE Vol'!AH84</f>
        <v>1806.8999999999999</v>
      </c>
      <c r="D2562" s="131" t="s">
        <v>646</v>
      </c>
      <c r="E2562" s="131">
        <v>79</v>
      </c>
      <c r="F2562" s="132">
        <v>3613.7999999999997</v>
      </c>
      <c r="DQ2562" s="86"/>
    </row>
    <row r="2563" spans="1:121" s="131" customFormat="1">
      <c r="A2563" s="131" t="s">
        <v>3216</v>
      </c>
      <c r="B2563" s="129">
        <f t="shared" si="38"/>
        <v>300000</v>
      </c>
      <c r="C2563" s="139">
        <f>+'[2]Table EE Vol'!AH85</f>
        <v>1806.8999999999999</v>
      </c>
      <c r="D2563" s="131" t="s">
        <v>646</v>
      </c>
      <c r="E2563" s="131">
        <v>80</v>
      </c>
      <c r="F2563" s="132">
        <v>3613.7999999999997</v>
      </c>
      <c r="DQ2563" s="86"/>
    </row>
    <row r="2564" spans="1:121" s="131" customFormat="1">
      <c r="A2564" s="131" t="s">
        <v>3217</v>
      </c>
      <c r="B2564" s="129">
        <f t="shared" si="38"/>
        <v>300000</v>
      </c>
      <c r="C2564" s="139">
        <f>+'[2]Table EE Vol'!AH86</f>
        <v>1806.8999999999999</v>
      </c>
      <c r="D2564" s="131" t="s">
        <v>646</v>
      </c>
      <c r="E2564" s="131">
        <v>81</v>
      </c>
      <c r="F2564" s="132">
        <v>3613.7999999999997</v>
      </c>
      <c r="DQ2564" s="86"/>
    </row>
    <row r="2565" spans="1:121" s="131" customFormat="1">
      <c r="A2565" s="131" t="s">
        <v>3218</v>
      </c>
      <c r="B2565" s="129">
        <f t="shared" si="38"/>
        <v>300000</v>
      </c>
      <c r="C2565" s="139">
        <f>+'[2]Table EE Vol'!AH87</f>
        <v>1806.8999999999999</v>
      </c>
      <c r="D2565" s="131" t="s">
        <v>646</v>
      </c>
      <c r="E2565" s="131">
        <v>82</v>
      </c>
      <c r="F2565" s="132">
        <v>3613.7999999999997</v>
      </c>
      <c r="DQ2565" s="86"/>
    </row>
    <row r="2566" spans="1:121" s="131" customFormat="1">
      <c r="A2566" s="131" t="s">
        <v>3219</v>
      </c>
      <c r="B2566" s="129">
        <f t="shared" si="38"/>
        <v>300000</v>
      </c>
      <c r="C2566" s="139">
        <f>+'[2]Table EE Vol'!AH88</f>
        <v>1806.8999999999999</v>
      </c>
      <c r="D2566" s="131" t="s">
        <v>646</v>
      </c>
      <c r="E2566" s="131">
        <v>83</v>
      </c>
      <c r="F2566" s="132">
        <v>3613.7999999999997</v>
      </c>
      <c r="DQ2566" s="86"/>
    </row>
    <row r="2567" spans="1:121" s="131" customFormat="1">
      <c r="A2567" s="131" t="s">
        <v>3220</v>
      </c>
      <c r="B2567" s="129">
        <f t="shared" si="38"/>
        <v>300000</v>
      </c>
      <c r="C2567" s="139">
        <f>+'[2]Table EE Vol'!AH89</f>
        <v>1806.8999999999999</v>
      </c>
      <c r="D2567" s="131" t="s">
        <v>646</v>
      </c>
      <c r="E2567" s="131">
        <v>84</v>
      </c>
      <c r="F2567" s="132">
        <v>3613.7999999999997</v>
      </c>
      <c r="DQ2567" s="86"/>
    </row>
    <row r="2568" spans="1:121" s="131" customFormat="1">
      <c r="A2568" s="131" t="s">
        <v>3221</v>
      </c>
      <c r="B2568" s="129">
        <f t="shared" si="38"/>
        <v>300000</v>
      </c>
      <c r="C2568" s="139">
        <f>+'[2]Table EE Vol'!AH90</f>
        <v>1806.8999999999999</v>
      </c>
      <c r="D2568" s="131" t="s">
        <v>646</v>
      </c>
      <c r="E2568" s="131">
        <v>85</v>
      </c>
      <c r="F2568" s="132">
        <v>3613.7999999999997</v>
      </c>
      <c r="DQ2568" s="86"/>
    </row>
    <row r="2569" spans="1:121" s="131" customFormat="1">
      <c r="A2569" s="131" t="s">
        <v>3222</v>
      </c>
      <c r="B2569" s="129">
        <f t="shared" si="38"/>
        <v>300000</v>
      </c>
      <c r="C2569" s="139">
        <f>+'[2]Table EE Vol'!AH91</f>
        <v>1806.8999999999999</v>
      </c>
      <c r="D2569" s="131" t="s">
        <v>646</v>
      </c>
      <c r="E2569" s="131">
        <v>86</v>
      </c>
      <c r="F2569" s="132">
        <v>3613.7999999999997</v>
      </c>
      <c r="DQ2569" s="86"/>
    </row>
    <row r="2570" spans="1:121" s="131" customFormat="1">
      <c r="A2570" s="131" t="s">
        <v>3223</v>
      </c>
      <c r="B2570" s="129">
        <f t="shared" si="38"/>
        <v>300000</v>
      </c>
      <c r="C2570" s="139">
        <f>+'[2]Table EE Vol'!AH92</f>
        <v>1806.8999999999999</v>
      </c>
      <c r="D2570" s="131" t="s">
        <v>646</v>
      </c>
      <c r="E2570" s="131">
        <v>87</v>
      </c>
      <c r="F2570" s="132">
        <v>3613.7999999999997</v>
      </c>
      <c r="DQ2570" s="86"/>
    </row>
    <row r="2571" spans="1:121" s="131" customFormat="1">
      <c r="A2571" s="131" t="s">
        <v>3224</v>
      </c>
      <c r="B2571" s="129">
        <f t="shared" si="38"/>
        <v>300000</v>
      </c>
      <c r="C2571" s="139">
        <f>+'[2]Table EE Vol'!AH93</f>
        <v>1806.8999999999999</v>
      </c>
      <c r="D2571" s="131" t="s">
        <v>646</v>
      </c>
      <c r="E2571" s="131">
        <v>88</v>
      </c>
      <c r="F2571" s="132">
        <v>3613.7999999999997</v>
      </c>
      <c r="DQ2571" s="86"/>
    </row>
    <row r="2572" spans="1:121" s="131" customFormat="1">
      <c r="A2572" s="131" t="s">
        <v>3225</v>
      </c>
      <c r="B2572" s="129">
        <f t="shared" si="38"/>
        <v>300000</v>
      </c>
      <c r="C2572" s="139">
        <f>+'[2]Table EE Vol'!AH94</f>
        <v>1806.8999999999999</v>
      </c>
      <c r="D2572" s="131" t="s">
        <v>646</v>
      </c>
      <c r="E2572" s="131">
        <v>89</v>
      </c>
      <c r="F2572" s="132">
        <v>3613.7999999999997</v>
      </c>
      <c r="DQ2572" s="86"/>
    </row>
    <row r="2573" spans="1:121" s="131" customFormat="1">
      <c r="A2573" s="131" t="s">
        <v>3226</v>
      </c>
      <c r="B2573" s="129">
        <f t="shared" si="38"/>
        <v>300000</v>
      </c>
      <c r="C2573" s="139">
        <f>+'[2]Table EE Vol'!AH95</f>
        <v>1806.8999999999999</v>
      </c>
      <c r="D2573" s="131" t="s">
        <v>646</v>
      </c>
      <c r="E2573" s="131">
        <v>90</v>
      </c>
      <c r="F2573" s="132">
        <v>3613.7999999999997</v>
      </c>
      <c r="DQ2573" s="86"/>
    </row>
    <row r="2574" spans="1:121" s="131" customFormat="1">
      <c r="A2574" s="131" t="s">
        <v>3227</v>
      </c>
      <c r="B2574" s="129">
        <f t="shared" si="38"/>
        <v>300000</v>
      </c>
      <c r="C2574" s="139">
        <f>+'[2]Table EE Vol'!AH96</f>
        <v>1806.8999999999999</v>
      </c>
      <c r="D2574" s="131" t="s">
        <v>646</v>
      </c>
      <c r="E2574" s="131">
        <v>91</v>
      </c>
      <c r="F2574" s="132">
        <v>3613.7999999999997</v>
      </c>
      <c r="DQ2574" s="86"/>
    </row>
    <row r="2575" spans="1:121" s="131" customFormat="1">
      <c r="A2575" s="131" t="s">
        <v>3228</v>
      </c>
      <c r="B2575" s="129">
        <f t="shared" si="38"/>
        <v>300000</v>
      </c>
      <c r="C2575" s="139">
        <f>+'[2]Table EE Vol'!AH97</f>
        <v>1806.8999999999999</v>
      </c>
      <c r="D2575" s="131" t="s">
        <v>646</v>
      </c>
      <c r="E2575" s="131">
        <v>92</v>
      </c>
      <c r="F2575" s="132">
        <v>3613.7999999999997</v>
      </c>
      <c r="DQ2575" s="86"/>
    </row>
    <row r="2576" spans="1:121" s="131" customFormat="1">
      <c r="A2576" s="131" t="s">
        <v>3229</v>
      </c>
      <c r="B2576" s="129">
        <f t="shared" si="38"/>
        <v>300000</v>
      </c>
      <c r="C2576" s="139">
        <f>+'[2]Table EE Vol'!AH98</f>
        <v>1806.8999999999999</v>
      </c>
      <c r="D2576" s="131" t="s">
        <v>646</v>
      </c>
      <c r="E2576" s="131">
        <v>93</v>
      </c>
      <c r="F2576" s="132">
        <v>3613.7999999999997</v>
      </c>
      <c r="DQ2576" s="86"/>
    </row>
    <row r="2577" spans="1:121" s="131" customFormat="1">
      <c r="A2577" s="131" t="s">
        <v>3230</v>
      </c>
      <c r="B2577" s="129">
        <f t="shared" si="38"/>
        <v>300000</v>
      </c>
      <c r="C2577" s="139">
        <f>+'[2]Table EE Vol'!AH99</f>
        <v>1806.8999999999999</v>
      </c>
      <c r="D2577" s="131" t="s">
        <v>646</v>
      </c>
      <c r="E2577" s="131">
        <v>94</v>
      </c>
      <c r="F2577" s="132">
        <v>3613.7999999999997</v>
      </c>
      <c r="DQ2577" s="86"/>
    </row>
    <row r="2578" spans="1:121" s="131" customFormat="1">
      <c r="A2578" s="131" t="s">
        <v>3231</v>
      </c>
      <c r="B2578" s="129">
        <f t="shared" si="38"/>
        <v>300000</v>
      </c>
      <c r="C2578" s="139">
        <f>+'[2]Table EE Vol'!AH100</f>
        <v>1806.8999999999999</v>
      </c>
      <c r="D2578" s="131" t="s">
        <v>646</v>
      </c>
      <c r="E2578" s="131">
        <v>95</v>
      </c>
      <c r="F2578" s="132">
        <v>3613.7999999999997</v>
      </c>
      <c r="DQ2578" s="86"/>
    </row>
    <row r="2579" spans="1:121" s="131" customFormat="1">
      <c r="A2579" s="131" t="s">
        <v>3232</v>
      </c>
      <c r="B2579" s="129">
        <f t="shared" si="38"/>
        <v>300000</v>
      </c>
      <c r="C2579" s="139">
        <f>+'[2]Table EE Vol'!AH101</f>
        <v>1806.8999999999999</v>
      </c>
      <c r="D2579" s="131" t="s">
        <v>646</v>
      </c>
      <c r="E2579" s="131">
        <v>96</v>
      </c>
      <c r="F2579" s="132">
        <v>3613.7999999999997</v>
      </c>
      <c r="DQ2579" s="86"/>
    </row>
    <row r="2580" spans="1:121" s="131" customFormat="1">
      <c r="A2580" s="131" t="s">
        <v>3233</v>
      </c>
      <c r="B2580" s="129">
        <f t="shared" si="38"/>
        <v>300000</v>
      </c>
      <c r="C2580" s="139">
        <f>+'[2]Table EE Vol'!AH102</f>
        <v>1806.8999999999999</v>
      </c>
      <c r="D2580" s="131" t="s">
        <v>646</v>
      </c>
      <c r="E2580" s="131">
        <v>97</v>
      </c>
      <c r="F2580" s="132">
        <v>3613.7999999999997</v>
      </c>
      <c r="DQ2580" s="86"/>
    </row>
    <row r="2581" spans="1:121" s="131" customFormat="1">
      <c r="A2581" s="131" t="s">
        <v>3234</v>
      </c>
      <c r="B2581" s="129">
        <f t="shared" si="38"/>
        <v>300000</v>
      </c>
      <c r="C2581" s="139">
        <f>+'[2]Table EE Vol'!AH103</f>
        <v>1806.8999999999999</v>
      </c>
      <c r="D2581" s="131" t="s">
        <v>646</v>
      </c>
      <c r="E2581" s="131">
        <v>98</v>
      </c>
      <c r="F2581" s="132">
        <v>3613.7999999999997</v>
      </c>
      <c r="DQ2581" s="86"/>
    </row>
    <row r="2582" spans="1:121" s="131" customFormat="1">
      <c r="A2582" s="131" t="s">
        <v>3235</v>
      </c>
      <c r="B2582" s="129">
        <f t="shared" si="38"/>
        <v>300000</v>
      </c>
      <c r="C2582" s="139">
        <f>+'[2]Table EE Vol'!AH104</f>
        <v>1806.8999999999999</v>
      </c>
      <c r="D2582" s="131" t="s">
        <v>646</v>
      </c>
      <c r="E2582" s="131">
        <v>99</v>
      </c>
      <c r="F2582" s="132">
        <v>3613.7999999999997</v>
      </c>
      <c r="DQ2582" s="86"/>
    </row>
    <row r="2583" spans="1:121" s="131" customFormat="1">
      <c r="A2583" s="131" t="s">
        <v>3236</v>
      </c>
      <c r="B2583" s="129">
        <f t="shared" si="38"/>
        <v>300000</v>
      </c>
      <c r="C2583" s="139">
        <f>+'[2]Table EE Vol'!AH105</f>
        <v>0</v>
      </c>
      <c r="D2583" s="131" t="s">
        <v>634</v>
      </c>
      <c r="E2583" s="131">
        <v>0</v>
      </c>
      <c r="F2583" s="132">
        <v>0</v>
      </c>
      <c r="DQ2583" s="86"/>
    </row>
    <row r="2584" spans="1:121" s="131" customFormat="1">
      <c r="A2584" s="131" t="s">
        <v>3237</v>
      </c>
      <c r="B2584" s="129">
        <f t="shared" si="38"/>
        <v>310000</v>
      </c>
      <c r="C2584" s="139">
        <f>+'[2]Table EE Vol'!AI20</f>
        <v>4.03</v>
      </c>
      <c r="D2584" s="131" t="s">
        <v>634</v>
      </c>
      <c r="E2584" s="131">
        <v>15</v>
      </c>
      <c r="F2584" s="132">
        <v>8.06</v>
      </c>
      <c r="DM2584" s="86"/>
    </row>
    <row r="2585" spans="1:121" s="131" customFormat="1">
      <c r="A2585" s="131" t="s">
        <v>3238</v>
      </c>
      <c r="B2585" s="129">
        <f t="shared" si="38"/>
        <v>310000</v>
      </c>
      <c r="C2585" s="139">
        <f>+'[2]Table EE Vol'!AI21</f>
        <v>4.03</v>
      </c>
      <c r="D2585" s="131" t="s">
        <v>634</v>
      </c>
      <c r="E2585" s="131">
        <v>16</v>
      </c>
      <c r="F2585" s="132">
        <v>8.06</v>
      </c>
      <c r="DM2585" s="86"/>
    </row>
    <row r="2586" spans="1:121" s="131" customFormat="1">
      <c r="A2586" s="131" t="s">
        <v>3239</v>
      </c>
      <c r="B2586" s="129">
        <f t="shared" ref="B2586:B2649" si="39">+B2500+10000</f>
        <v>310000</v>
      </c>
      <c r="C2586" s="139">
        <f>+'[2]Table EE Vol'!AI22</f>
        <v>4.03</v>
      </c>
      <c r="D2586" s="131" t="s">
        <v>634</v>
      </c>
      <c r="E2586" s="131">
        <v>17</v>
      </c>
      <c r="F2586" s="132">
        <v>8.06</v>
      </c>
      <c r="DM2586" s="86"/>
    </row>
    <row r="2587" spans="1:121" s="131" customFormat="1">
      <c r="A2587" s="131" t="s">
        <v>3240</v>
      </c>
      <c r="B2587" s="129">
        <f t="shared" si="39"/>
        <v>310000</v>
      </c>
      <c r="C2587" s="139">
        <f>+'[2]Table EE Vol'!AI23</f>
        <v>4.03</v>
      </c>
      <c r="D2587" s="131" t="s">
        <v>634</v>
      </c>
      <c r="E2587" s="131">
        <v>18</v>
      </c>
      <c r="F2587" s="132">
        <v>8.06</v>
      </c>
      <c r="DM2587" s="86"/>
    </row>
    <row r="2588" spans="1:121" s="131" customFormat="1">
      <c r="A2588" s="131" t="s">
        <v>3241</v>
      </c>
      <c r="B2588" s="129">
        <f t="shared" si="39"/>
        <v>310000</v>
      </c>
      <c r="C2588" s="139">
        <f>+'[2]Table EE Vol'!AI24</f>
        <v>4.03</v>
      </c>
      <c r="D2588" s="131" t="s">
        <v>634</v>
      </c>
      <c r="E2588" s="131">
        <v>19</v>
      </c>
      <c r="F2588" s="132">
        <v>8.06</v>
      </c>
      <c r="DM2588" s="86"/>
    </row>
    <row r="2589" spans="1:121" s="131" customFormat="1">
      <c r="A2589" s="131" t="s">
        <v>3242</v>
      </c>
      <c r="B2589" s="129">
        <f t="shared" si="39"/>
        <v>310000</v>
      </c>
      <c r="C2589" s="139">
        <f>+'[2]Table EE Vol'!AI25</f>
        <v>5.89</v>
      </c>
      <c r="D2589" s="131" t="s">
        <v>635</v>
      </c>
      <c r="E2589" s="131">
        <v>20</v>
      </c>
      <c r="F2589" s="132">
        <v>11.78</v>
      </c>
      <c r="DM2589" s="86"/>
    </row>
    <row r="2590" spans="1:121" s="131" customFormat="1">
      <c r="A2590" s="131" t="s">
        <v>3243</v>
      </c>
      <c r="B2590" s="129">
        <f t="shared" si="39"/>
        <v>310000</v>
      </c>
      <c r="C2590" s="139">
        <f>+'[2]Table EE Vol'!AI26</f>
        <v>5.89</v>
      </c>
      <c r="D2590" s="131" t="s">
        <v>635</v>
      </c>
      <c r="E2590" s="131">
        <v>21</v>
      </c>
      <c r="F2590" s="132">
        <v>11.78</v>
      </c>
      <c r="DM2590" s="86"/>
    </row>
    <row r="2591" spans="1:121" s="131" customFormat="1">
      <c r="A2591" s="131" t="s">
        <v>3244</v>
      </c>
      <c r="B2591" s="129">
        <f t="shared" si="39"/>
        <v>310000</v>
      </c>
      <c r="C2591" s="139">
        <f>+'[2]Table EE Vol'!AI27</f>
        <v>5.89</v>
      </c>
      <c r="D2591" s="131" t="s">
        <v>635</v>
      </c>
      <c r="E2591" s="131">
        <v>22</v>
      </c>
      <c r="F2591" s="132">
        <v>11.78</v>
      </c>
      <c r="DM2591" s="86"/>
    </row>
    <row r="2592" spans="1:121" s="131" customFormat="1">
      <c r="A2592" s="131" t="s">
        <v>3245</v>
      </c>
      <c r="B2592" s="129">
        <f t="shared" si="39"/>
        <v>310000</v>
      </c>
      <c r="C2592" s="139">
        <f>+'[2]Table EE Vol'!AI28</f>
        <v>5.89</v>
      </c>
      <c r="D2592" s="131" t="s">
        <v>635</v>
      </c>
      <c r="E2592" s="131">
        <v>23</v>
      </c>
      <c r="F2592" s="132">
        <v>11.78</v>
      </c>
      <c r="DM2592" s="86"/>
    </row>
    <row r="2593" spans="1:117" s="131" customFormat="1">
      <c r="A2593" s="131" t="s">
        <v>3246</v>
      </c>
      <c r="B2593" s="129">
        <f t="shared" si="39"/>
        <v>310000</v>
      </c>
      <c r="C2593" s="139">
        <f>+'[2]Table EE Vol'!AI29</f>
        <v>5.89</v>
      </c>
      <c r="D2593" s="131" t="s">
        <v>635</v>
      </c>
      <c r="E2593" s="131">
        <v>24</v>
      </c>
      <c r="F2593" s="132">
        <v>11.78</v>
      </c>
      <c r="DM2593" s="86"/>
    </row>
    <row r="2594" spans="1:117" s="131" customFormat="1">
      <c r="A2594" s="131" t="s">
        <v>3247</v>
      </c>
      <c r="B2594" s="129">
        <f t="shared" si="39"/>
        <v>310000</v>
      </c>
      <c r="C2594" s="139">
        <f>+'[2]Table EE Vol'!AI30</f>
        <v>6.9749999999999996</v>
      </c>
      <c r="D2594" s="131" t="s">
        <v>636</v>
      </c>
      <c r="E2594" s="131">
        <v>25</v>
      </c>
      <c r="F2594" s="132">
        <v>13.95</v>
      </c>
      <c r="DM2594" s="86"/>
    </row>
    <row r="2595" spans="1:117" s="131" customFormat="1">
      <c r="A2595" s="131" t="s">
        <v>3248</v>
      </c>
      <c r="B2595" s="129">
        <f t="shared" si="39"/>
        <v>310000</v>
      </c>
      <c r="C2595" s="139">
        <f>+'[2]Table EE Vol'!AI31</f>
        <v>6.9749999999999996</v>
      </c>
      <c r="D2595" s="131" t="s">
        <v>636</v>
      </c>
      <c r="E2595" s="131">
        <v>26</v>
      </c>
      <c r="F2595" s="132">
        <v>13.95</v>
      </c>
      <c r="DM2595" s="86"/>
    </row>
    <row r="2596" spans="1:117" s="131" customFormat="1">
      <c r="A2596" s="131" t="s">
        <v>3249</v>
      </c>
      <c r="B2596" s="129">
        <f t="shared" si="39"/>
        <v>310000</v>
      </c>
      <c r="C2596" s="139">
        <f>+'[2]Table EE Vol'!AI32</f>
        <v>6.9749999999999996</v>
      </c>
      <c r="D2596" s="131" t="s">
        <v>636</v>
      </c>
      <c r="E2596" s="131">
        <v>27</v>
      </c>
      <c r="F2596" s="132">
        <v>13.95</v>
      </c>
      <c r="DM2596" s="86"/>
    </row>
    <row r="2597" spans="1:117" s="131" customFormat="1">
      <c r="A2597" s="131" t="s">
        <v>3250</v>
      </c>
      <c r="B2597" s="129">
        <f t="shared" si="39"/>
        <v>310000</v>
      </c>
      <c r="C2597" s="139">
        <f>+'[2]Table EE Vol'!AI33</f>
        <v>6.9749999999999996</v>
      </c>
      <c r="D2597" s="131" t="s">
        <v>636</v>
      </c>
      <c r="E2597" s="131">
        <v>28</v>
      </c>
      <c r="F2597" s="132">
        <v>13.95</v>
      </c>
      <c r="DM2597" s="86"/>
    </row>
    <row r="2598" spans="1:117" s="131" customFormat="1">
      <c r="A2598" s="131" t="s">
        <v>3251</v>
      </c>
      <c r="B2598" s="129">
        <f t="shared" si="39"/>
        <v>310000</v>
      </c>
      <c r="C2598" s="139">
        <f>+'[2]Table EE Vol'!AI34</f>
        <v>6.9749999999999996</v>
      </c>
      <c r="D2598" s="131" t="s">
        <v>636</v>
      </c>
      <c r="E2598" s="131">
        <v>29</v>
      </c>
      <c r="F2598" s="132">
        <v>13.95</v>
      </c>
      <c r="DM2598" s="86"/>
    </row>
    <row r="2599" spans="1:117" s="131" customFormat="1">
      <c r="A2599" s="131" t="s">
        <v>3252</v>
      </c>
      <c r="B2599" s="129">
        <f t="shared" si="39"/>
        <v>310000</v>
      </c>
      <c r="C2599" s="139">
        <f>+'[2]Table EE Vol'!AI35</f>
        <v>9.61</v>
      </c>
      <c r="D2599" s="131" t="s">
        <v>637</v>
      </c>
      <c r="E2599" s="131">
        <v>30</v>
      </c>
      <c r="F2599" s="132">
        <v>19.22</v>
      </c>
      <c r="DM2599" s="86"/>
    </row>
    <row r="2600" spans="1:117" s="131" customFormat="1">
      <c r="A2600" s="131" t="s">
        <v>3253</v>
      </c>
      <c r="B2600" s="129">
        <f t="shared" si="39"/>
        <v>310000</v>
      </c>
      <c r="C2600" s="139">
        <f>+'[2]Table EE Vol'!AI36</f>
        <v>9.61</v>
      </c>
      <c r="D2600" s="131" t="s">
        <v>637</v>
      </c>
      <c r="E2600" s="131">
        <v>31</v>
      </c>
      <c r="F2600" s="132">
        <v>19.22</v>
      </c>
      <c r="DM2600" s="86"/>
    </row>
    <row r="2601" spans="1:117" s="131" customFormat="1">
      <c r="A2601" s="131" t="s">
        <v>3254</v>
      </c>
      <c r="B2601" s="129">
        <f t="shared" si="39"/>
        <v>310000</v>
      </c>
      <c r="C2601" s="139">
        <f>+'[2]Table EE Vol'!AI37</f>
        <v>9.61</v>
      </c>
      <c r="D2601" s="131" t="s">
        <v>637</v>
      </c>
      <c r="E2601" s="131">
        <v>32</v>
      </c>
      <c r="F2601" s="132">
        <v>19.22</v>
      </c>
      <c r="DM2601" s="86"/>
    </row>
    <row r="2602" spans="1:117" s="131" customFormat="1">
      <c r="A2602" s="131" t="s">
        <v>3255</v>
      </c>
      <c r="B2602" s="129">
        <f t="shared" si="39"/>
        <v>310000</v>
      </c>
      <c r="C2602" s="139">
        <f>+'[2]Table EE Vol'!AI38</f>
        <v>9.61</v>
      </c>
      <c r="D2602" s="131" t="s">
        <v>637</v>
      </c>
      <c r="E2602" s="131">
        <v>33</v>
      </c>
      <c r="F2602" s="132">
        <v>19.22</v>
      </c>
      <c r="DM2602" s="86"/>
    </row>
    <row r="2603" spans="1:117" s="131" customFormat="1">
      <c r="A2603" s="131" t="s">
        <v>3256</v>
      </c>
      <c r="B2603" s="129">
        <f t="shared" si="39"/>
        <v>310000</v>
      </c>
      <c r="C2603" s="139">
        <f>+'[2]Table EE Vol'!AI39</f>
        <v>9.61</v>
      </c>
      <c r="D2603" s="131" t="s">
        <v>637</v>
      </c>
      <c r="E2603" s="131">
        <v>34</v>
      </c>
      <c r="F2603" s="132">
        <v>19.22</v>
      </c>
      <c r="DM2603" s="86"/>
    </row>
    <row r="2604" spans="1:117" s="131" customFormat="1">
      <c r="A2604" s="131" t="s">
        <v>3257</v>
      </c>
      <c r="B2604" s="129">
        <f t="shared" si="39"/>
        <v>310000</v>
      </c>
      <c r="C2604" s="139">
        <f>+'[2]Table EE Vol'!AI40</f>
        <v>12.865</v>
      </c>
      <c r="D2604" s="131" t="s">
        <v>638</v>
      </c>
      <c r="E2604" s="131">
        <v>35</v>
      </c>
      <c r="F2604" s="132">
        <v>25.73</v>
      </c>
      <c r="DM2604" s="86"/>
    </row>
    <row r="2605" spans="1:117" s="131" customFormat="1">
      <c r="A2605" s="131" t="s">
        <v>3258</v>
      </c>
      <c r="B2605" s="129">
        <f t="shared" si="39"/>
        <v>310000</v>
      </c>
      <c r="C2605" s="139">
        <f>+'[2]Table EE Vol'!AI41</f>
        <v>12.865</v>
      </c>
      <c r="D2605" s="131" t="s">
        <v>638</v>
      </c>
      <c r="E2605" s="131">
        <v>36</v>
      </c>
      <c r="F2605" s="132">
        <v>25.73</v>
      </c>
      <c r="DM2605" s="86"/>
    </row>
    <row r="2606" spans="1:117" s="131" customFormat="1">
      <c r="A2606" s="131" t="s">
        <v>3259</v>
      </c>
      <c r="B2606" s="129">
        <f t="shared" si="39"/>
        <v>310000</v>
      </c>
      <c r="C2606" s="139">
        <f>+'[2]Table EE Vol'!AI42</f>
        <v>12.865</v>
      </c>
      <c r="D2606" s="131" t="s">
        <v>638</v>
      </c>
      <c r="E2606" s="131">
        <v>37</v>
      </c>
      <c r="F2606" s="132">
        <v>25.73</v>
      </c>
      <c r="DM2606" s="86"/>
    </row>
    <row r="2607" spans="1:117" s="131" customFormat="1">
      <c r="A2607" s="131" t="s">
        <v>3260</v>
      </c>
      <c r="B2607" s="129">
        <f t="shared" si="39"/>
        <v>310000</v>
      </c>
      <c r="C2607" s="139">
        <f>+'[2]Table EE Vol'!AI43</f>
        <v>12.865</v>
      </c>
      <c r="D2607" s="131" t="s">
        <v>638</v>
      </c>
      <c r="E2607" s="131">
        <v>38</v>
      </c>
      <c r="F2607" s="132">
        <v>25.73</v>
      </c>
      <c r="DM2607" s="86"/>
    </row>
    <row r="2608" spans="1:117" s="131" customFormat="1">
      <c r="A2608" s="131" t="s">
        <v>3261</v>
      </c>
      <c r="B2608" s="129">
        <f t="shared" si="39"/>
        <v>310000</v>
      </c>
      <c r="C2608" s="139">
        <f>+'[2]Table EE Vol'!AI44</f>
        <v>12.865</v>
      </c>
      <c r="D2608" s="131" t="s">
        <v>638</v>
      </c>
      <c r="E2608" s="131">
        <v>39</v>
      </c>
      <c r="F2608" s="132">
        <v>25.73</v>
      </c>
      <c r="DM2608" s="86"/>
    </row>
    <row r="2609" spans="1:117" s="131" customFormat="1">
      <c r="A2609" s="131" t="s">
        <v>3262</v>
      </c>
      <c r="B2609" s="129">
        <f t="shared" si="39"/>
        <v>310000</v>
      </c>
      <c r="C2609" s="139">
        <f>+'[2]Table EE Vol'!AI45</f>
        <v>21.545000000000002</v>
      </c>
      <c r="D2609" s="131" t="s">
        <v>639</v>
      </c>
      <c r="E2609" s="131">
        <v>40</v>
      </c>
      <c r="F2609" s="132">
        <v>43.09</v>
      </c>
      <c r="DM2609" s="86"/>
    </row>
    <row r="2610" spans="1:117" s="131" customFormat="1">
      <c r="A2610" s="131" t="s">
        <v>3263</v>
      </c>
      <c r="B2610" s="129">
        <f t="shared" si="39"/>
        <v>310000</v>
      </c>
      <c r="C2610" s="139">
        <f>+'[2]Table EE Vol'!AI46</f>
        <v>21.545000000000002</v>
      </c>
      <c r="D2610" s="131" t="s">
        <v>639</v>
      </c>
      <c r="E2610" s="131">
        <v>41</v>
      </c>
      <c r="F2610" s="132">
        <v>43.09</v>
      </c>
      <c r="DM2610" s="86"/>
    </row>
    <row r="2611" spans="1:117" s="131" customFormat="1">
      <c r="A2611" s="131" t="s">
        <v>3264</v>
      </c>
      <c r="B2611" s="129">
        <f t="shared" si="39"/>
        <v>310000</v>
      </c>
      <c r="C2611" s="139">
        <f>+'[2]Table EE Vol'!AI47</f>
        <v>21.545000000000002</v>
      </c>
      <c r="D2611" s="131" t="s">
        <v>639</v>
      </c>
      <c r="E2611" s="131">
        <v>42</v>
      </c>
      <c r="F2611" s="132">
        <v>43.09</v>
      </c>
      <c r="DM2611" s="86"/>
    </row>
    <row r="2612" spans="1:117" s="131" customFormat="1">
      <c r="A2612" s="131" t="s">
        <v>3265</v>
      </c>
      <c r="B2612" s="129">
        <f t="shared" si="39"/>
        <v>310000</v>
      </c>
      <c r="C2612" s="139">
        <f>+'[2]Table EE Vol'!AI48</f>
        <v>21.545000000000002</v>
      </c>
      <c r="D2612" s="131" t="s">
        <v>639</v>
      </c>
      <c r="E2612" s="131">
        <v>43</v>
      </c>
      <c r="F2612" s="132">
        <v>43.09</v>
      </c>
      <c r="DM2612" s="86"/>
    </row>
    <row r="2613" spans="1:117" s="131" customFormat="1">
      <c r="A2613" s="131" t="s">
        <v>3266</v>
      </c>
      <c r="B2613" s="129">
        <f t="shared" si="39"/>
        <v>310000</v>
      </c>
      <c r="C2613" s="139">
        <f>+'[2]Table EE Vol'!AI49</f>
        <v>21.545000000000002</v>
      </c>
      <c r="D2613" s="131" t="s">
        <v>639</v>
      </c>
      <c r="E2613" s="131">
        <v>44</v>
      </c>
      <c r="F2613" s="132">
        <v>43.09</v>
      </c>
      <c r="DM2613" s="86"/>
    </row>
    <row r="2614" spans="1:117" s="131" customFormat="1">
      <c r="A2614" s="131" t="s">
        <v>3267</v>
      </c>
      <c r="B2614" s="129">
        <f t="shared" si="39"/>
        <v>310000</v>
      </c>
      <c r="C2614" s="139">
        <f>+'[2]Table EE Vol'!AI50</f>
        <v>29.76</v>
      </c>
      <c r="D2614" s="131" t="s">
        <v>640</v>
      </c>
      <c r="E2614" s="131">
        <v>45</v>
      </c>
      <c r="F2614" s="132">
        <v>59.52</v>
      </c>
      <c r="DM2614" s="86"/>
    </row>
    <row r="2615" spans="1:117" s="131" customFormat="1">
      <c r="A2615" s="131" t="s">
        <v>3268</v>
      </c>
      <c r="B2615" s="129">
        <f t="shared" si="39"/>
        <v>310000</v>
      </c>
      <c r="C2615" s="139">
        <f>+'[2]Table EE Vol'!AI51</f>
        <v>29.76</v>
      </c>
      <c r="D2615" s="131" t="s">
        <v>640</v>
      </c>
      <c r="E2615" s="131">
        <v>46</v>
      </c>
      <c r="F2615" s="132">
        <v>59.52</v>
      </c>
      <c r="DM2615" s="86"/>
    </row>
    <row r="2616" spans="1:117" s="131" customFormat="1">
      <c r="A2616" s="131" t="s">
        <v>3269</v>
      </c>
      <c r="B2616" s="129">
        <f t="shared" si="39"/>
        <v>310000</v>
      </c>
      <c r="C2616" s="139">
        <f>+'[2]Table EE Vol'!AI52</f>
        <v>29.76</v>
      </c>
      <c r="D2616" s="131" t="s">
        <v>640</v>
      </c>
      <c r="E2616" s="131">
        <v>47</v>
      </c>
      <c r="F2616" s="132">
        <v>59.52</v>
      </c>
      <c r="DM2616" s="86"/>
    </row>
    <row r="2617" spans="1:117" s="131" customFormat="1">
      <c r="A2617" s="131" t="s">
        <v>3270</v>
      </c>
      <c r="B2617" s="129">
        <f t="shared" si="39"/>
        <v>310000</v>
      </c>
      <c r="C2617" s="139">
        <f>+'[2]Table EE Vol'!AI53</f>
        <v>29.76</v>
      </c>
      <c r="D2617" s="131" t="s">
        <v>640</v>
      </c>
      <c r="E2617" s="131">
        <v>48</v>
      </c>
      <c r="F2617" s="132">
        <v>59.52</v>
      </c>
      <c r="DM2617" s="86"/>
    </row>
    <row r="2618" spans="1:117" s="131" customFormat="1">
      <c r="A2618" s="131" t="s">
        <v>3271</v>
      </c>
      <c r="B2618" s="129">
        <f t="shared" si="39"/>
        <v>310000</v>
      </c>
      <c r="C2618" s="139">
        <f>+'[2]Table EE Vol'!AI54</f>
        <v>29.76</v>
      </c>
      <c r="D2618" s="131" t="s">
        <v>640</v>
      </c>
      <c r="E2618" s="131">
        <v>49</v>
      </c>
      <c r="F2618" s="132">
        <v>59.52</v>
      </c>
      <c r="DM2618" s="86"/>
    </row>
    <row r="2619" spans="1:117" s="131" customFormat="1">
      <c r="A2619" s="131" t="s">
        <v>3272</v>
      </c>
      <c r="B2619" s="129">
        <f t="shared" si="39"/>
        <v>310000</v>
      </c>
      <c r="C2619" s="139">
        <f>+'[2]Table EE Vol'!AI55</f>
        <v>54.25</v>
      </c>
      <c r="D2619" s="131" t="s">
        <v>641</v>
      </c>
      <c r="E2619" s="131">
        <v>50</v>
      </c>
      <c r="F2619" s="132">
        <v>108.5</v>
      </c>
      <c r="DM2619" s="86"/>
    </row>
    <row r="2620" spans="1:117" s="131" customFormat="1">
      <c r="A2620" s="131" t="s">
        <v>3273</v>
      </c>
      <c r="B2620" s="129">
        <f t="shared" si="39"/>
        <v>310000</v>
      </c>
      <c r="C2620" s="139">
        <f>+'[2]Table EE Vol'!AI56</f>
        <v>54.25</v>
      </c>
      <c r="D2620" s="131" t="s">
        <v>641</v>
      </c>
      <c r="E2620" s="131">
        <v>51</v>
      </c>
      <c r="F2620" s="132">
        <v>108.5</v>
      </c>
      <c r="DM2620" s="86"/>
    </row>
    <row r="2621" spans="1:117" s="131" customFormat="1">
      <c r="A2621" s="131" t="s">
        <v>3274</v>
      </c>
      <c r="B2621" s="129">
        <f t="shared" si="39"/>
        <v>310000</v>
      </c>
      <c r="C2621" s="139">
        <f>+'[2]Table EE Vol'!AI57</f>
        <v>54.25</v>
      </c>
      <c r="D2621" s="131" t="s">
        <v>641</v>
      </c>
      <c r="E2621" s="131">
        <v>52</v>
      </c>
      <c r="F2621" s="132">
        <v>108.5</v>
      </c>
      <c r="DM2621" s="86"/>
    </row>
    <row r="2622" spans="1:117" s="131" customFormat="1">
      <c r="A2622" s="131" t="s">
        <v>3275</v>
      </c>
      <c r="B2622" s="129">
        <f t="shared" si="39"/>
        <v>310000</v>
      </c>
      <c r="C2622" s="139">
        <f>+'[2]Table EE Vol'!AI58</f>
        <v>54.25</v>
      </c>
      <c r="D2622" s="131" t="s">
        <v>641</v>
      </c>
      <c r="E2622" s="131">
        <v>53</v>
      </c>
      <c r="F2622" s="132">
        <v>108.5</v>
      </c>
      <c r="DM2622" s="86"/>
    </row>
    <row r="2623" spans="1:117" s="131" customFormat="1">
      <c r="A2623" s="131" t="s">
        <v>3276</v>
      </c>
      <c r="B2623" s="129">
        <f t="shared" si="39"/>
        <v>310000</v>
      </c>
      <c r="C2623" s="139">
        <f>+'[2]Table EE Vol'!AI59</f>
        <v>54.25</v>
      </c>
      <c r="D2623" s="131" t="s">
        <v>641</v>
      </c>
      <c r="E2623" s="131">
        <v>54</v>
      </c>
      <c r="F2623" s="132">
        <v>108.5</v>
      </c>
      <c r="DM2623" s="86"/>
    </row>
    <row r="2624" spans="1:117" s="131" customFormat="1">
      <c r="A2624" s="131" t="s">
        <v>3277</v>
      </c>
      <c r="B2624" s="129">
        <f t="shared" si="39"/>
        <v>310000</v>
      </c>
      <c r="C2624" s="139">
        <f>+'[2]Table EE Vol'!AI60</f>
        <v>111.28999999999999</v>
      </c>
      <c r="D2624" s="131" t="s">
        <v>642</v>
      </c>
      <c r="E2624" s="131">
        <v>55</v>
      </c>
      <c r="F2624" s="132">
        <v>222.57999999999998</v>
      </c>
      <c r="DM2624" s="86"/>
    </row>
    <row r="2625" spans="1:117" s="131" customFormat="1">
      <c r="A2625" s="131" t="s">
        <v>3278</v>
      </c>
      <c r="B2625" s="129">
        <f t="shared" si="39"/>
        <v>310000</v>
      </c>
      <c r="C2625" s="139">
        <f>+'[2]Table EE Vol'!AI61</f>
        <v>111.28999999999999</v>
      </c>
      <c r="D2625" s="131" t="s">
        <v>642</v>
      </c>
      <c r="E2625" s="131">
        <v>56</v>
      </c>
      <c r="F2625" s="132">
        <v>222.57999999999998</v>
      </c>
      <c r="DM2625" s="86"/>
    </row>
    <row r="2626" spans="1:117" s="131" customFormat="1">
      <c r="A2626" s="131" t="s">
        <v>3279</v>
      </c>
      <c r="B2626" s="129">
        <f t="shared" si="39"/>
        <v>310000</v>
      </c>
      <c r="C2626" s="139">
        <f>+'[2]Table EE Vol'!AI62</f>
        <v>111.28999999999999</v>
      </c>
      <c r="D2626" s="131" t="s">
        <v>642</v>
      </c>
      <c r="E2626" s="131">
        <v>57</v>
      </c>
      <c r="F2626" s="132">
        <v>222.57999999999998</v>
      </c>
      <c r="DM2626" s="86"/>
    </row>
    <row r="2627" spans="1:117" s="131" customFormat="1">
      <c r="A2627" s="131" t="s">
        <v>3280</v>
      </c>
      <c r="B2627" s="129">
        <f t="shared" si="39"/>
        <v>310000</v>
      </c>
      <c r="C2627" s="139">
        <f>+'[2]Table EE Vol'!AI63</f>
        <v>111.28999999999999</v>
      </c>
      <c r="D2627" s="131" t="s">
        <v>642</v>
      </c>
      <c r="E2627" s="131">
        <v>58</v>
      </c>
      <c r="F2627" s="132">
        <v>222.57999999999998</v>
      </c>
      <c r="DM2627" s="86"/>
    </row>
    <row r="2628" spans="1:117" s="131" customFormat="1">
      <c r="A2628" s="131" t="s">
        <v>3281</v>
      </c>
      <c r="B2628" s="129">
        <f t="shared" si="39"/>
        <v>310000</v>
      </c>
      <c r="C2628" s="139">
        <f>+'[2]Table EE Vol'!AI64</f>
        <v>111.28999999999999</v>
      </c>
      <c r="D2628" s="131" t="s">
        <v>642</v>
      </c>
      <c r="E2628" s="131">
        <v>59</v>
      </c>
      <c r="F2628" s="132">
        <v>222.57999999999998</v>
      </c>
      <c r="DM2628" s="86"/>
    </row>
    <row r="2629" spans="1:117" s="131" customFormat="1">
      <c r="A2629" s="131" t="s">
        <v>3282</v>
      </c>
      <c r="B2629" s="129">
        <f t="shared" si="39"/>
        <v>310000</v>
      </c>
      <c r="C2629" s="139">
        <f>+'[2]Table EE Vol'!AI65</f>
        <v>161.82</v>
      </c>
      <c r="D2629" s="131" t="s">
        <v>643</v>
      </c>
      <c r="E2629" s="131">
        <v>60</v>
      </c>
      <c r="F2629" s="132">
        <v>323.64</v>
      </c>
      <c r="DM2629" s="86"/>
    </row>
    <row r="2630" spans="1:117" s="131" customFormat="1">
      <c r="A2630" s="131" t="s">
        <v>3283</v>
      </c>
      <c r="B2630" s="129">
        <f t="shared" si="39"/>
        <v>310000</v>
      </c>
      <c r="C2630" s="139">
        <f>+'[2]Table EE Vol'!AI66</f>
        <v>161.82</v>
      </c>
      <c r="D2630" s="131" t="s">
        <v>643</v>
      </c>
      <c r="E2630" s="131">
        <v>61</v>
      </c>
      <c r="F2630" s="132">
        <v>323.64</v>
      </c>
      <c r="DM2630" s="86"/>
    </row>
    <row r="2631" spans="1:117" s="131" customFormat="1">
      <c r="A2631" s="131" t="s">
        <v>3284</v>
      </c>
      <c r="B2631" s="129">
        <f t="shared" si="39"/>
        <v>310000</v>
      </c>
      <c r="C2631" s="139">
        <f>+'[2]Table EE Vol'!AI67</f>
        <v>161.82</v>
      </c>
      <c r="D2631" s="131" t="s">
        <v>643</v>
      </c>
      <c r="E2631" s="131">
        <v>62</v>
      </c>
      <c r="F2631" s="132">
        <v>323.64</v>
      </c>
      <c r="DM2631" s="86"/>
    </row>
    <row r="2632" spans="1:117" s="131" customFormat="1">
      <c r="A2632" s="131" t="s">
        <v>3285</v>
      </c>
      <c r="B2632" s="129">
        <f t="shared" si="39"/>
        <v>310000</v>
      </c>
      <c r="C2632" s="139">
        <f>+'[2]Table EE Vol'!AI68</f>
        <v>161.82</v>
      </c>
      <c r="D2632" s="131" t="s">
        <v>643</v>
      </c>
      <c r="E2632" s="131">
        <v>63</v>
      </c>
      <c r="F2632" s="132">
        <v>323.64</v>
      </c>
      <c r="DM2632" s="86"/>
    </row>
    <row r="2633" spans="1:117" s="131" customFormat="1">
      <c r="A2633" s="131" t="s">
        <v>3286</v>
      </c>
      <c r="B2633" s="129">
        <f t="shared" si="39"/>
        <v>310000</v>
      </c>
      <c r="C2633" s="139">
        <f>+'[2]Table EE Vol'!AI69</f>
        <v>161.82</v>
      </c>
      <c r="D2633" s="131" t="s">
        <v>643</v>
      </c>
      <c r="E2633" s="131">
        <v>64</v>
      </c>
      <c r="F2633" s="132">
        <v>323.64</v>
      </c>
      <c r="DM2633" s="86"/>
    </row>
    <row r="2634" spans="1:117" s="131" customFormat="1">
      <c r="A2634" s="131" t="s">
        <v>3287</v>
      </c>
      <c r="B2634" s="129">
        <f t="shared" si="39"/>
        <v>310000</v>
      </c>
      <c r="C2634" s="139">
        <f>+'[2]Table EE Vol'!AI70</f>
        <v>279</v>
      </c>
      <c r="D2634" s="131" t="s">
        <v>644</v>
      </c>
      <c r="E2634" s="131">
        <v>65</v>
      </c>
      <c r="F2634" s="132">
        <v>558</v>
      </c>
      <c r="DM2634" s="86"/>
    </row>
    <row r="2635" spans="1:117" s="131" customFormat="1">
      <c r="A2635" s="131" t="s">
        <v>3288</v>
      </c>
      <c r="B2635" s="129">
        <f t="shared" si="39"/>
        <v>310000</v>
      </c>
      <c r="C2635" s="139">
        <f>+'[2]Table EE Vol'!AI71</f>
        <v>279</v>
      </c>
      <c r="D2635" s="131" t="s">
        <v>644</v>
      </c>
      <c r="E2635" s="131">
        <v>66</v>
      </c>
      <c r="F2635" s="132">
        <v>558</v>
      </c>
      <c r="DM2635" s="86"/>
    </row>
    <row r="2636" spans="1:117" s="131" customFormat="1">
      <c r="A2636" s="131" t="s">
        <v>3289</v>
      </c>
      <c r="B2636" s="129">
        <f t="shared" si="39"/>
        <v>310000</v>
      </c>
      <c r="C2636" s="139">
        <f>+'[2]Table EE Vol'!AI72</f>
        <v>279</v>
      </c>
      <c r="D2636" s="131" t="s">
        <v>644</v>
      </c>
      <c r="E2636" s="131">
        <v>67</v>
      </c>
      <c r="F2636" s="132">
        <v>558</v>
      </c>
      <c r="DM2636" s="86"/>
    </row>
    <row r="2637" spans="1:117" s="131" customFormat="1">
      <c r="A2637" s="131" t="s">
        <v>3290</v>
      </c>
      <c r="B2637" s="129">
        <f t="shared" si="39"/>
        <v>310000</v>
      </c>
      <c r="C2637" s="139">
        <f>+'[2]Table EE Vol'!AI73</f>
        <v>279</v>
      </c>
      <c r="D2637" s="131" t="s">
        <v>644</v>
      </c>
      <c r="E2637" s="131">
        <v>68</v>
      </c>
      <c r="F2637" s="132">
        <v>558</v>
      </c>
      <c r="DM2637" s="86"/>
    </row>
    <row r="2638" spans="1:117" s="131" customFormat="1">
      <c r="A2638" s="131" t="s">
        <v>3291</v>
      </c>
      <c r="B2638" s="129">
        <f t="shared" si="39"/>
        <v>310000</v>
      </c>
      <c r="C2638" s="139">
        <f>+'[2]Table EE Vol'!AI74</f>
        <v>279</v>
      </c>
      <c r="D2638" s="131" t="s">
        <v>644</v>
      </c>
      <c r="E2638" s="131">
        <v>69</v>
      </c>
      <c r="F2638" s="132">
        <v>558</v>
      </c>
      <c r="DM2638" s="86"/>
    </row>
    <row r="2639" spans="1:117" s="131" customFormat="1">
      <c r="A2639" s="131" t="s">
        <v>3292</v>
      </c>
      <c r="B2639" s="129">
        <f t="shared" si="39"/>
        <v>310000</v>
      </c>
      <c r="C2639" s="139">
        <f>+'[2]Table EE Vol'!AI75</f>
        <v>576.29</v>
      </c>
      <c r="D2639" s="131" t="s">
        <v>645</v>
      </c>
      <c r="E2639" s="131">
        <v>70</v>
      </c>
      <c r="F2639" s="132">
        <v>1152.58</v>
      </c>
      <c r="DM2639" s="86"/>
    </row>
    <row r="2640" spans="1:117" s="131" customFormat="1">
      <c r="A2640" s="131" t="s">
        <v>3293</v>
      </c>
      <c r="B2640" s="129">
        <f t="shared" si="39"/>
        <v>310000</v>
      </c>
      <c r="C2640" s="139">
        <f>+'[2]Table EE Vol'!AI76</f>
        <v>576.29</v>
      </c>
      <c r="D2640" s="131" t="s">
        <v>645</v>
      </c>
      <c r="E2640" s="131">
        <v>71</v>
      </c>
      <c r="F2640" s="132">
        <v>1152.58</v>
      </c>
      <c r="DM2640" s="86"/>
    </row>
    <row r="2641" spans="1:117" s="131" customFormat="1">
      <c r="A2641" s="131" t="s">
        <v>3294</v>
      </c>
      <c r="B2641" s="129">
        <f t="shared" si="39"/>
        <v>310000</v>
      </c>
      <c r="C2641" s="139">
        <f>+'[2]Table EE Vol'!AI77</f>
        <v>576.29</v>
      </c>
      <c r="D2641" s="131" t="s">
        <v>645</v>
      </c>
      <c r="E2641" s="131">
        <v>72</v>
      </c>
      <c r="F2641" s="132">
        <v>1152.58</v>
      </c>
      <c r="DM2641" s="86"/>
    </row>
    <row r="2642" spans="1:117" s="131" customFormat="1">
      <c r="A2642" s="131" t="s">
        <v>3295</v>
      </c>
      <c r="B2642" s="129">
        <f t="shared" si="39"/>
        <v>310000</v>
      </c>
      <c r="C2642" s="139">
        <f>+'[2]Table EE Vol'!AI78</f>
        <v>576.29</v>
      </c>
      <c r="D2642" s="131" t="s">
        <v>645</v>
      </c>
      <c r="E2642" s="131">
        <v>73</v>
      </c>
      <c r="F2642" s="132">
        <v>1152.58</v>
      </c>
      <c r="DM2642" s="86"/>
    </row>
    <row r="2643" spans="1:117" s="131" customFormat="1">
      <c r="A2643" s="131" t="s">
        <v>3296</v>
      </c>
      <c r="B2643" s="129">
        <f t="shared" si="39"/>
        <v>310000</v>
      </c>
      <c r="C2643" s="139">
        <f>+'[2]Table EE Vol'!AI79</f>
        <v>576.29</v>
      </c>
      <c r="D2643" s="131" t="s">
        <v>645</v>
      </c>
      <c r="E2643" s="131">
        <v>74</v>
      </c>
      <c r="F2643" s="132">
        <v>1152.58</v>
      </c>
      <c r="DM2643" s="86"/>
    </row>
    <row r="2644" spans="1:117" s="131" customFormat="1">
      <c r="A2644" s="131" t="s">
        <v>3297</v>
      </c>
      <c r="B2644" s="129">
        <f t="shared" si="39"/>
        <v>310000</v>
      </c>
      <c r="C2644" s="139">
        <f>+'[2]Table EE Vol'!AI80</f>
        <v>1867.1299999999999</v>
      </c>
      <c r="D2644" s="131" t="s">
        <v>646</v>
      </c>
      <c r="E2644" s="131">
        <v>75</v>
      </c>
      <c r="F2644" s="132">
        <v>3734.2599999999998</v>
      </c>
      <c r="DM2644" s="86"/>
    </row>
    <row r="2645" spans="1:117" s="131" customFormat="1">
      <c r="A2645" s="131" t="s">
        <v>3298</v>
      </c>
      <c r="B2645" s="129">
        <f t="shared" si="39"/>
        <v>310000</v>
      </c>
      <c r="C2645" s="139">
        <f>+'[2]Table EE Vol'!AI81</f>
        <v>1867.1299999999999</v>
      </c>
      <c r="D2645" s="131" t="s">
        <v>646</v>
      </c>
      <c r="E2645" s="131">
        <v>76</v>
      </c>
      <c r="F2645" s="132">
        <v>3734.2599999999998</v>
      </c>
      <c r="DM2645" s="86"/>
    </row>
    <row r="2646" spans="1:117" s="131" customFormat="1">
      <c r="A2646" s="131" t="s">
        <v>3299</v>
      </c>
      <c r="B2646" s="129">
        <f t="shared" si="39"/>
        <v>310000</v>
      </c>
      <c r="C2646" s="139">
        <f>+'[2]Table EE Vol'!AI82</f>
        <v>1867.1299999999999</v>
      </c>
      <c r="D2646" s="131" t="s">
        <v>646</v>
      </c>
      <c r="E2646" s="131">
        <v>77</v>
      </c>
      <c r="F2646" s="132">
        <v>3734.2599999999998</v>
      </c>
      <c r="DM2646" s="86"/>
    </row>
    <row r="2647" spans="1:117" s="131" customFormat="1">
      <c r="A2647" s="131" t="s">
        <v>3300</v>
      </c>
      <c r="B2647" s="129">
        <f t="shared" si="39"/>
        <v>310000</v>
      </c>
      <c r="C2647" s="139">
        <f>+'[2]Table EE Vol'!AI83</f>
        <v>1867.1299999999999</v>
      </c>
      <c r="D2647" s="131" t="s">
        <v>646</v>
      </c>
      <c r="E2647" s="131">
        <v>78</v>
      </c>
      <c r="F2647" s="132">
        <v>3734.2599999999998</v>
      </c>
      <c r="DM2647" s="86"/>
    </row>
    <row r="2648" spans="1:117" s="131" customFormat="1">
      <c r="A2648" s="131" t="s">
        <v>3301</v>
      </c>
      <c r="B2648" s="129">
        <f t="shared" si="39"/>
        <v>310000</v>
      </c>
      <c r="C2648" s="139">
        <f>+'[2]Table EE Vol'!AI84</f>
        <v>1867.1299999999999</v>
      </c>
      <c r="D2648" s="131" t="s">
        <v>646</v>
      </c>
      <c r="E2648" s="131">
        <v>79</v>
      </c>
      <c r="F2648" s="132">
        <v>3734.2599999999998</v>
      </c>
      <c r="DM2648" s="86"/>
    </row>
    <row r="2649" spans="1:117" s="131" customFormat="1">
      <c r="A2649" s="131" t="s">
        <v>3302</v>
      </c>
      <c r="B2649" s="129">
        <f t="shared" si="39"/>
        <v>310000</v>
      </c>
      <c r="C2649" s="139">
        <f>+'[2]Table EE Vol'!AI85</f>
        <v>1867.1299999999999</v>
      </c>
      <c r="D2649" s="131" t="s">
        <v>646</v>
      </c>
      <c r="E2649" s="131">
        <v>80</v>
      </c>
      <c r="F2649" s="132">
        <v>3734.2599999999998</v>
      </c>
      <c r="DM2649" s="86"/>
    </row>
    <row r="2650" spans="1:117" s="131" customFormat="1">
      <c r="A2650" s="131" t="s">
        <v>3303</v>
      </c>
      <c r="B2650" s="129">
        <f t="shared" ref="B2650:B2713" si="40">+B2564+10000</f>
        <v>310000</v>
      </c>
      <c r="C2650" s="139">
        <f>+'[2]Table EE Vol'!AI86</f>
        <v>1867.1299999999999</v>
      </c>
      <c r="D2650" s="131" t="s">
        <v>646</v>
      </c>
      <c r="E2650" s="131">
        <v>81</v>
      </c>
      <c r="F2650" s="132">
        <v>3734.2599999999998</v>
      </c>
      <c r="DM2650" s="86"/>
    </row>
    <row r="2651" spans="1:117" s="131" customFormat="1">
      <c r="A2651" s="131" t="s">
        <v>3304</v>
      </c>
      <c r="B2651" s="129">
        <f t="shared" si="40"/>
        <v>310000</v>
      </c>
      <c r="C2651" s="139">
        <f>+'[2]Table EE Vol'!AI87</f>
        <v>1867.1299999999999</v>
      </c>
      <c r="D2651" s="131" t="s">
        <v>646</v>
      </c>
      <c r="E2651" s="131">
        <v>82</v>
      </c>
      <c r="F2651" s="132">
        <v>3734.2599999999998</v>
      </c>
      <c r="DM2651" s="86"/>
    </row>
    <row r="2652" spans="1:117" s="131" customFormat="1">
      <c r="A2652" s="131" t="s">
        <v>3305</v>
      </c>
      <c r="B2652" s="129">
        <f t="shared" si="40"/>
        <v>310000</v>
      </c>
      <c r="C2652" s="139">
        <f>+'[2]Table EE Vol'!AI88</f>
        <v>1867.1299999999999</v>
      </c>
      <c r="D2652" s="131" t="s">
        <v>646</v>
      </c>
      <c r="E2652" s="131">
        <v>83</v>
      </c>
      <c r="F2652" s="132">
        <v>3734.2599999999998</v>
      </c>
      <c r="DM2652" s="86"/>
    </row>
    <row r="2653" spans="1:117" s="131" customFormat="1">
      <c r="A2653" s="131" t="s">
        <v>3306</v>
      </c>
      <c r="B2653" s="129">
        <f t="shared" si="40"/>
        <v>310000</v>
      </c>
      <c r="C2653" s="139">
        <f>+'[2]Table EE Vol'!AI89</f>
        <v>1867.1299999999999</v>
      </c>
      <c r="D2653" s="131" t="s">
        <v>646</v>
      </c>
      <c r="E2653" s="131">
        <v>84</v>
      </c>
      <c r="F2653" s="132">
        <v>3734.2599999999998</v>
      </c>
      <c r="DM2653" s="86"/>
    </row>
    <row r="2654" spans="1:117" s="131" customFormat="1">
      <c r="A2654" s="131" t="s">
        <v>3307</v>
      </c>
      <c r="B2654" s="129">
        <f t="shared" si="40"/>
        <v>310000</v>
      </c>
      <c r="C2654" s="139">
        <f>+'[2]Table EE Vol'!AI90</f>
        <v>1867.1299999999999</v>
      </c>
      <c r="D2654" s="131" t="s">
        <v>646</v>
      </c>
      <c r="E2654" s="131">
        <v>85</v>
      </c>
      <c r="F2654" s="132">
        <v>3734.2599999999998</v>
      </c>
      <c r="DM2654" s="86"/>
    </row>
    <row r="2655" spans="1:117" s="131" customFormat="1">
      <c r="A2655" s="131" t="s">
        <v>3308</v>
      </c>
      <c r="B2655" s="129">
        <f t="shared" si="40"/>
        <v>310000</v>
      </c>
      <c r="C2655" s="139">
        <f>+'[2]Table EE Vol'!AI91</f>
        <v>1867.1299999999999</v>
      </c>
      <c r="D2655" s="131" t="s">
        <v>646</v>
      </c>
      <c r="E2655" s="131">
        <v>86</v>
      </c>
      <c r="F2655" s="132">
        <v>3734.2599999999998</v>
      </c>
      <c r="DM2655" s="86"/>
    </row>
    <row r="2656" spans="1:117" s="131" customFormat="1">
      <c r="A2656" s="131" t="s">
        <v>3309</v>
      </c>
      <c r="B2656" s="129">
        <f t="shared" si="40"/>
        <v>310000</v>
      </c>
      <c r="C2656" s="139">
        <f>+'[2]Table EE Vol'!AI92</f>
        <v>1867.1299999999999</v>
      </c>
      <c r="D2656" s="131" t="s">
        <v>646</v>
      </c>
      <c r="E2656" s="131">
        <v>87</v>
      </c>
      <c r="F2656" s="132">
        <v>3734.2599999999998</v>
      </c>
      <c r="DM2656" s="86"/>
    </row>
    <row r="2657" spans="1:117" s="131" customFormat="1">
      <c r="A2657" s="131" t="s">
        <v>3310</v>
      </c>
      <c r="B2657" s="129">
        <f t="shared" si="40"/>
        <v>310000</v>
      </c>
      <c r="C2657" s="139">
        <f>+'[2]Table EE Vol'!AI93</f>
        <v>1867.1299999999999</v>
      </c>
      <c r="D2657" s="131" t="s">
        <v>646</v>
      </c>
      <c r="E2657" s="131">
        <v>88</v>
      </c>
      <c r="F2657" s="132">
        <v>3734.2599999999998</v>
      </c>
      <c r="DM2657" s="86"/>
    </row>
    <row r="2658" spans="1:117" s="131" customFormat="1">
      <c r="A2658" s="131" t="s">
        <v>3311</v>
      </c>
      <c r="B2658" s="129">
        <f t="shared" si="40"/>
        <v>310000</v>
      </c>
      <c r="C2658" s="139">
        <f>+'[2]Table EE Vol'!AI94</f>
        <v>1867.1299999999999</v>
      </c>
      <c r="D2658" s="131" t="s">
        <v>646</v>
      </c>
      <c r="E2658" s="131">
        <v>89</v>
      </c>
      <c r="F2658" s="132">
        <v>3734.2599999999998</v>
      </c>
      <c r="DM2658" s="86"/>
    </row>
    <row r="2659" spans="1:117" s="131" customFormat="1">
      <c r="A2659" s="131" t="s">
        <v>3312</v>
      </c>
      <c r="B2659" s="129">
        <f t="shared" si="40"/>
        <v>310000</v>
      </c>
      <c r="C2659" s="139">
        <f>+'[2]Table EE Vol'!AI95</f>
        <v>1867.1299999999999</v>
      </c>
      <c r="D2659" s="131" t="s">
        <v>646</v>
      </c>
      <c r="E2659" s="131">
        <v>90</v>
      </c>
      <c r="F2659" s="132">
        <v>3734.2599999999998</v>
      </c>
      <c r="DM2659" s="86"/>
    </row>
    <row r="2660" spans="1:117" s="131" customFormat="1">
      <c r="A2660" s="131" t="s">
        <v>3313</v>
      </c>
      <c r="B2660" s="129">
        <f t="shared" si="40"/>
        <v>310000</v>
      </c>
      <c r="C2660" s="139">
        <f>+'[2]Table EE Vol'!AI96</f>
        <v>1867.1299999999999</v>
      </c>
      <c r="D2660" s="131" t="s">
        <v>646</v>
      </c>
      <c r="E2660" s="131">
        <v>91</v>
      </c>
      <c r="F2660" s="132">
        <v>3734.2599999999998</v>
      </c>
      <c r="DM2660" s="86"/>
    </row>
    <row r="2661" spans="1:117" s="131" customFormat="1">
      <c r="A2661" s="131" t="s">
        <v>3314</v>
      </c>
      <c r="B2661" s="129">
        <f t="shared" si="40"/>
        <v>310000</v>
      </c>
      <c r="C2661" s="139">
        <f>+'[2]Table EE Vol'!AI97</f>
        <v>1867.1299999999999</v>
      </c>
      <c r="D2661" s="131" t="s">
        <v>646</v>
      </c>
      <c r="E2661" s="131">
        <v>92</v>
      </c>
      <c r="F2661" s="132">
        <v>3734.2599999999998</v>
      </c>
      <c r="DM2661" s="86"/>
    </row>
    <row r="2662" spans="1:117" s="131" customFormat="1">
      <c r="A2662" s="131" t="s">
        <v>3315</v>
      </c>
      <c r="B2662" s="129">
        <f t="shared" si="40"/>
        <v>310000</v>
      </c>
      <c r="C2662" s="139">
        <f>+'[2]Table EE Vol'!AI98</f>
        <v>1867.1299999999999</v>
      </c>
      <c r="D2662" s="131" t="s">
        <v>646</v>
      </c>
      <c r="E2662" s="131">
        <v>93</v>
      </c>
      <c r="F2662" s="132">
        <v>3734.2599999999998</v>
      </c>
      <c r="DM2662" s="86"/>
    </row>
    <row r="2663" spans="1:117" s="131" customFormat="1">
      <c r="A2663" s="131" t="s">
        <v>3316</v>
      </c>
      <c r="B2663" s="129">
        <f t="shared" si="40"/>
        <v>310000</v>
      </c>
      <c r="C2663" s="139">
        <f>+'[2]Table EE Vol'!AI99</f>
        <v>1867.1299999999999</v>
      </c>
      <c r="D2663" s="131" t="s">
        <v>646</v>
      </c>
      <c r="E2663" s="131">
        <v>94</v>
      </c>
      <c r="F2663" s="132">
        <v>3734.2599999999998</v>
      </c>
      <c r="DM2663" s="86"/>
    </row>
    <row r="2664" spans="1:117" s="131" customFormat="1">
      <c r="A2664" s="131" t="s">
        <v>3317</v>
      </c>
      <c r="B2664" s="129">
        <f t="shared" si="40"/>
        <v>310000</v>
      </c>
      <c r="C2664" s="139">
        <f>+'[2]Table EE Vol'!AI100</f>
        <v>1867.1299999999999</v>
      </c>
      <c r="D2664" s="131" t="s">
        <v>646</v>
      </c>
      <c r="E2664" s="131">
        <v>95</v>
      </c>
      <c r="F2664" s="132">
        <v>3734.2599999999998</v>
      </c>
      <c r="DM2664" s="86"/>
    </row>
    <row r="2665" spans="1:117" s="131" customFormat="1">
      <c r="A2665" s="131" t="s">
        <v>3318</v>
      </c>
      <c r="B2665" s="129">
        <f t="shared" si="40"/>
        <v>310000</v>
      </c>
      <c r="C2665" s="139">
        <f>+'[2]Table EE Vol'!AI101</f>
        <v>1867.1299999999999</v>
      </c>
      <c r="D2665" s="131" t="s">
        <v>646</v>
      </c>
      <c r="E2665" s="131">
        <v>96</v>
      </c>
      <c r="F2665" s="132">
        <v>3734.2599999999998</v>
      </c>
      <c r="DM2665" s="86"/>
    </row>
    <row r="2666" spans="1:117" s="131" customFormat="1">
      <c r="A2666" s="131" t="s">
        <v>3319</v>
      </c>
      <c r="B2666" s="129">
        <f t="shared" si="40"/>
        <v>310000</v>
      </c>
      <c r="C2666" s="139">
        <f>+'[2]Table EE Vol'!AI102</f>
        <v>1867.1299999999999</v>
      </c>
      <c r="D2666" s="131" t="s">
        <v>646</v>
      </c>
      <c r="E2666" s="131">
        <v>97</v>
      </c>
      <c r="F2666" s="132">
        <v>3734.2599999999998</v>
      </c>
      <c r="DM2666" s="86"/>
    </row>
    <row r="2667" spans="1:117" s="131" customFormat="1">
      <c r="A2667" s="131" t="s">
        <v>3320</v>
      </c>
      <c r="B2667" s="129">
        <f t="shared" si="40"/>
        <v>310000</v>
      </c>
      <c r="C2667" s="139">
        <f>+'[2]Table EE Vol'!AI103</f>
        <v>1867.1299999999999</v>
      </c>
      <c r="D2667" s="131" t="s">
        <v>646</v>
      </c>
      <c r="E2667" s="131">
        <v>98</v>
      </c>
      <c r="F2667" s="132">
        <v>3734.2599999999998</v>
      </c>
      <c r="DM2667" s="86"/>
    </row>
    <row r="2668" spans="1:117" s="131" customFormat="1">
      <c r="A2668" s="131" t="s">
        <v>3321</v>
      </c>
      <c r="B2668" s="129">
        <f t="shared" si="40"/>
        <v>310000</v>
      </c>
      <c r="C2668" s="139">
        <f>+'[2]Table EE Vol'!AI104</f>
        <v>1867.1299999999999</v>
      </c>
      <c r="D2668" s="131" t="s">
        <v>646</v>
      </c>
      <c r="E2668" s="131">
        <v>99</v>
      </c>
      <c r="F2668" s="132">
        <v>3734.2599999999998</v>
      </c>
      <c r="DM2668" s="86"/>
    </row>
    <row r="2669" spans="1:117" s="131" customFormat="1">
      <c r="A2669" s="131" t="s">
        <v>3322</v>
      </c>
      <c r="B2669" s="129">
        <f t="shared" si="40"/>
        <v>310000</v>
      </c>
      <c r="C2669" s="139">
        <f>+'[2]Table EE Vol'!AI105</f>
        <v>0</v>
      </c>
      <c r="D2669" s="131" t="s">
        <v>634</v>
      </c>
      <c r="E2669" s="131">
        <v>0</v>
      </c>
      <c r="F2669" s="132">
        <v>0</v>
      </c>
      <c r="DM2669" s="86"/>
    </row>
    <row r="2670" spans="1:117" s="131" customFormat="1">
      <c r="A2670" s="131" t="s">
        <v>3323</v>
      </c>
      <c r="B2670" s="129">
        <f t="shared" si="40"/>
        <v>320000</v>
      </c>
      <c r="C2670" s="139">
        <f>+'[2]Table EE Vol'!AJ20</f>
        <v>4.16</v>
      </c>
      <c r="D2670" s="131" t="s">
        <v>634</v>
      </c>
      <c r="E2670" s="131">
        <v>15</v>
      </c>
      <c r="F2670" s="132">
        <v>8.32</v>
      </c>
      <c r="DI2670" s="86"/>
    </row>
    <row r="2671" spans="1:117" s="131" customFormat="1">
      <c r="A2671" s="131" t="s">
        <v>3324</v>
      </c>
      <c r="B2671" s="129">
        <f t="shared" si="40"/>
        <v>320000</v>
      </c>
      <c r="C2671" s="139">
        <f>+'[2]Table EE Vol'!AJ21</f>
        <v>4.16</v>
      </c>
      <c r="D2671" s="131" t="s">
        <v>634</v>
      </c>
      <c r="E2671" s="131">
        <v>16</v>
      </c>
      <c r="F2671" s="132">
        <v>8.32</v>
      </c>
      <c r="DI2671" s="86"/>
    </row>
    <row r="2672" spans="1:117" s="131" customFormat="1">
      <c r="A2672" s="131" t="s">
        <v>3325</v>
      </c>
      <c r="B2672" s="129">
        <f t="shared" si="40"/>
        <v>320000</v>
      </c>
      <c r="C2672" s="139">
        <f>+'[2]Table EE Vol'!AJ22</f>
        <v>4.16</v>
      </c>
      <c r="D2672" s="131" t="s">
        <v>634</v>
      </c>
      <c r="E2672" s="131">
        <v>17</v>
      </c>
      <c r="F2672" s="132">
        <v>8.32</v>
      </c>
      <c r="DI2672" s="86"/>
    </row>
    <row r="2673" spans="1:113" s="131" customFormat="1">
      <c r="A2673" s="131" t="s">
        <v>3326</v>
      </c>
      <c r="B2673" s="129">
        <f t="shared" si="40"/>
        <v>320000</v>
      </c>
      <c r="C2673" s="139">
        <f>+'[2]Table EE Vol'!AJ23</f>
        <v>4.16</v>
      </c>
      <c r="D2673" s="131" t="s">
        <v>634</v>
      </c>
      <c r="E2673" s="131">
        <v>18</v>
      </c>
      <c r="F2673" s="132">
        <v>8.32</v>
      </c>
      <c r="DI2673" s="86"/>
    </row>
    <row r="2674" spans="1:113" s="131" customFormat="1">
      <c r="A2674" s="131" t="s">
        <v>3327</v>
      </c>
      <c r="B2674" s="129">
        <f t="shared" si="40"/>
        <v>320000</v>
      </c>
      <c r="C2674" s="139">
        <f>+'[2]Table EE Vol'!AJ24</f>
        <v>4.16</v>
      </c>
      <c r="D2674" s="131" t="s">
        <v>634</v>
      </c>
      <c r="E2674" s="131">
        <v>19</v>
      </c>
      <c r="F2674" s="132">
        <v>8.32</v>
      </c>
      <c r="DI2674" s="86"/>
    </row>
    <row r="2675" spans="1:113" s="131" customFormat="1">
      <c r="A2675" s="131" t="s">
        <v>3328</v>
      </c>
      <c r="B2675" s="129">
        <f t="shared" si="40"/>
        <v>320000</v>
      </c>
      <c r="C2675" s="139">
        <f>+'[2]Table EE Vol'!AJ25</f>
        <v>6.08</v>
      </c>
      <c r="D2675" s="131" t="s">
        <v>635</v>
      </c>
      <c r="E2675" s="131">
        <v>20</v>
      </c>
      <c r="F2675" s="132">
        <v>12.16</v>
      </c>
      <c r="DI2675" s="86"/>
    </row>
    <row r="2676" spans="1:113" s="131" customFormat="1">
      <c r="A2676" s="131" t="s">
        <v>3329</v>
      </c>
      <c r="B2676" s="129">
        <f t="shared" si="40"/>
        <v>320000</v>
      </c>
      <c r="C2676" s="139">
        <f>+'[2]Table EE Vol'!AJ26</f>
        <v>6.08</v>
      </c>
      <c r="D2676" s="131" t="s">
        <v>635</v>
      </c>
      <c r="E2676" s="131">
        <v>21</v>
      </c>
      <c r="F2676" s="132">
        <v>12.16</v>
      </c>
      <c r="DI2676" s="86"/>
    </row>
    <row r="2677" spans="1:113" s="131" customFormat="1">
      <c r="A2677" s="131" t="s">
        <v>3330</v>
      </c>
      <c r="B2677" s="129">
        <f t="shared" si="40"/>
        <v>320000</v>
      </c>
      <c r="C2677" s="139">
        <f>+'[2]Table EE Vol'!AJ27</f>
        <v>6.08</v>
      </c>
      <c r="D2677" s="131" t="s">
        <v>635</v>
      </c>
      <c r="E2677" s="131">
        <v>22</v>
      </c>
      <c r="F2677" s="132">
        <v>12.16</v>
      </c>
      <c r="DI2677" s="86"/>
    </row>
    <row r="2678" spans="1:113" s="131" customFormat="1">
      <c r="A2678" s="131" t="s">
        <v>3331</v>
      </c>
      <c r="B2678" s="129">
        <f t="shared" si="40"/>
        <v>320000</v>
      </c>
      <c r="C2678" s="139">
        <f>+'[2]Table EE Vol'!AJ28</f>
        <v>6.08</v>
      </c>
      <c r="D2678" s="131" t="s">
        <v>635</v>
      </c>
      <c r="E2678" s="131">
        <v>23</v>
      </c>
      <c r="F2678" s="132">
        <v>12.16</v>
      </c>
      <c r="DI2678" s="86"/>
    </row>
    <row r="2679" spans="1:113" s="131" customFormat="1">
      <c r="A2679" s="131" t="s">
        <v>3332</v>
      </c>
      <c r="B2679" s="129">
        <f t="shared" si="40"/>
        <v>320000</v>
      </c>
      <c r="C2679" s="139">
        <f>+'[2]Table EE Vol'!AJ29</f>
        <v>6.08</v>
      </c>
      <c r="D2679" s="131" t="s">
        <v>635</v>
      </c>
      <c r="E2679" s="131">
        <v>24</v>
      </c>
      <c r="F2679" s="132">
        <v>12.16</v>
      </c>
      <c r="DI2679" s="86"/>
    </row>
    <row r="2680" spans="1:113" s="131" customFormat="1">
      <c r="A2680" s="131" t="s">
        <v>3333</v>
      </c>
      <c r="B2680" s="129">
        <f t="shared" si="40"/>
        <v>320000</v>
      </c>
      <c r="C2680" s="139">
        <f>+'[2]Table EE Vol'!AJ30</f>
        <v>7.1999999999999993</v>
      </c>
      <c r="D2680" s="131" t="s">
        <v>636</v>
      </c>
      <c r="E2680" s="131">
        <v>25</v>
      </c>
      <c r="F2680" s="132">
        <v>14.399999999999999</v>
      </c>
      <c r="DI2680" s="86"/>
    </row>
    <row r="2681" spans="1:113" s="131" customFormat="1">
      <c r="A2681" s="131" t="s">
        <v>3334</v>
      </c>
      <c r="B2681" s="129">
        <f t="shared" si="40"/>
        <v>320000</v>
      </c>
      <c r="C2681" s="139">
        <f>+'[2]Table EE Vol'!AJ31</f>
        <v>7.1999999999999993</v>
      </c>
      <c r="D2681" s="131" t="s">
        <v>636</v>
      </c>
      <c r="E2681" s="131">
        <v>26</v>
      </c>
      <c r="F2681" s="132">
        <v>14.399999999999999</v>
      </c>
      <c r="DI2681" s="86"/>
    </row>
    <row r="2682" spans="1:113" s="131" customFormat="1">
      <c r="A2682" s="131" t="s">
        <v>3335</v>
      </c>
      <c r="B2682" s="129">
        <f t="shared" si="40"/>
        <v>320000</v>
      </c>
      <c r="C2682" s="139">
        <f>+'[2]Table EE Vol'!AJ32</f>
        <v>7.1999999999999993</v>
      </c>
      <c r="D2682" s="131" t="s">
        <v>636</v>
      </c>
      <c r="E2682" s="131">
        <v>27</v>
      </c>
      <c r="F2682" s="132">
        <v>14.399999999999999</v>
      </c>
      <c r="DI2682" s="86"/>
    </row>
    <row r="2683" spans="1:113" s="131" customFormat="1">
      <c r="A2683" s="131" t="s">
        <v>3336</v>
      </c>
      <c r="B2683" s="129">
        <f t="shared" si="40"/>
        <v>320000</v>
      </c>
      <c r="C2683" s="139">
        <f>+'[2]Table EE Vol'!AJ33</f>
        <v>7.1999999999999993</v>
      </c>
      <c r="D2683" s="131" t="s">
        <v>636</v>
      </c>
      <c r="E2683" s="131">
        <v>28</v>
      </c>
      <c r="F2683" s="132">
        <v>14.399999999999999</v>
      </c>
      <c r="DI2683" s="86"/>
    </row>
    <row r="2684" spans="1:113" s="131" customFormat="1">
      <c r="A2684" s="131" t="s">
        <v>3337</v>
      </c>
      <c r="B2684" s="129">
        <f t="shared" si="40"/>
        <v>320000</v>
      </c>
      <c r="C2684" s="139">
        <f>+'[2]Table EE Vol'!AJ34</f>
        <v>7.1999999999999993</v>
      </c>
      <c r="D2684" s="131" t="s">
        <v>636</v>
      </c>
      <c r="E2684" s="131">
        <v>29</v>
      </c>
      <c r="F2684" s="132">
        <v>14.399999999999999</v>
      </c>
      <c r="DI2684" s="86"/>
    </row>
    <row r="2685" spans="1:113" s="131" customFormat="1">
      <c r="A2685" s="131" t="s">
        <v>3338</v>
      </c>
      <c r="B2685" s="129">
        <f t="shared" si="40"/>
        <v>320000</v>
      </c>
      <c r="C2685" s="139">
        <f>+'[2]Table EE Vol'!AJ35</f>
        <v>9.92</v>
      </c>
      <c r="D2685" s="131" t="s">
        <v>637</v>
      </c>
      <c r="E2685" s="131">
        <v>30</v>
      </c>
      <c r="F2685" s="132">
        <v>19.84</v>
      </c>
      <c r="DI2685" s="86"/>
    </row>
    <row r="2686" spans="1:113" s="131" customFormat="1">
      <c r="A2686" s="131" t="s">
        <v>3339</v>
      </c>
      <c r="B2686" s="129">
        <f t="shared" si="40"/>
        <v>320000</v>
      </c>
      <c r="C2686" s="139">
        <f>+'[2]Table EE Vol'!AJ36</f>
        <v>9.92</v>
      </c>
      <c r="D2686" s="131" t="s">
        <v>637</v>
      </c>
      <c r="E2686" s="131">
        <v>31</v>
      </c>
      <c r="F2686" s="132">
        <v>19.84</v>
      </c>
      <c r="DI2686" s="86"/>
    </row>
    <row r="2687" spans="1:113" s="131" customFormat="1">
      <c r="A2687" s="131" t="s">
        <v>3340</v>
      </c>
      <c r="B2687" s="129">
        <f t="shared" si="40"/>
        <v>320000</v>
      </c>
      <c r="C2687" s="139">
        <f>+'[2]Table EE Vol'!AJ37</f>
        <v>9.92</v>
      </c>
      <c r="D2687" s="131" t="s">
        <v>637</v>
      </c>
      <c r="E2687" s="131">
        <v>32</v>
      </c>
      <c r="F2687" s="132">
        <v>19.84</v>
      </c>
      <c r="DI2687" s="86"/>
    </row>
    <row r="2688" spans="1:113" s="131" customFormat="1">
      <c r="A2688" s="131" t="s">
        <v>3341</v>
      </c>
      <c r="B2688" s="129">
        <f t="shared" si="40"/>
        <v>320000</v>
      </c>
      <c r="C2688" s="139">
        <f>+'[2]Table EE Vol'!AJ38</f>
        <v>9.92</v>
      </c>
      <c r="D2688" s="131" t="s">
        <v>637</v>
      </c>
      <c r="E2688" s="131">
        <v>33</v>
      </c>
      <c r="F2688" s="132">
        <v>19.84</v>
      </c>
      <c r="DI2688" s="86"/>
    </row>
    <row r="2689" spans="1:113" s="131" customFormat="1">
      <c r="A2689" s="131" t="s">
        <v>3342</v>
      </c>
      <c r="B2689" s="129">
        <f t="shared" si="40"/>
        <v>320000</v>
      </c>
      <c r="C2689" s="139">
        <f>+'[2]Table EE Vol'!AJ39</f>
        <v>9.92</v>
      </c>
      <c r="D2689" s="131" t="s">
        <v>637</v>
      </c>
      <c r="E2689" s="131">
        <v>34</v>
      </c>
      <c r="F2689" s="132">
        <v>19.84</v>
      </c>
      <c r="DI2689" s="86"/>
    </row>
    <row r="2690" spans="1:113" s="131" customFormat="1">
      <c r="A2690" s="131" t="s">
        <v>3343</v>
      </c>
      <c r="B2690" s="129">
        <f t="shared" si="40"/>
        <v>320000</v>
      </c>
      <c r="C2690" s="139">
        <f>+'[2]Table EE Vol'!AJ40</f>
        <v>13.280000000000001</v>
      </c>
      <c r="D2690" s="131" t="s">
        <v>638</v>
      </c>
      <c r="E2690" s="131">
        <v>35</v>
      </c>
      <c r="F2690" s="132">
        <v>26.560000000000002</v>
      </c>
      <c r="DI2690" s="86"/>
    </row>
    <row r="2691" spans="1:113" s="131" customFormat="1">
      <c r="A2691" s="131" t="s">
        <v>3344</v>
      </c>
      <c r="B2691" s="129">
        <f t="shared" si="40"/>
        <v>320000</v>
      </c>
      <c r="C2691" s="139">
        <f>+'[2]Table EE Vol'!AJ41</f>
        <v>13.280000000000001</v>
      </c>
      <c r="D2691" s="131" t="s">
        <v>638</v>
      </c>
      <c r="E2691" s="131">
        <v>36</v>
      </c>
      <c r="F2691" s="132">
        <v>26.560000000000002</v>
      </c>
      <c r="DI2691" s="86"/>
    </row>
    <row r="2692" spans="1:113" s="131" customFormat="1">
      <c r="A2692" s="131" t="s">
        <v>3345</v>
      </c>
      <c r="B2692" s="129">
        <f t="shared" si="40"/>
        <v>320000</v>
      </c>
      <c r="C2692" s="139">
        <f>+'[2]Table EE Vol'!AJ42</f>
        <v>13.280000000000001</v>
      </c>
      <c r="D2692" s="131" t="s">
        <v>638</v>
      </c>
      <c r="E2692" s="131">
        <v>37</v>
      </c>
      <c r="F2692" s="132">
        <v>26.560000000000002</v>
      </c>
      <c r="DI2692" s="86"/>
    </row>
    <row r="2693" spans="1:113" s="131" customFormat="1">
      <c r="A2693" s="131" t="s">
        <v>3346</v>
      </c>
      <c r="B2693" s="129">
        <f t="shared" si="40"/>
        <v>320000</v>
      </c>
      <c r="C2693" s="139">
        <f>+'[2]Table EE Vol'!AJ43</f>
        <v>13.280000000000001</v>
      </c>
      <c r="D2693" s="131" t="s">
        <v>638</v>
      </c>
      <c r="E2693" s="131">
        <v>38</v>
      </c>
      <c r="F2693" s="132">
        <v>26.560000000000002</v>
      </c>
      <c r="DI2693" s="86"/>
    </row>
    <row r="2694" spans="1:113" s="131" customFormat="1">
      <c r="A2694" s="131" t="s">
        <v>3347</v>
      </c>
      <c r="B2694" s="129">
        <f t="shared" si="40"/>
        <v>320000</v>
      </c>
      <c r="C2694" s="139">
        <f>+'[2]Table EE Vol'!AJ44</f>
        <v>13.280000000000001</v>
      </c>
      <c r="D2694" s="131" t="s">
        <v>638</v>
      </c>
      <c r="E2694" s="131">
        <v>39</v>
      </c>
      <c r="F2694" s="132">
        <v>26.560000000000002</v>
      </c>
      <c r="DI2694" s="86"/>
    </row>
    <row r="2695" spans="1:113" s="131" customFormat="1">
      <c r="A2695" s="131" t="s">
        <v>3348</v>
      </c>
      <c r="B2695" s="129">
        <f t="shared" si="40"/>
        <v>320000</v>
      </c>
      <c r="C2695" s="139">
        <f>+'[2]Table EE Vol'!AJ45</f>
        <v>22.240000000000002</v>
      </c>
      <c r="D2695" s="131" t="s">
        <v>639</v>
      </c>
      <c r="E2695" s="131">
        <v>40</v>
      </c>
      <c r="F2695" s="132">
        <v>44.480000000000004</v>
      </c>
      <c r="DI2695" s="86"/>
    </row>
    <row r="2696" spans="1:113" s="131" customFormat="1">
      <c r="A2696" s="131" t="s">
        <v>3349</v>
      </c>
      <c r="B2696" s="129">
        <f t="shared" si="40"/>
        <v>320000</v>
      </c>
      <c r="C2696" s="139">
        <f>+'[2]Table EE Vol'!AJ46</f>
        <v>22.240000000000002</v>
      </c>
      <c r="D2696" s="131" t="s">
        <v>639</v>
      </c>
      <c r="E2696" s="131">
        <v>41</v>
      </c>
      <c r="F2696" s="132">
        <v>44.480000000000004</v>
      </c>
      <c r="DI2696" s="86"/>
    </row>
    <row r="2697" spans="1:113" s="131" customFormat="1">
      <c r="A2697" s="131" t="s">
        <v>3350</v>
      </c>
      <c r="B2697" s="129">
        <f t="shared" si="40"/>
        <v>320000</v>
      </c>
      <c r="C2697" s="139">
        <f>+'[2]Table EE Vol'!AJ47</f>
        <v>22.240000000000002</v>
      </c>
      <c r="D2697" s="131" t="s">
        <v>639</v>
      </c>
      <c r="E2697" s="131">
        <v>42</v>
      </c>
      <c r="F2697" s="132">
        <v>44.480000000000004</v>
      </c>
      <c r="DI2697" s="86"/>
    </row>
    <row r="2698" spans="1:113" s="131" customFormat="1">
      <c r="A2698" s="131" t="s">
        <v>3351</v>
      </c>
      <c r="B2698" s="129">
        <f t="shared" si="40"/>
        <v>320000</v>
      </c>
      <c r="C2698" s="139">
        <f>+'[2]Table EE Vol'!AJ48</f>
        <v>22.240000000000002</v>
      </c>
      <c r="D2698" s="131" t="s">
        <v>639</v>
      </c>
      <c r="E2698" s="131">
        <v>43</v>
      </c>
      <c r="F2698" s="132">
        <v>44.480000000000004</v>
      </c>
      <c r="DI2698" s="86"/>
    </row>
    <row r="2699" spans="1:113" s="131" customFormat="1">
      <c r="A2699" s="131" t="s">
        <v>3352</v>
      </c>
      <c r="B2699" s="129">
        <f t="shared" si="40"/>
        <v>320000</v>
      </c>
      <c r="C2699" s="139">
        <f>+'[2]Table EE Vol'!AJ49</f>
        <v>22.240000000000002</v>
      </c>
      <c r="D2699" s="131" t="s">
        <v>639</v>
      </c>
      <c r="E2699" s="131">
        <v>44</v>
      </c>
      <c r="F2699" s="132">
        <v>44.480000000000004</v>
      </c>
      <c r="DI2699" s="86"/>
    </row>
    <row r="2700" spans="1:113" s="131" customFormat="1">
      <c r="A2700" s="131" t="s">
        <v>3353</v>
      </c>
      <c r="B2700" s="129">
        <f t="shared" si="40"/>
        <v>320000</v>
      </c>
      <c r="C2700" s="139">
        <f>+'[2]Table EE Vol'!AJ50</f>
        <v>30.72</v>
      </c>
      <c r="D2700" s="131" t="s">
        <v>640</v>
      </c>
      <c r="E2700" s="131">
        <v>45</v>
      </c>
      <c r="F2700" s="132">
        <v>61.44</v>
      </c>
      <c r="DI2700" s="86"/>
    </row>
    <row r="2701" spans="1:113" s="131" customFormat="1">
      <c r="A2701" s="131" t="s">
        <v>3354</v>
      </c>
      <c r="B2701" s="129">
        <f t="shared" si="40"/>
        <v>320000</v>
      </c>
      <c r="C2701" s="139">
        <f>+'[2]Table EE Vol'!AJ51</f>
        <v>30.72</v>
      </c>
      <c r="D2701" s="131" t="s">
        <v>640</v>
      </c>
      <c r="E2701" s="131">
        <v>46</v>
      </c>
      <c r="F2701" s="132">
        <v>61.44</v>
      </c>
      <c r="DI2701" s="86"/>
    </row>
    <row r="2702" spans="1:113" s="131" customFormat="1">
      <c r="A2702" s="131" t="s">
        <v>3355</v>
      </c>
      <c r="B2702" s="129">
        <f t="shared" si="40"/>
        <v>320000</v>
      </c>
      <c r="C2702" s="139">
        <f>+'[2]Table EE Vol'!AJ52</f>
        <v>30.72</v>
      </c>
      <c r="D2702" s="131" t="s">
        <v>640</v>
      </c>
      <c r="E2702" s="131">
        <v>47</v>
      </c>
      <c r="F2702" s="132">
        <v>61.44</v>
      </c>
      <c r="DI2702" s="86"/>
    </row>
    <row r="2703" spans="1:113" s="131" customFormat="1">
      <c r="A2703" s="131" t="s">
        <v>3356</v>
      </c>
      <c r="B2703" s="129">
        <f t="shared" si="40"/>
        <v>320000</v>
      </c>
      <c r="C2703" s="139">
        <f>+'[2]Table EE Vol'!AJ53</f>
        <v>30.72</v>
      </c>
      <c r="D2703" s="131" t="s">
        <v>640</v>
      </c>
      <c r="E2703" s="131">
        <v>48</v>
      </c>
      <c r="F2703" s="132">
        <v>61.44</v>
      </c>
      <c r="DI2703" s="86"/>
    </row>
    <row r="2704" spans="1:113" s="131" customFormat="1">
      <c r="A2704" s="131" t="s">
        <v>3357</v>
      </c>
      <c r="B2704" s="129">
        <f t="shared" si="40"/>
        <v>320000</v>
      </c>
      <c r="C2704" s="139">
        <f>+'[2]Table EE Vol'!AJ54</f>
        <v>30.72</v>
      </c>
      <c r="D2704" s="131" t="s">
        <v>640</v>
      </c>
      <c r="E2704" s="131">
        <v>49</v>
      </c>
      <c r="F2704" s="132">
        <v>61.44</v>
      </c>
      <c r="DI2704" s="86"/>
    </row>
    <row r="2705" spans="1:113" s="131" customFormat="1">
      <c r="A2705" s="131" t="s">
        <v>3358</v>
      </c>
      <c r="B2705" s="129">
        <f t="shared" si="40"/>
        <v>320000</v>
      </c>
      <c r="C2705" s="139">
        <f>+'[2]Table EE Vol'!AJ55</f>
        <v>56</v>
      </c>
      <c r="D2705" s="131" t="s">
        <v>641</v>
      </c>
      <c r="E2705" s="131">
        <v>50</v>
      </c>
      <c r="F2705" s="132">
        <v>112</v>
      </c>
      <c r="DI2705" s="86"/>
    </row>
    <row r="2706" spans="1:113" s="131" customFormat="1">
      <c r="A2706" s="131" t="s">
        <v>3359</v>
      </c>
      <c r="B2706" s="129">
        <f t="shared" si="40"/>
        <v>320000</v>
      </c>
      <c r="C2706" s="139">
        <f>+'[2]Table EE Vol'!AJ56</f>
        <v>56</v>
      </c>
      <c r="D2706" s="131" t="s">
        <v>641</v>
      </c>
      <c r="E2706" s="131">
        <v>51</v>
      </c>
      <c r="F2706" s="132">
        <v>112</v>
      </c>
      <c r="DI2706" s="86"/>
    </row>
    <row r="2707" spans="1:113" s="131" customFormat="1">
      <c r="A2707" s="131" t="s">
        <v>3360</v>
      </c>
      <c r="B2707" s="129">
        <f t="shared" si="40"/>
        <v>320000</v>
      </c>
      <c r="C2707" s="139">
        <f>+'[2]Table EE Vol'!AJ57</f>
        <v>56</v>
      </c>
      <c r="D2707" s="131" t="s">
        <v>641</v>
      </c>
      <c r="E2707" s="131">
        <v>52</v>
      </c>
      <c r="F2707" s="132">
        <v>112</v>
      </c>
      <c r="DI2707" s="86"/>
    </row>
    <row r="2708" spans="1:113" s="131" customFormat="1">
      <c r="A2708" s="131" t="s">
        <v>3361</v>
      </c>
      <c r="B2708" s="129">
        <f t="shared" si="40"/>
        <v>320000</v>
      </c>
      <c r="C2708" s="139">
        <f>+'[2]Table EE Vol'!AJ58</f>
        <v>56</v>
      </c>
      <c r="D2708" s="131" t="s">
        <v>641</v>
      </c>
      <c r="E2708" s="131">
        <v>53</v>
      </c>
      <c r="F2708" s="132">
        <v>112</v>
      </c>
      <c r="DI2708" s="86"/>
    </row>
    <row r="2709" spans="1:113" s="131" customFormat="1">
      <c r="A2709" s="131" t="s">
        <v>3362</v>
      </c>
      <c r="B2709" s="129">
        <f t="shared" si="40"/>
        <v>320000</v>
      </c>
      <c r="C2709" s="139">
        <f>+'[2]Table EE Vol'!AJ59</f>
        <v>56</v>
      </c>
      <c r="D2709" s="131" t="s">
        <v>641</v>
      </c>
      <c r="E2709" s="131">
        <v>54</v>
      </c>
      <c r="F2709" s="132">
        <v>112</v>
      </c>
      <c r="DI2709" s="86"/>
    </row>
    <row r="2710" spans="1:113" s="131" customFormat="1">
      <c r="A2710" s="131" t="s">
        <v>3363</v>
      </c>
      <c r="B2710" s="129">
        <f t="shared" si="40"/>
        <v>320000</v>
      </c>
      <c r="C2710" s="139">
        <f>+'[2]Table EE Vol'!AJ60</f>
        <v>114.88</v>
      </c>
      <c r="D2710" s="131" t="s">
        <v>642</v>
      </c>
      <c r="E2710" s="131">
        <v>55</v>
      </c>
      <c r="F2710" s="132">
        <v>229.76</v>
      </c>
      <c r="DI2710" s="86"/>
    </row>
    <row r="2711" spans="1:113" s="131" customFormat="1">
      <c r="A2711" s="131" t="s">
        <v>3364</v>
      </c>
      <c r="B2711" s="129">
        <f t="shared" si="40"/>
        <v>320000</v>
      </c>
      <c r="C2711" s="139">
        <f>+'[2]Table EE Vol'!AJ61</f>
        <v>114.88</v>
      </c>
      <c r="D2711" s="131" t="s">
        <v>642</v>
      </c>
      <c r="E2711" s="131">
        <v>56</v>
      </c>
      <c r="F2711" s="132">
        <v>229.76</v>
      </c>
      <c r="DI2711" s="86"/>
    </row>
    <row r="2712" spans="1:113" s="131" customFormat="1">
      <c r="A2712" s="131" t="s">
        <v>3365</v>
      </c>
      <c r="B2712" s="129">
        <f t="shared" si="40"/>
        <v>320000</v>
      </c>
      <c r="C2712" s="139">
        <f>+'[2]Table EE Vol'!AJ62</f>
        <v>114.88</v>
      </c>
      <c r="D2712" s="131" t="s">
        <v>642</v>
      </c>
      <c r="E2712" s="131">
        <v>57</v>
      </c>
      <c r="F2712" s="132">
        <v>229.76</v>
      </c>
      <c r="DI2712" s="86"/>
    </row>
    <row r="2713" spans="1:113" s="131" customFormat="1">
      <c r="A2713" s="131" t="s">
        <v>3366</v>
      </c>
      <c r="B2713" s="129">
        <f t="shared" si="40"/>
        <v>320000</v>
      </c>
      <c r="C2713" s="139">
        <f>+'[2]Table EE Vol'!AJ63</f>
        <v>114.88</v>
      </c>
      <c r="D2713" s="131" t="s">
        <v>642</v>
      </c>
      <c r="E2713" s="131">
        <v>58</v>
      </c>
      <c r="F2713" s="132">
        <v>229.76</v>
      </c>
      <c r="DI2713" s="86"/>
    </row>
    <row r="2714" spans="1:113" s="131" customFormat="1">
      <c r="A2714" s="131" t="s">
        <v>3367</v>
      </c>
      <c r="B2714" s="129">
        <f t="shared" ref="B2714:B2777" si="41">+B2628+10000</f>
        <v>320000</v>
      </c>
      <c r="C2714" s="139">
        <f>+'[2]Table EE Vol'!AJ64</f>
        <v>114.88</v>
      </c>
      <c r="D2714" s="131" t="s">
        <v>642</v>
      </c>
      <c r="E2714" s="131">
        <v>59</v>
      </c>
      <c r="F2714" s="132">
        <v>229.76</v>
      </c>
      <c r="DI2714" s="86"/>
    </row>
    <row r="2715" spans="1:113" s="131" customFormat="1">
      <c r="A2715" s="131" t="s">
        <v>3368</v>
      </c>
      <c r="B2715" s="129">
        <f t="shared" si="41"/>
        <v>320000</v>
      </c>
      <c r="C2715" s="139">
        <f>+'[2]Table EE Vol'!AJ65</f>
        <v>167.04000000000002</v>
      </c>
      <c r="D2715" s="131" t="s">
        <v>643</v>
      </c>
      <c r="E2715" s="131">
        <v>60</v>
      </c>
      <c r="F2715" s="132">
        <v>334.08000000000004</v>
      </c>
      <c r="DI2715" s="86"/>
    </row>
    <row r="2716" spans="1:113" s="131" customFormat="1">
      <c r="A2716" s="131" t="s">
        <v>3369</v>
      </c>
      <c r="B2716" s="129">
        <f t="shared" si="41"/>
        <v>320000</v>
      </c>
      <c r="C2716" s="139">
        <f>+'[2]Table EE Vol'!AJ66</f>
        <v>167.04000000000002</v>
      </c>
      <c r="D2716" s="131" t="s">
        <v>643</v>
      </c>
      <c r="E2716" s="131">
        <v>61</v>
      </c>
      <c r="F2716" s="132">
        <v>334.08000000000004</v>
      </c>
      <c r="DI2716" s="86"/>
    </row>
    <row r="2717" spans="1:113" s="131" customFormat="1">
      <c r="A2717" s="131" t="s">
        <v>3370</v>
      </c>
      <c r="B2717" s="129">
        <f t="shared" si="41"/>
        <v>320000</v>
      </c>
      <c r="C2717" s="139">
        <f>+'[2]Table EE Vol'!AJ67</f>
        <v>167.04000000000002</v>
      </c>
      <c r="D2717" s="131" t="s">
        <v>643</v>
      </c>
      <c r="E2717" s="131">
        <v>62</v>
      </c>
      <c r="F2717" s="132">
        <v>334.08000000000004</v>
      </c>
      <c r="DI2717" s="86"/>
    </row>
    <row r="2718" spans="1:113" s="131" customFormat="1">
      <c r="A2718" s="131" t="s">
        <v>3371</v>
      </c>
      <c r="B2718" s="129">
        <f t="shared" si="41"/>
        <v>320000</v>
      </c>
      <c r="C2718" s="139">
        <f>+'[2]Table EE Vol'!AJ68</f>
        <v>167.04000000000002</v>
      </c>
      <c r="D2718" s="131" t="s">
        <v>643</v>
      </c>
      <c r="E2718" s="131">
        <v>63</v>
      </c>
      <c r="F2718" s="132">
        <v>334.08000000000004</v>
      </c>
      <c r="DI2718" s="86"/>
    </row>
    <row r="2719" spans="1:113" s="131" customFormat="1">
      <c r="A2719" s="131" t="s">
        <v>3372</v>
      </c>
      <c r="B2719" s="129">
        <f t="shared" si="41"/>
        <v>320000</v>
      </c>
      <c r="C2719" s="139">
        <f>+'[2]Table EE Vol'!AJ69</f>
        <v>167.04000000000002</v>
      </c>
      <c r="D2719" s="131" t="s">
        <v>643</v>
      </c>
      <c r="E2719" s="131">
        <v>64</v>
      </c>
      <c r="F2719" s="132">
        <v>334.08000000000004</v>
      </c>
      <c r="DI2719" s="86"/>
    </row>
    <row r="2720" spans="1:113" s="131" customFormat="1">
      <c r="A2720" s="131" t="s">
        <v>3373</v>
      </c>
      <c r="B2720" s="129">
        <f t="shared" si="41"/>
        <v>320000</v>
      </c>
      <c r="C2720" s="139">
        <f>+'[2]Table EE Vol'!AJ70</f>
        <v>288</v>
      </c>
      <c r="D2720" s="131" t="s">
        <v>644</v>
      </c>
      <c r="E2720" s="131">
        <v>65</v>
      </c>
      <c r="F2720" s="132">
        <v>576</v>
      </c>
      <c r="DI2720" s="86"/>
    </row>
    <row r="2721" spans="1:113" s="131" customFormat="1">
      <c r="A2721" s="131" t="s">
        <v>3374</v>
      </c>
      <c r="B2721" s="129">
        <f t="shared" si="41"/>
        <v>320000</v>
      </c>
      <c r="C2721" s="139">
        <f>+'[2]Table EE Vol'!AJ71</f>
        <v>288</v>
      </c>
      <c r="D2721" s="131" t="s">
        <v>644</v>
      </c>
      <c r="E2721" s="131">
        <v>66</v>
      </c>
      <c r="F2721" s="132">
        <v>576</v>
      </c>
      <c r="DI2721" s="86"/>
    </row>
    <row r="2722" spans="1:113" s="131" customFormat="1">
      <c r="A2722" s="131" t="s">
        <v>3375</v>
      </c>
      <c r="B2722" s="129">
        <f t="shared" si="41"/>
        <v>320000</v>
      </c>
      <c r="C2722" s="139">
        <f>+'[2]Table EE Vol'!AJ72</f>
        <v>288</v>
      </c>
      <c r="D2722" s="131" t="s">
        <v>644</v>
      </c>
      <c r="E2722" s="131">
        <v>67</v>
      </c>
      <c r="F2722" s="132">
        <v>576</v>
      </c>
      <c r="DI2722" s="86"/>
    </row>
    <row r="2723" spans="1:113" s="131" customFormat="1">
      <c r="A2723" s="131" t="s">
        <v>3376</v>
      </c>
      <c r="B2723" s="129">
        <f t="shared" si="41"/>
        <v>320000</v>
      </c>
      <c r="C2723" s="139">
        <f>+'[2]Table EE Vol'!AJ73</f>
        <v>288</v>
      </c>
      <c r="D2723" s="131" t="s">
        <v>644</v>
      </c>
      <c r="E2723" s="131">
        <v>68</v>
      </c>
      <c r="F2723" s="132">
        <v>576</v>
      </c>
      <c r="DI2723" s="86"/>
    </row>
    <row r="2724" spans="1:113" s="131" customFormat="1">
      <c r="A2724" s="131" t="s">
        <v>3377</v>
      </c>
      <c r="B2724" s="129">
        <f t="shared" si="41"/>
        <v>320000</v>
      </c>
      <c r="C2724" s="139">
        <f>+'[2]Table EE Vol'!AJ74</f>
        <v>288</v>
      </c>
      <c r="D2724" s="131" t="s">
        <v>644</v>
      </c>
      <c r="E2724" s="131">
        <v>69</v>
      </c>
      <c r="F2724" s="132">
        <v>576</v>
      </c>
      <c r="DI2724" s="86"/>
    </row>
    <row r="2725" spans="1:113" s="131" customFormat="1">
      <c r="A2725" s="131" t="s">
        <v>3378</v>
      </c>
      <c r="B2725" s="129">
        <f t="shared" si="41"/>
        <v>320000</v>
      </c>
      <c r="C2725" s="139">
        <f>+'[2]Table EE Vol'!AJ75</f>
        <v>594.88</v>
      </c>
      <c r="D2725" s="131" t="s">
        <v>645</v>
      </c>
      <c r="E2725" s="131">
        <v>70</v>
      </c>
      <c r="F2725" s="132">
        <v>1189.76</v>
      </c>
      <c r="DI2725" s="86"/>
    </row>
    <row r="2726" spans="1:113" s="131" customFormat="1">
      <c r="A2726" s="131" t="s">
        <v>3379</v>
      </c>
      <c r="B2726" s="129">
        <f t="shared" si="41"/>
        <v>320000</v>
      </c>
      <c r="C2726" s="139">
        <f>+'[2]Table EE Vol'!AJ76</f>
        <v>594.88</v>
      </c>
      <c r="D2726" s="131" t="s">
        <v>645</v>
      </c>
      <c r="E2726" s="131">
        <v>71</v>
      </c>
      <c r="F2726" s="132">
        <v>1189.76</v>
      </c>
      <c r="DI2726" s="86"/>
    </row>
    <row r="2727" spans="1:113" s="131" customFormat="1">
      <c r="A2727" s="131" t="s">
        <v>3380</v>
      </c>
      <c r="B2727" s="129">
        <f t="shared" si="41"/>
        <v>320000</v>
      </c>
      <c r="C2727" s="139">
        <f>+'[2]Table EE Vol'!AJ77</f>
        <v>594.88</v>
      </c>
      <c r="D2727" s="131" t="s">
        <v>645</v>
      </c>
      <c r="E2727" s="131">
        <v>72</v>
      </c>
      <c r="F2727" s="132">
        <v>1189.76</v>
      </c>
      <c r="DI2727" s="86"/>
    </row>
    <row r="2728" spans="1:113" s="131" customFormat="1">
      <c r="A2728" s="131" t="s">
        <v>3381</v>
      </c>
      <c r="B2728" s="129">
        <f t="shared" si="41"/>
        <v>320000</v>
      </c>
      <c r="C2728" s="139">
        <f>+'[2]Table EE Vol'!AJ78</f>
        <v>594.88</v>
      </c>
      <c r="D2728" s="131" t="s">
        <v>645</v>
      </c>
      <c r="E2728" s="131">
        <v>73</v>
      </c>
      <c r="F2728" s="132">
        <v>1189.76</v>
      </c>
      <c r="DI2728" s="86"/>
    </row>
    <row r="2729" spans="1:113" s="131" customFormat="1">
      <c r="A2729" s="131" t="s">
        <v>3382</v>
      </c>
      <c r="B2729" s="129">
        <f t="shared" si="41"/>
        <v>320000</v>
      </c>
      <c r="C2729" s="139">
        <f>+'[2]Table EE Vol'!AJ79</f>
        <v>594.88</v>
      </c>
      <c r="D2729" s="131" t="s">
        <v>645</v>
      </c>
      <c r="E2729" s="131">
        <v>74</v>
      </c>
      <c r="F2729" s="132">
        <v>1189.76</v>
      </c>
      <c r="DI2729" s="86"/>
    </row>
    <row r="2730" spans="1:113" s="131" customFormat="1">
      <c r="A2730" s="131" t="s">
        <v>3383</v>
      </c>
      <c r="B2730" s="129">
        <f t="shared" si="41"/>
        <v>320000</v>
      </c>
      <c r="C2730" s="139">
        <f>+'[2]Table EE Vol'!AJ80</f>
        <v>1927.36</v>
      </c>
      <c r="D2730" s="131" t="s">
        <v>646</v>
      </c>
      <c r="E2730" s="131">
        <v>75</v>
      </c>
      <c r="F2730" s="132">
        <v>3854.72</v>
      </c>
      <c r="DI2730" s="86"/>
    </row>
    <row r="2731" spans="1:113" s="131" customFormat="1">
      <c r="A2731" s="131" t="s">
        <v>3384</v>
      </c>
      <c r="B2731" s="129">
        <f t="shared" si="41"/>
        <v>320000</v>
      </c>
      <c r="C2731" s="139">
        <f>+'[2]Table EE Vol'!AJ81</f>
        <v>1927.36</v>
      </c>
      <c r="D2731" s="131" t="s">
        <v>646</v>
      </c>
      <c r="E2731" s="131">
        <v>76</v>
      </c>
      <c r="F2731" s="132">
        <v>3854.72</v>
      </c>
      <c r="DI2731" s="86"/>
    </row>
    <row r="2732" spans="1:113" s="131" customFormat="1">
      <c r="A2732" s="131" t="s">
        <v>3385</v>
      </c>
      <c r="B2732" s="129">
        <f t="shared" si="41"/>
        <v>320000</v>
      </c>
      <c r="C2732" s="139">
        <f>+'[2]Table EE Vol'!AJ82</f>
        <v>1927.36</v>
      </c>
      <c r="D2732" s="131" t="s">
        <v>646</v>
      </c>
      <c r="E2732" s="131">
        <v>77</v>
      </c>
      <c r="F2732" s="132">
        <v>3854.72</v>
      </c>
      <c r="DI2732" s="86"/>
    </row>
    <row r="2733" spans="1:113" s="131" customFormat="1">
      <c r="A2733" s="131" t="s">
        <v>3386</v>
      </c>
      <c r="B2733" s="129">
        <f t="shared" si="41"/>
        <v>320000</v>
      </c>
      <c r="C2733" s="139">
        <f>+'[2]Table EE Vol'!AJ83</f>
        <v>1927.36</v>
      </c>
      <c r="D2733" s="131" t="s">
        <v>646</v>
      </c>
      <c r="E2733" s="131">
        <v>78</v>
      </c>
      <c r="F2733" s="132">
        <v>3854.72</v>
      </c>
      <c r="DI2733" s="86"/>
    </row>
    <row r="2734" spans="1:113" s="131" customFormat="1">
      <c r="A2734" s="131" t="s">
        <v>3387</v>
      </c>
      <c r="B2734" s="129">
        <f t="shared" si="41"/>
        <v>320000</v>
      </c>
      <c r="C2734" s="139">
        <f>+'[2]Table EE Vol'!AJ84</f>
        <v>1927.36</v>
      </c>
      <c r="D2734" s="131" t="s">
        <v>646</v>
      </c>
      <c r="E2734" s="131">
        <v>79</v>
      </c>
      <c r="F2734" s="132">
        <v>3854.72</v>
      </c>
      <c r="DI2734" s="86"/>
    </row>
    <row r="2735" spans="1:113" s="131" customFormat="1">
      <c r="A2735" s="131" t="s">
        <v>3388</v>
      </c>
      <c r="B2735" s="129">
        <f t="shared" si="41"/>
        <v>320000</v>
      </c>
      <c r="C2735" s="139">
        <f>+'[2]Table EE Vol'!AJ85</f>
        <v>1927.36</v>
      </c>
      <c r="D2735" s="131" t="s">
        <v>646</v>
      </c>
      <c r="E2735" s="131">
        <v>80</v>
      </c>
      <c r="F2735" s="132">
        <v>3854.72</v>
      </c>
      <c r="DI2735" s="86"/>
    </row>
    <row r="2736" spans="1:113" s="131" customFormat="1">
      <c r="A2736" s="131" t="s">
        <v>3389</v>
      </c>
      <c r="B2736" s="129">
        <f t="shared" si="41"/>
        <v>320000</v>
      </c>
      <c r="C2736" s="139">
        <f>+'[2]Table EE Vol'!AJ86</f>
        <v>1927.36</v>
      </c>
      <c r="D2736" s="131" t="s">
        <v>646</v>
      </c>
      <c r="E2736" s="131">
        <v>81</v>
      </c>
      <c r="F2736" s="132">
        <v>3854.72</v>
      </c>
      <c r="DI2736" s="86"/>
    </row>
    <row r="2737" spans="1:113" s="131" customFormat="1">
      <c r="A2737" s="131" t="s">
        <v>3390</v>
      </c>
      <c r="B2737" s="129">
        <f t="shared" si="41"/>
        <v>320000</v>
      </c>
      <c r="C2737" s="139">
        <f>+'[2]Table EE Vol'!AJ87</f>
        <v>1927.36</v>
      </c>
      <c r="D2737" s="131" t="s">
        <v>646</v>
      </c>
      <c r="E2737" s="131">
        <v>82</v>
      </c>
      <c r="F2737" s="132">
        <v>3854.72</v>
      </c>
      <c r="DI2737" s="86"/>
    </row>
    <row r="2738" spans="1:113" s="131" customFormat="1">
      <c r="A2738" s="131" t="s">
        <v>3391</v>
      </c>
      <c r="B2738" s="129">
        <f t="shared" si="41"/>
        <v>320000</v>
      </c>
      <c r="C2738" s="139">
        <f>+'[2]Table EE Vol'!AJ88</f>
        <v>1927.36</v>
      </c>
      <c r="D2738" s="131" t="s">
        <v>646</v>
      </c>
      <c r="E2738" s="131">
        <v>83</v>
      </c>
      <c r="F2738" s="132">
        <v>3854.72</v>
      </c>
      <c r="DI2738" s="86"/>
    </row>
    <row r="2739" spans="1:113" s="131" customFormat="1">
      <c r="A2739" s="131" t="s">
        <v>3392</v>
      </c>
      <c r="B2739" s="129">
        <f t="shared" si="41"/>
        <v>320000</v>
      </c>
      <c r="C2739" s="139">
        <f>+'[2]Table EE Vol'!AJ89</f>
        <v>1927.36</v>
      </c>
      <c r="D2739" s="131" t="s">
        <v>646</v>
      </c>
      <c r="E2739" s="131">
        <v>84</v>
      </c>
      <c r="F2739" s="132">
        <v>3854.72</v>
      </c>
      <c r="DI2739" s="86"/>
    </row>
    <row r="2740" spans="1:113" s="131" customFormat="1">
      <c r="A2740" s="131" t="s">
        <v>3393</v>
      </c>
      <c r="B2740" s="129">
        <f t="shared" si="41"/>
        <v>320000</v>
      </c>
      <c r="C2740" s="139">
        <f>+'[2]Table EE Vol'!AJ90</f>
        <v>1927.36</v>
      </c>
      <c r="D2740" s="131" t="s">
        <v>646</v>
      </c>
      <c r="E2740" s="131">
        <v>85</v>
      </c>
      <c r="F2740" s="132">
        <v>3854.72</v>
      </c>
      <c r="DI2740" s="86"/>
    </row>
    <row r="2741" spans="1:113" s="131" customFormat="1">
      <c r="A2741" s="131" t="s">
        <v>3394</v>
      </c>
      <c r="B2741" s="129">
        <f t="shared" si="41"/>
        <v>320000</v>
      </c>
      <c r="C2741" s="139">
        <f>+'[2]Table EE Vol'!AJ91</f>
        <v>1927.36</v>
      </c>
      <c r="D2741" s="131" t="s">
        <v>646</v>
      </c>
      <c r="E2741" s="131">
        <v>86</v>
      </c>
      <c r="F2741" s="132">
        <v>3854.72</v>
      </c>
      <c r="DI2741" s="86"/>
    </row>
    <row r="2742" spans="1:113" s="131" customFormat="1">
      <c r="A2742" s="131" t="s">
        <v>3395</v>
      </c>
      <c r="B2742" s="129">
        <f t="shared" si="41"/>
        <v>320000</v>
      </c>
      <c r="C2742" s="139">
        <f>+'[2]Table EE Vol'!AJ92</f>
        <v>1927.36</v>
      </c>
      <c r="D2742" s="131" t="s">
        <v>646</v>
      </c>
      <c r="E2742" s="131">
        <v>87</v>
      </c>
      <c r="F2742" s="132">
        <v>3854.72</v>
      </c>
      <c r="DI2742" s="86"/>
    </row>
    <row r="2743" spans="1:113" s="131" customFormat="1">
      <c r="A2743" s="131" t="s">
        <v>3396</v>
      </c>
      <c r="B2743" s="129">
        <f t="shared" si="41"/>
        <v>320000</v>
      </c>
      <c r="C2743" s="139">
        <f>+'[2]Table EE Vol'!AJ93</f>
        <v>1927.36</v>
      </c>
      <c r="D2743" s="131" t="s">
        <v>646</v>
      </c>
      <c r="E2743" s="131">
        <v>88</v>
      </c>
      <c r="F2743" s="132">
        <v>3854.72</v>
      </c>
      <c r="DI2743" s="86"/>
    </row>
    <row r="2744" spans="1:113" s="131" customFormat="1">
      <c r="A2744" s="131" t="s">
        <v>3397</v>
      </c>
      <c r="B2744" s="129">
        <f t="shared" si="41"/>
        <v>320000</v>
      </c>
      <c r="C2744" s="139">
        <f>+'[2]Table EE Vol'!AJ94</f>
        <v>1927.36</v>
      </c>
      <c r="D2744" s="131" t="s">
        <v>646</v>
      </c>
      <c r="E2744" s="131">
        <v>89</v>
      </c>
      <c r="F2744" s="132">
        <v>3854.72</v>
      </c>
      <c r="DI2744" s="86"/>
    </row>
    <row r="2745" spans="1:113" s="131" customFormat="1">
      <c r="A2745" s="131" t="s">
        <v>3398</v>
      </c>
      <c r="B2745" s="129">
        <f t="shared" si="41"/>
        <v>320000</v>
      </c>
      <c r="C2745" s="139">
        <f>+'[2]Table EE Vol'!AJ95</f>
        <v>1927.36</v>
      </c>
      <c r="D2745" s="131" t="s">
        <v>646</v>
      </c>
      <c r="E2745" s="131">
        <v>90</v>
      </c>
      <c r="F2745" s="132">
        <v>3854.72</v>
      </c>
      <c r="DI2745" s="86"/>
    </row>
    <row r="2746" spans="1:113" s="131" customFormat="1">
      <c r="A2746" s="131" t="s">
        <v>3399</v>
      </c>
      <c r="B2746" s="129">
        <f t="shared" si="41"/>
        <v>320000</v>
      </c>
      <c r="C2746" s="139">
        <f>+'[2]Table EE Vol'!AJ96</f>
        <v>1927.36</v>
      </c>
      <c r="D2746" s="131" t="s">
        <v>646</v>
      </c>
      <c r="E2746" s="131">
        <v>91</v>
      </c>
      <c r="F2746" s="132">
        <v>3854.72</v>
      </c>
      <c r="DI2746" s="86"/>
    </row>
    <row r="2747" spans="1:113" s="131" customFormat="1">
      <c r="A2747" s="131" t="s">
        <v>3400</v>
      </c>
      <c r="B2747" s="129">
        <f t="shared" si="41"/>
        <v>320000</v>
      </c>
      <c r="C2747" s="139">
        <f>+'[2]Table EE Vol'!AJ97</f>
        <v>1927.36</v>
      </c>
      <c r="D2747" s="131" t="s">
        <v>646</v>
      </c>
      <c r="E2747" s="131">
        <v>92</v>
      </c>
      <c r="F2747" s="132">
        <v>3854.72</v>
      </c>
      <c r="DI2747" s="86"/>
    </row>
    <row r="2748" spans="1:113" s="131" customFormat="1">
      <c r="A2748" s="131" t="s">
        <v>3401</v>
      </c>
      <c r="B2748" s="129">
        <f t="shared" si="41"/>
        <v>320000</v>
      </c>
      <c r="C2748" s="139">
        <f>+'[2]Table EE Vol'!AJ98</f>
        <v>1927.36</v>
      </c>
      <c r="D2748" s="131" t="s">
        <v>646</v>
      </c>
      <c r="E2748" s="131">
        <v>93</v>
      </c>
      <c r="F2748" s="132">
        <v>3854.72</v>
      </c>
      <c r="DI2748" s="86"/>
    </row>
    <row r="2749" spans="1:113" s="131" customFormat="1">
      <c r="A2749" s="131" t="s">
        <v>3402</v>
      </c>
      <c r="B2749" s="129">
        <f t="shared" si="41"/>
        <v>320000</v>
      </c>
      <c r="C2749" s="139">
        <f>+'[2]Table EE Vol'!AJ99</f>
        <v>1927.36</v>
      </c>
      <c r="D2749" s="131" t="s">
        <v>646</v>
      </c>
      <c r="E2749" s="131">
        <v>94</v>
      </c>
      <c r="F2749" s="132">
        <v>3854.72</v>
      </c>
      <c r="DI2749" s="86"/>
    </row>
    <row r="2750" spans="1:113" s="131" customFormat="1">
      <c r="A2750" s="131" t="s">
        <v>3403</v>
      </c>
      <c r="B2750" s="129">
        <f t="shared" si="41"/>
        <v>320000</v>
      </c>
      <c r="C2750" s="139">
        <f>+'[2]Table EE Vol'!AJ100</f>
        <v>1927.36</v>
      </c>
      <c r="D2750" s="131" t="s">
        <v>646</v>
      </c>
      <c r="E2750" s="131">
        <v>95</v>
      </c>
      <c r="F2750" s="132">
        <v>3854.72</v>
      </c>
      <c r="DI2750" s="86"/>
    </row>
    <row r="2751" spans="1:113" s="131" customFormat="1">
      <c r="A2751" s="131" t="s">
        <v>3404</v>
      </c>
      <c r="B2751" s="129">
        <f t="shared" si="41"/>
        <v>320000</v>
      </c>
      <c r="C2751" s="139">
        <f>+'[2]Table EE Vol'!AJ101</f>
        <v>1927.36</v>
      </c>
      <c r="D2751" s="131" t="s">
        <v>646</v>
      </c>
      <c r="E2751" s="131">
        <v>96</v>
      </c>
      <c r="F2751" s="132">
        <v>3854.72</v>
      </c>
      <c r="DI2751" s="86"/>
    </row>
    <row r="2752" spans="1:113" s="131" customFormat="1">
      <c r="A2752" s="131" t="s">
        <v>3405</v>
      </c>
      <c r="B2752" s="129">
        <f t="shared" si="41"/>
        <v>320000</v>
      </c>
      <c r="C2752" s="139">
        <f>+'[2]Table EE Vol'!AJ102</f>
        <v>1927.36</v>
      </c>
      <c r="D2752" s="131" t="s">
        <v>646</v>
      </c>
      <c r="E2752" s="131">
        <v>97</v>
      </c>
      <c r="F2752" s="132">
        <v>3854.72</v>
      </c>
      <c r="DI2752" s="86"/>
    </row>
    <row r="2753" spans="1:113" s="131" customFormat="1">
      <c r="A2753" s="131" t="s">
        <v>3406</v>
      </c>
      <c r="B2753" s="129">
        <f t="shared" si="41"/>
        <v>320000</v>
      </c>
      <c r="C2753" s="139">
        <f>+'[2]Table EE Vol'!AJ103</f>
        <v>1927.36</v>
      </c>
      <c r="D2753" s="131" t="s">
        <v>646</v>
      </c>
      <c r="E2753" s="131">
        <v>98</v>
      </c>
      <c r="F2753" s="132">
        <v>3854.72</v>
      </c>
      <c r="DI2753" s="86"/>
    </row>
    <row r="2754" spans="1:113" s="131" customFormat="1">
      <c r="A2754" s="131" t="s">
        <v>3407</v>
      </c>
      <c r="B2754" s="129">
        <f t="shared" si="41"/>
        <v>320000</v>
      </c>
      <c r="C2754" s="139">
        <f>+'[2]Table EE Vol'!AJ104</f>
        <v>1927.36</v>
      </c>
      <c r="D2754" s="131" t="s">
        <v>646</v>
      </c>
      <c r="E2754" s="131">
        <v>99</v>
      </c>
      <c r="F2754" s="132">
        <v>3854.72</v>
      </c>
      <c r="DI2754" s="86"/>
    </row>
    <row r="2755" spans="1:113" s="131" customFormat="1">
      <c r="A2755" s="131" t="s">
        <v>3408</v>
      </c>
      <c r="B2755" s="129">
        <f t="shared" si="41"/>
        <v>320000</v>
      </c>
      <c r="C2755" s="139">
        <f>+'[2]Table EE Vol'!AJ105</f>
        <v>0</v>
      </c>
      <c r="D2755" s="131" t="s">
        <v>634</v>
      </c>
      <c r="E2755" s="131">
        <v>0</v>
      </c>
      <c r="F2755" s="132">
        <v>0</v>
      </c>
      <c r="DI2755" s="86"/>
    </row>
    <row r="2756" spans="1:113" s="131" customFormat="1">
      <c r="A2756" s="131" t="s">
        <v>3409</v>
      </c>
      <c r="B2756" s="129">
        <f t="shared" si="41"/>
        <v>330000</v>
      </c>
      <c r="C2756" s="139">
        <f>+'[2]Table EE Vol'!AK20</f>
        <v>4.29</v>
      </c>
      <c r="D2756" s="131" t="s">
        <v>634</v>
      </c>
      <c r="E2756" s="131">
        <v>15</v>
      </c>
      <c r="F2756" s="132">
        <v>8.58</v>
      </c>
      <c r="DE2756" s="86"/>
    </row>
    <row r="2757" spans="1:113" s="131" customFormat="1">
      <c r="A2757" s="131" t="s">
        <v>3410</v>
      </c>
      <c r="B2757" s="129">
        <f t="shared" si="41"/>
        <v>330000</v>
      </c>
      <c r="C2757" s="139">
        <f>+'[2]Table EE Vol'!AK21</f>
        <v>4.29</v>
      </c>
      <c r="D2757" s="131" t="s">
        <v>634</v>
      </c>
      <c r="E2757" s="131">
        <v>16</v>
      </c>
      <c r="F2757" s="132">
        <v>8.58</v>
      </c>
      <c r="DE2757" s="86"/>
    </row>
    <row r="2758" spans="1:113" s="131" customFormat="1">
      <c r="A2758" s="131" t="s">
        <v>3411</v>
      </c>
      <c r="B2758" s="129">
        <f t="shared" si="41"/>
        <v>330000</v>
      </c>
      <c r="C2758" s="139">
        <f>+'[2]Table EE Vol'!AK22</f>
        <v>4.29</v>
      </c>
      <c r="D2758" s="131" t="s">
        <v>634</v>
      </c>
      <c r="E2758" s="131">
        <v>17</v>
      </c>
      <c r="F2758" s="132">
        <v>8.58</v>
      </c>
      <c r="DE2758" s="86"/>
    </row>
    <row r="2759" spans="1:113" s="131" customFormat="1">
      <c r="A2759" s="131" t="s">
        <v>3412</v>
      </c>
      <c r="B2759" s="129">
        <f t="shared" si="41"/>
        <v>330000</v>
      </c>
      <c r="C2759" s="139">
        <f>+'[2]Table EE Vol'!AK23</f>
        <v>4.29</v>
      </c>
      <c r="D2759" s="131" t="s">
        <v>634</v>
      </c>
      <c r="E2759" s="131">
        <v>18</v>
      </c>
      <c r="F2759" s="132">
        <v>8.58</v>
      </c>
      <c r="DE2759" s="86"/>
    </row>
    <row r="2760" spans="1:113" s="131" customFormat="1">
      <c r="A2760" s="131" t="s">
        <v>3413</v>
      </c>
      <c r="B2760" s="129">
        <f t="shared" si="41"/>
        <v>330000</v>
      </c>
      <c r="C2760" s="139">
        <f>+'[2]Table EE Vol'!AK24</f>
        <v>4.29</v>
      </c>
      <c r="D2760" s="131" t="s">
        <v>634</v>
      </c>
      <c r="E2760" s="131">
        <v>19</v>
      </c>
      <c r="F2760" s="132">
        <v>8.58</v>
      </c>
      <c r="DE2760" s="86"/>
    </row>
    <row r="2761" spans="1:113" s="131" customFormat="1">
      <c r="A2761" s="131" t="s">
        <v>3414</v>
      </c>
      <c r="B2761" s="129">
        <f t="shared" si="41"/>
        <v>330000</v>
      </c>
      <c r="C2761" s="139">
        <f>+'[2]Table EE Vol'!AK25</f>
        <v>6.27</v>
      </c>
      <c r="D2761" s="131" t="s">
        <v>635</v>
      </c>
      <c r="E2761" s="131">
        <v>20</v>
      </c>
      <c r="F2761" s="132">
        <v>12.54</v>
      </c>
      <c r="DE2761" s="86"/>
    </row>
    <row r="2762" spans="1:113" s="131" customFormat="1">
      <c r="A2762" s="131" t="s">
        <v>3415</v>
      </c>
      <c r="B2762" s="129">
        <f t="shared" si="41"/>
        <v>330000</v>
      </c>
      <c r="C2762" s="139">
        <f>+'[2]Table EE Vol'!AK26</f>
        <v>6.27</v>
      </c>
      <c r="D2762" s="131" t="s">
        <v>635</v>
      </c>
      <c r="E2762" s="131">
        <v>21</v>
      </c>
      <c r="F2762" s="132">
        <v>12.54</v>
      </c>
      <c r="DE2762" s="86"/>
    </row>
    <row r="2763" spans="1:113" s="131" customFormat="1">
      <c r="A2763" s="131" t="s">
        <v>3416</v>
      </c>
      <c r="B2763" s="129">
        <f t="shared" si="41"/>
        <v>330000</v>
      </c>
      <c r="C2763" s="139">
        <f>+'[2]Table EE Vol'!AK27</f>
        <v>6.27</v>
      </c>
      <c r="D2763" s="131" t="s">
        <v>635</v>
      </c>
      <c r="E2763" s="131">
        <v>22</v>
      </c>
      <c r="F2763" s="132">
        <v>12.54</v>
      </c>
      <c r="DE2763" s="86"/>
    </row>
    <row r="2764" spans="1:113" s="131" customFormat="1">
      <c r="A2764" s="131" t="s">
        <v>3417</v>
      </c>
      <c r="B2764" s="129">
        <f t="shared" si="41"/>
        <v>330000</v>
      </c>
      <c r="C2764" s="139">
        <f>+'[2]Table EE Vol'!AK28</f>
        <v>6.27</v>
      </c>
      <c r="D2764" s="131" t="s">
        <v>635</v>
      </c>
      <c r="E2764" s="131">
        <v>23</v>
      </c>
      <c r="F2764" s="132">
        <v>12.54</v>
      </c>
      <c r="DE2764" s="86"/>
    </row>
    <row r="2765" spans="1:113" s="131" customFormat="1">
      <c r="A2765" s="131" t="s">
        <v>3418</v>
      </c>
      <c r="B2765" s="129">
        <f t="shared" si="41"/>
        <v>330000</v>
      </c>
      <c r="C2765" s="139">
        <f>+'[2]Table EE Vol'!AK29</f>
        <v>6.27</v>
      </c>
      <c r="D2765" s="131" t="s">
        <v>635</v>
      </c>
      <c r="E2765" s="131">
        <v>24</v>
      </c>
      <c r="F2765" s="132">
        <v>12.54</v>
      </c>
      <c r="DE2765" s="86"/>
    </row>
    <row r="2766" spans="1:113" s="131" customFormat="1">
      <c r="A2766" s="131" t="s">
        <v>3419</v>
      </c>
      <c r="B2766" s="129">
        <f t="shared" si="41"/>
        <v>330000</v>
      </c>
      <c r="C2766" s="139">
        <f>+'[2]Table EE Vol'!AK30</f>
        <v>7.4249999999999998</v>
      </c>
      <c r="D2766" s="131" t="s">
        <v>636</v>
      </c>
      <c r="E2766" s="131">
        <v>25</v>
      </c>
      <c r="F2766" s="132">
        <v>14.85</v>
      </c>
      <c r="DE2766" s="86"/>
    </row>
    <row r="2767" spans="1:113" s="131" customFormat="1">
      <c r="A2767" s="131" t="s">
        <v>3420</v>
      </c>
      <c r="B2767" s="129">
        <f t="shared" si="41"/>
        <v>330000</v>
      </c>
      <c r="C2767" s="139">
        <f>+'[2]Table EE Vol'!AK31</f>
        <v>7.4249999999999998</v>
      </c>
      <c r="D2767" s="131" t="s">
        <v>636</v>
      </c>
      <c r="E2767" s="131">
        <v>26</v>
      </c>
      <c r="F2767" s="132">
        <v>14.85</v>
      </c>
      <c r="DE2767" s="86"/>
    </row>
    <row r="2768" spans="1:113" s="131" customFormat="1">
      <c r="A2768" s="131" t="s">
        <v>3421</v>
      </c>
      <c r="B2768" s="129">
        <f t="shared" si="41"/>
        <v>330000</v>
      </c>
      <c r="C2768" s="139">
        <f>+'[2]Table EE Vol'!AK32</f>
        <v>7.4249999999999998</v>
      </c>
      <c r="D2768" s="131" t="s">
        <v>636</v>
      </c>
      <c r="E2768" s="131">
        <v>27</v>
      </c>
      <c r="F2768" s="132">
        <v>14.85</v>
      </c>
      <c r="DE2768" s="86"/>
    </row>
    <row r="2769" spans="1:109" s="131" customFormat="1">
      <c r="A2769" s="131" t="s">
        <v>3422</v>
      </c>
      <c r="B2769" s="129">
        <f t="shared" si="41"/>
        <v>330000</v>
      </c>
      <c r="C2769" s="139">
        <f>+'[2]Table EE Vol'!AK33</f>
        <v>7.4249999999999998</v>
      </c>
      <c r="D2769" s="131" t="s">
        <v>636</v>
      </c>
      <c r="E2769" s="131">
        <v>28</v>
      </c>
      <c r="F2769" s="132">
        <v>14.85</v>
      </c>
      <c r="DE2769" s="86"/>
    </row>
    <row r="2770" spans="1:109" s="131" customFormat="1">
      <c r="A2770" s="131" t="s">
        <v>3423</v>
      </c>
      <c r="B2770" s="129">
        <f t="shared" si="41"/>
        <v>330000</v>
      </c>
      <c r="C2770" s="139">
        <f>+'[2]Table EE Vol'!AK34</f>
        <v>7.4249999999999998</v>
      </c>
      <c r="D2770" s="131" t="s">
        <v>636</v>
      </c>
      <c r="E2770" s="131">
        <v>29</v>
      </c>
      <c r="F2770" s="132">
        <v>14.85</v>
      </c>
      <c r="DE2770" s="86"/>
    </row>
    <row r="2771" spans="1:109" s="131" customFormat="1">
      <c r="A2771" s="131" t="s">
        <v>3424</v>
      </c>
      <c r="B2771" s="129">
        <f t="shared" si="41"/>
        <v>330000</v>
      </c>
      <c r="C2771" s="139">
        <f>+'[2]Table EE Vol'!AK35</f>
        <v>10.23</v>
      </c>
      <c r="D2771" s="131" t="s">
        <v>637</v>
      </c>
      <c r="E2771" s="131">
        <v>30</v>
      </c>
      <c r="F2771" s="132">
        <v>20.46</v>
      </c>
      <c r="DE2771" s="86"/>
    </row>
    <row r="2772" spans="1:109" s="131" customFormat="1">
      <c r="A2772" s="131" t="s">
        <v>3425</v>
      </c>
      <c r="B2772" s="129">
        <f t="shared" si="41"/>
        <v>330000</v>
      </c>
      <c r="C2772" s="139">
        <f>+'[2]Table EE Vol'!AK36</f>
        <v>10.23</v>
      </c>
      <c r="D2772" s="131" t="s">
        <v>637</v>
      </c>
      <c r="E2772" s="131">
        <v>31</v>
      </c>
      <c r="F2772" s="132">
        <v>20.46</v>
      </c>
      <c r="DE2772" s="86"/>
    </row>
    <row r="2773" spans="1:109" s="131" customFormat="1">
      <c r="A2773" s="131" t="s">
        <v>3426</v>
      </c>
      <c r="B2773" s="129">
        <f t="shared" si="41"/>
        <v>330000</v>
      </c>
      <c r="C2773" s="139">
        <f>+'[2]Table EE Vol'!AK37</f>
        <v>10.23</v>
      </c>
      <c r="D2773" s="131" t="s">
        <v>637</v>
      </c>
      <c r="E2773" s="131">
        <v>32</v>
      </c>
      <c r="F2773" s="132">
        <v>20.46</v>
      </c>
      <c r="DE2773" s="86"/>
    </row>
    <row r="2774" spans="1:109" s="131" customFormat="1">
      <c r="A2774" s="131" t="s">
        <v>3427</v>
      </c>
      <c r="B2774" s="129">
        <f t="shared" si="41"/>
        <v>330000</v>
      </c>
      <c r="C2774" s="139">
        <f>+'[2]Table EE Vol'!AK38</f>
        <v>10.23</v>
      </c>
      <c r="D2774" s="131" t="s">
        <v>637</v>
      </c>
      <c r="E2774" s="131">
        <v>33</v>
      </c>
      <c r="F2774" s="132">
        <v>20.46</v>
      </c>
      <c r="DE2774" s="86"/>
    </row>
    <row r="2775" spans="1:109" s="131" customFormat="1">
      <c r="A2775" s="131" t="s">
        <v>3428</v>
      </c>
      <c r="B2775" s="129">
        <f t="shared" si="41"/>
        <v>330000</v>
      </c>
      <c r="C2775" s="139">
        <f>+'[2]Table EE Vol'!AK39</f>
        <v>10.23</v>
      </c>
      <c r="D2775" s="131" t="s">
        <v>637</v>
      </c>
      <c r="E2775" s="131">
        <v>34</v>
      </c>
      <c r="F2775" s="132">
        <v>20.46</v>
      </c>
      <c r="DE2775" s="86"/>
    </row>
    <row r="2776" spans="1:109" s="131" customFormat="1">
      <c r="A2776" s="131" t="s">
        <v>3429</v>
      </c>
      <c r="B2776" s="129">
        <f t="shared" si="41"/>
        <v>330000</v>
      </c>
      <c r="C2776" s="139">
        <f>+'[2]Table EE Vol'!AK40</f>
        <v>13.695</v>
      </c>
      <c r="D2776" s="131" t="s">
        <v>638</v>
      </c>
      <c r="E2776" s="131">
        <v>35</v>
      </c>
      <c r="F2776" s="132">
        <v>27.39</v>
      </c>
      <c r="DE2776" s="86"/>
    </row>
    <row r="2777" spans="1:109" s="131" customFormat="1">
      <c r="A2777" s="131" t="s">
        <v>3430</v>
      </c>
      <c r="B2777" s="129">
        <f t="shared" si="41"/>
        <v>330000</v>
      </c>
      <c r="C2777" s="139">
        <f>+'[2]Table EE Vol'!AK41</f>
        <v>13.695</v>
      </c>
      <c r="D2777" s="131" t="s">
        <v>638</v>
      </c>
      <c r="E2777" s="131">
        <v>36</v>
      </c>
      <c r="F2777" s="132">
        <v>27.39</v>
      </c>
      <c r="DE2777" s="86"/>
    </row>
    <row r="2778" spans="1:109" s="131" customFormat="1">
      <c r="A2778" s="131" t="s">
        <v>3431</v>
      </c>
      <c r="B2778" s="129">
        <f t="shared" ref="B2778:B2841" si="42">+B2692+10000</f>
        <v>330000</v>
      </c>
      <c r="C2778" s="139">
        <f>+'[2]Table EE Vol'!AK42</f>
        <v>13.695</v>
      </c>
      <c r="D2778" s="131" t="s">
        <v>638</v>
      </c>
      <c r="E2778" s="131">
        <v>37</v>
      </c>
      <c r="F2778" s="132">
        <v>27.39</v>
      </c>
      <c r="DE2778" s="86"/>
    </row>
    <row r="2779" spans="1:109" s="131" customFormat="1">
      <c r="A2779" s="131" t="s">
        <v>3432</v>
      </c>
      <c r="B2779" s="129">
        <f t="shared" si="42"/>
        <v>330000</v>
      </c>
      <c r="C2779" s="139">
        <f>+'[2]Table EE Vol'!AK43</f>
        <v>13.695</v>
      </c>
      <c r="D2779" s="131" t="s">
        <v>638</v>
      </c>
      <c r="E2779" s="131">
        <v>38</v>
      </c>
      <c r="F2779" s="132">
        <v>27.39</v>
      </c>
      <c r="DE2779" s="86"/>
    </row>
    <row r="2780" spans="1:109" s="131" customFormat="1">
      <c r="A2780" s="131" t="s">
        <v>3433</v>
      </c>
      <c r="B2780" s="129">
        <f t="shared" si="42"/>
        <v>330000</v>
      </c>
      <c r="C2780" s="139">
        <f>+'[2]Table EE Vol'!AK44</f>
        <v>13.695</v>
      </c>
      <c r="D2780" s="131" t="s">
        <v>638</v>
      </c>
      <c r="E2780" s="131">
        <v>39</v>
      </c>
      <c r="F2780" s="132">
        <v>27.39</v>
      </c>
      <c r="DE2780" s="86"/>
    </row>
    <row r="2781" spans="1:109" s="131" customFormat="1">
      <c r="A2781" s="131" t="s">
        <v>3434</v>
      </c>
      <c r="B2781" s="129">
        <f t="shared" si="42"/>
        <v>330000</v>
      </c>
      <c r="C2781" s="139">
        <f>+'[2]Table EE Vol'!AK45</f>
        <v>22.935000000000002</v>
      </c>
      <c r="D2781" s="131" t="s">
        <v>639</v>
      </c>
      <c r="E2781" s="131">
        <v>40</v>
      </c>
      <c r="F2781" s="132">
        <v>45.870000000000005</v>
      </c>
      <c r="DE2781" s="86"/>
    </row>
    <row r="2782" spans="1:109" s="131" customFormat="1">
      <c r="A2782" s="131" t="s">
        <v>3435</v>
      </c>
      <c r="B2782" s="129">
        <f t="shared" si="42"/>
        <v>330000</v>
      </c>
      <c r="C2782" s="139">
        <f>+'[2]Table EE Vol'!AK46</f>
        <v>22.935000000000002</v>
      </c>
      <c r="D2782" s="131" t="s">
        <v>639</v>
      </c>
      <c r="E2782" s="131">
        <v>41</v>
      </c>
      <c r="F2782" s="132">
        <v>45.870000000000005</v>
      </c>
      <c r="DE2782" s="86"/>
    </row>
    <row r="2783" spans="1:109" s="131" customFormat="1">
      <c r="A2783" s="131" t="s">
        <v>3436</v>
      </c>
      <c r="B2783" s="129">
        <f t="shared" si="42"/>
        <v>330000</v>
      </c>
      <c r="C2783" s="139">
        <f>+'[2]Table EE Vol'!AK47</f>
        <v>22.935000000000002</v>
      </c>
      <c r="D2783" s="131" t="s">
        <v>639</v>
      </c>
      <c r="E2783" s="131">
        <v>42</v>
      </c>
      <c r="F2783" s="132">
        <v>45.870000000000005</v>
      </c>
      <c r="DE2783" s="86"/>
    </row>
    <row r="2784" spans="1:109" s="131" customFormat="1">
      <c r="A2784" s="131" t="s">
        <v>3437</v>
      </c>
      <c r="B2784" s="129">
        <f t="shared" si="42"/>
        <v>330000</v>
      </c>
      <c r="C2784" s="139">
        <f>+'[2]Table EE Vol'!AK48</f>
        <v>22.935000000000002</v>
      </c>
      <c r="D2784" s="131" t="s">
        <v>639</v>
      </c>
      <c r="E2784" s="131">
        <v>43</v>
      </c>
      <c r="F2784" s="132">
        <v>45.870000000000005</v>
      </c>
      <c r="DE2784" s="86"/>
    </row>
    <row r="2785" spans="1:109" s="131" customFormat="1">
      <c r="A2785" s="131" t="s">
        <v>3438</v>
      </c>
      <c r="B2785" s="129">
        <f t="shared" si="42"/>
        <v>330000</v>
      </c>
      <c r="C2785" s="139">
        <f>+'[2]Table EE Vol'!AK49</f>
        <v>22.935000000000002</v>
      </c>
      <c r="D2785" s="131" t="s">
        <v>639</v>
      </c>
      <c r="E2785" s="131">
        <v>44</v>
      </c>
      <c r="F2785" s="132">
        <v>45.870000000000005</v>
      </c>
      <c r="DE2785" s="86"/>
    </row>
    <row r="2786" spans="1:109" s="131" customFormat="1">
      <c r="A2786" s="131" t="s">
        <v>3439</v>
      </c>
      <c r="B2786" s="129">
        <f t="shared" si="42"/>
        <v>330000</v>
      </c>
      <c r="C2786" s="139">
        <f>+'[2]Table EE Vol'!AK50</f>
        <v>31.68</v>
      </c>
      <c r="D2786" s="131" t="s">
        <v>640</v>
      </c>
      <c r="E2786" s="131">
        <v>45</v>
      </c>
      <c r="F2786" s="132">
        <v>63.36</v>
      </c>
      <c r="DE2786" s="86"/>
    </row>
    <row r="2787" spans="1:109" s="131" customFormat="1">
      <c r="A2787" s="131" t="s">
        <v>3440</v>
      </c>
      <c r="B2787" s="129">
        <f t="shared" si="42"/>
        <v>330000</v>
      </c>
      <c r="C2787" s="139">
        <f>+'[2]Table EE Vol'!AK51</f>
        <v>31.68</v>
      </c>
      <c r="D2787" s="131" t="s">
        <v>640</v>
      </c>
      <c r="E2787" s="131">
        <v>46</v>
      </c>
      <c r="F2787" s="132">
        <v>63.36</v>
      </c>
      <c r="DE2787" s="86"/>
    </row>
    <row r="2788" spans="1:109" s="131" customFormat="1">
      <c r="A2788" s="131" t="s">
        <v>3441</v>
      </c>
      <c r="B2788" s="129">
        <f t="shared" si="42"/>
        <v>330000</v>
      </c>
      <c r="C2788" s="139">
        <f>+'[2]Table EE Vol'!AK52</f>
        <v>31.68</v>
      </c>
      <c r="D2788" s="131" t="s">
        <v>640</v>
      </c>
      <c r="E2788" s="131">
        <v>47</v>
      </c>
      <c r="F2788" s="132">
        <v>63.36</v>
      </c>
      <c r="DE2788" s="86"/>
    </row>
    <row r="2789" spans="1:109" s="131" customFormat="1">
      <c r="A2789" s="131" t="s">
        <v>3442</v>
      </c>
      <c r="B2789" s="129">
        <f t="shared" si="42"/>
        <v>330000</v>
      </c>
      <c r="C2789" s="139">
        <f>+'[2]Table EE Vol'!AK53</f>
        <v>31.68</v>
      </c>
      <c r="D2789" s="131" t="s">
        <v>640</v>
      </c>
      <c r="E2789" s="131">
        <v>48</v>
      </c>
      <c r="F2789" s="132">
        <v>63.36</v>
      </c>
      <c r="DE2789" s="86"/>
    </row>
    <row r="2790" spans="1:109" s="131" customFormat="1">
      <c r="A2790" s="131" t="s">
        <v>3443</v>
      </c>
      <c r="B2790" s="129">
        <f t="shared" si="42"/>
        <v>330000</v>
      </c>
      <c r="C2790" s="139">
        <f>+'[2]Table EE Vol'!AK54</f>
        <v>31.68</v>
      </c>
      <c r="D2790" s="131" t="s">
        <v>640</v>
      </c>
      <c r="E2790" s="131">
        <v>49</v>
      </c>
      <c r="F2790" s="132">
        <v>63.36</v>
      </c>
      <c r="DE2790" s="86"/>
    </row>
    <row r="2791" spans="1:109" s="131" customFormat="1">
      <c r="A2791" s="131" t="s">
        <v>3444</v>
      </c>
      <c r="B2791" s="129">
        <f t="shared" si="42"/>
        <v>330000</v>
      </c>
      <c r="C2791" s="139">
        <f>+'[2]Table EE Vol'!AK55</f>
        <v>57.749999999999993</v>
      </c>
      <c r="D2791" s="131" t="s">
        <v>641</v>
      </c>
      <c r="E2791" s="131">
        <v>50</v>
      </c>
      <c r="F2791" s="132">
        <v>115.49999999999999</v>
      </c>
      <c r="DE2791" s="86"/>
    </row>
    <row r="2792" spans="1:109" s="131" customFormat="1">
      <c r="A2792" s="131" t="s">
        <v>3445</v>
      </c>
      <c r="B2792" s="129">
        <f t="shared" si="42"/>
        <v>330000</v>
      </c>
      <c r="C2792" s="139">
        <f>+'[2]Table EE Vol'!AK56</f>
        <v>57.749999999999993</v>
      </c>
      <c r="D2792" s="131" t="s">
        <v>641</v>
      </c>
      <c r="E2792" s="131">
        <v>51</v>
      </c>
      <c r="F2792" s="132">
        <v>115.49999999999999</v>
      </c>
      <c r="DE2792" s="86"/>
    </row>
    <row r="2793" spans="1:109" s="131" customFormat="1">
      <c r="A2793" s="131" t="s">
        <v>3446</v>
      </c>
      <c r="B2793" s="129">
        <f t="shared" si="42"/>
        <v>330000</v>
      </c>
      <c r="C2793" s="139">
        <f>+'[2]Table EE Vol'!AK57</f>
        <v>57.749999999999993</v>
      </c>
      <c r="D2793" s="131" t="s">
        <v>641</v>
      </c>
      <c r="E2793" s="131">
        <v>52</v>
      </c>
      <c r="F2793" s="132">
        <v>115.49999999999999</v>
      </c>
      <c r="DE2793" s="86"/>
    </row>
    <row r="2794" spans="1:109" s="131" customFormat="1">
      <c r="A2794" s="131" t="s">
        <v>3447</v>
      </c>
      <c r="B2794" s="129">
        <f t="shared" si="42"/>
        <v>330000</v>
      </c>
      <c r="C2794" s="139">
        <f>+'[2]Table EE Vol'!AK58</f>
        <v>57.749999999999993</v>
      </c>
      <c r="D2794" s="131" t="s">
        <v>641</v>
      </c>
      <c r="E2794" s="131">
        <v>53</v>
      </c>
      <c r="F2794" s="132">
        <v>115.49999999999999</v>
      </c>
      <c r="DE2794" s="86"/>
    </row>
    <row r="2795" spans="1:109" s="131" customFormat="1">
      <c r="A2795" s="131" t="s">
        <v>3448</v>
      </c>
      <c r="B2795" s="129">
        <f t="shared" si="42"/>
        <v>330000</v>
      </c>
      <c r="C2795" s="139">
        <f>+'[2]Table EE Vol'!AK59</f>
        <v>57.749999999999993</v>
      </c>
      <c r="D2795" s="131" t="s">
        <v>641</v>
      </c>
      <c r="E2795" s="131">
        <v>54</v>
      </c>
      <c r="F2795" s="132">
        <v>115.49999999999999</v>
      </c>
      <c r="DE2795" s="86"/>
    </row>
    <row r="2796" spans="1:109" s="131" customFormat="1">
      <c r="A2796" s="131" t="s">
        <v>3449</v>
      </c>
      <c r="B2796" s="129">
        <f t="shared" si="42"/>
        <v>330000</v>
      </c>
      <c r="C2796" s="139">
        <f>+'[2]Table EE Vol'!AK60</f>
        <v>118.47</v>
      </c>
      <c r="D2796" s="131" t="s">
        <v>642</v>
      </c>
      <c r="E2796" s="131">
        <v>55</v>
      </c>
      <c r="F2796" s="132">
        <v>236.94</v>
      </c>
      <c r="DE2796" s="86"/>
    </row>
    <row r="2797" spans="1:109" s="131" customFormat="1">
      <c r="A2797" s="131" t="s">
        <v>3450</v>
      </c>
      <c r="B2797" s="129">
        <f t="shared" si="42"/>
        <v>330000</v>
      </c>
      <c r="C2797" s="139">
        <f>+'[2]Table EE Vol'!AK61</f>
        <v>118.47</v>
      </c>
      <c r="D2797" s="131" t="s">
        <v>642</v>
      </c>
      <c r="E2797" s="131">
        <v>56</v>
      </c>
      <c r="F2797" s="132">
        <v>236.94</v>
      </c>
      <c r="DE2797" s="86"/>
    </row>
    <row r="2798" spans="1:109" s="131" customFormat="1">
      <c r="A2798" s="131" t="s">
        <v>3451</v>
      </c>
      <c r="B2798" s="129">
        <f t="shared" si="42"/>
        <v>330000</v>
      </c>
      <c r="C2798" s="139">
        <f>+'[2]Table EE Vol'!AK62</f>
        <v>118.47</v>
      </c>
      <c r="D2798" s="131" t="s">
        <v>642</v>
      </c>
      <c r="E2798" s="131">
        <v>57</v>
      </c>
      <c r="F2798" s="132">
        <v>236.94</v>
      </c>
      <c r="DE2798" s="86"/>
    </row>
    <row r="2799" spans="1:109" s="131" customFormat="1">
      <c r="A2799" s="131" t="s">
        <v>3452</v>
      </c>
      <c r="B2799" s="129">
        <f t="shared" si="42"/>
        <v>330000</v>
      </c>
      <c r="C2799" s="139">
        <f>+'[2]Table EE Vol'!AK63</f>
        <v>118.47</v>
      </c>
      <c r="D2799" s="131" t="s">
        <v>642</v>
      </c>
      <c r="E2799" s="131">
        <v>58</v>
      </c>
      <c r="F2799" s="132">
        <v>236.94</v>
      </c>
      <c r="DE2799" s="86"/>
    </row>
    <row r="2800" spans="1:109" s="131" customFormat="1">
      <c r="A2800" s="131" t="s">
        <v>3453</v>
      </c>
      <c r="B2800" s="129">
        <f t="shared" si="42"/>
        <v>330000</v>
      </c>
      <c r="C2800" s="139">
        <f>+'[2]Table EE Vol'!AK64</f>
        <v>118.47</v>
      </c>
      <c r="D2800" s="131" t="s">
        <v>642</v>
      </c>
      <c r="E2800" s="131">
        <v>59</v>
      </c>
      <c r="F2800" s="132">
        <v>236.94</v>
      </c>
      <c r="DE2800" s="86"/>
    </row>
    <row r="2801" spans="1:109" s="131" customFormat="1">
      <c r="A2801" s="131" t="s">
        <v>3454</v>
      </c>
      <c r="B2801" s="129">
        <f t="shared" si="42"/>
        <v>330000</v>
      </c>
      <c r="C2801" s="139">
        <f>+'[2]Table EE Vol'!AK65</f>
        <v>172.26000000000002</v>
      </c>
      <c r="D2801" s="131" t="s">
        <v>643</v>
      </c>
      <c r="E2801" s="131">
        <v>60</v>
      </c>
      <c r="F2801" s="132">
        <v>344.52000000000004</v>
      </c>
      <c r="DE2801" s="86"/>
    </row>
    <row r="2802" spans="1:109" s="131" customFormat="1">
      <c r="A2802" s="131" t="s">
        <v>3455</v>
      </c>
      <c r="B2802" s="129">
        <f t="shared" si="42"/>
        <v>330000</v>
      </c>
      <c r="C2802" s="139">
        <f>+'[2]Table EE Vol'!AK66</f>
        <v>172.26000000000002</v>
      </c>
      <c r="D2802" s="131" t="s">
        <v>643</v>
      </c>
      <c r="E2802" s="131">
        <v>61</v>
      </c>
      <c r="F2802" s="132">
        <v>344.52000000000004</v>
      </c>
      <c r="DE2802" s="86"/>
    </row>
    <row r="2803" spans="1:109" s="131" customFormat="1">
      <c r="A2803" s="131" t="s">
        <v>3456</v>
      </c>
      <c r="B2803" s="129">
        <f t="shared" si="42"/>
        <v>330000</v>
      </c>
      <c r="C2803" s="139">
        <f>+'[2]Table EE Vol'!AK67</f>
        <v>172.26000000000002</v>
      </c>
      <c r="D2803" s="131" t="s">
        <v>643</v>
      </c>
      <c r="E2803" s="131">
        <v>62</v>
      </c>
      <c r="F2803" s="132">
        <v>344.52000000000004</v>
      </c>
      <c r="DE2803" s="86"/>
    </row>
    <row r="2804" spans="1:109" s="131" customFormat="1">
      <c r="A2804" s="131" t="s">
        <v>3457</v>
      </c>
      <c r="B2804" s="129">
        <f t="shared" si="42"/>
        <v>330000</v>
      </c>
      <c r="C2804" s="139">
        <f>+'[2]Table EE Vol'!AK68</f>
        <v>172.26000000000002</v>
      </c>
      <c r="D2804" s="131" t="s">
        <v>643</v>
      </c>
      <c r="E2804" s="131">
        <v>63</v>
      </c>
      <c r="F2804" s="132">
        <v>344.52000000000004</v>
      </c>
      <c r="DE2804" s="86"/>
    </row>
    <row r="2805" spans="1:109" s="131" customFormat="1">
      <c r="A2805" s="131" t="s">
        <v>3458</v>
      </c>
      <c r="B2805" s="129">
        <f t="shared" si="42"/>
        <v>330000</v>
      </c>
      <c r="C2805" s="139">
        <f>+'[2]Table EE Vol'!AK69</f>
        <v>172.26000000000002</v>
      </c>
      <c r="D2805" s="131" t="s">
        <v>643</v>
      </c>
      <c r="E2805" s="131">
        <v>64</v>
      </c>
      <c r="F2805" s="132">
        <v>344.52000000000004</v>
      </c>
      <c r="DE2805" s="86"/>
    </row>
    <row r="2806" spans="1:109" s="131" customFormat="1">
      <c r="A2806" s="131" t="s">
        <v>3459</v>
      </c>
      <c r="B2806" s="129">
        <f t="shared" si="42"/>
        <v>330000</v>
      </c>
      <c r="C2806" s="139">
        <f>+'[2]Table EE Vol'!AK70</f>
        <v>297</v>
      </c>
      <c r="D2806" s="131" t="s">
        <v>644</v>
      </c>
      <c r="E2806" s="131">
        <v>65</v>
      </c>
      <c r="F2806" s="132">
        <v>594</v>
      </c>
      <c r="DE2806" s="86"/>
    </row>
    <row r="2807" spans="1:109" s="131" customFormat="1">
      <c r="A2807" s="131" t="s">
        <v>3460</v>
      </c>
      <c r="B2807" s="129">
        <f t="shared" si="42"/>
        <v>330000</v>
      </c>
      <c r="C2807" s="139">
        <f>+'[2]Table EE Vol'!AK71</f>
        <v>297</v>
      </c>
      <c r="D2807" s="131" t="s">
        <v>644</v>
      </c>
      <c r="E2807" s="131">
        <v>66</v>
      </c>
      <c r="F2807" s="132">
        <v>594</v>
      </c>
      <c r="DE2807" s="86"/>
    </row>
    <row r="2808" spans="1:109" s="131" customFormat="1">
      <c r="A2808" s="131" t="s">
        <v>3461</v>
      </c>
      <c r="B2808" s="129">
        <f t="shared" si="42"/>
        <v>330000</v>
      </c>
      <c r="C2808" s="139">
        <f>+'[2]Table EE Vol'!AK72</f>
        <v>297</v>
      </c>
      <c r="D2808" s="131" t="s">
        <v>644</v>
      </c>
      <c r="E2808" s="131">
        <v>67</v>
      </c>
      <c r="F2808" s="132">
        <v>594</v>
      </c>
      <c r="DE2808" s="86"/>
    </row>
    <row r="2809" spans="1:109" s="131" customFormat="1">
      <c r="A2809" s="131" t="s">
        <v>3462</v>
      </c>
      <c r="B2809" s="129">
        <f t="shared" si="42"/>
        <v>330000</v>
      </c>
      <c r="C2809" s="139">
        <f>+'[2]Table EE Vol'!AK73</f>
        <v>297</v>
      </c>
      <c r="D2809" s="131" t="s">
        <v>644</v>
      </c>
      <c r="E2809" s="131">
        <v>68</v>
      </c>
      <c r="F2809" s="132">
        <v>594</v>
      </c>
      <c r="DE2809" s="86"/>
    </row>
    <row r="2810" spans="1:109" s="131" customFormat="1">
      <c r="A2810" s="131" t="s">
        <v>3463</v>
      </c>
      <c r="B2810" s="129">
        <f t="shared" si="42"/>
        <v>330000</v>
      </c>
      <c r="C2810" s="139">
        <f>+'[2]Table EE Vol'!AK74</f>
        <v>297</v>
      </c>
      <c r="D2810" s="131" t="s">
        <v>644</v>
      </c>
      <c r="E2810" s="131">
        <v>69</v>
      </c>
      <c r="F2810" s="132">
        <v>594</v>
      </c>
      <c r="DE2810" s="86"/>
    </row>
    <row r="2811" spans="1:109" s="131" customFormat="1">
      <c r="A2811" s="131" t="s">
        <v>3464</v>
      </c>
      <c r="B2811" s="129">
        <f t="shared" si="42"/>
        <v>330000</v>
      </c>
      <c r="C2811" s="139">
        <f>+'[2]Table EE Vol'!AK75</f>
        <v>613.47</v>
      </c>
      <c r="D2811" s="131" t="s">
        <v>645</v>
      </c>
      <c r="E2811" s="131">
        <v>70</v>
      </c>
      <c r="F2811" s="132">
        <v>1226.94</v>
      </c>
      <c r="DE2811" s="86"/>
    </row>
    <row r="2812" spans="1:109" s="131" customFormat="1">
      <c r="A2812" s="131" t="s">
        <v>3465</v>
      </c>
      <c r="B2812" s="129">
        <f t="shared" si="42"/>
        <v>330000</v>
      </c>
      <c r="C2812" s="139">
        <f>+'[2]Table EE Vol'!AK76</f>
        <v>613.47</v>
      </c>
      <c r="D2812" s="131" t="s">
        <v>645</v>
      </c>
      <c r="E2812" s="131">
        <v>71</v>
      </c>
      <c r="F2812" s="132">
        <v>1226.94</v>
      </c>
      <c r="DE2812" s="86"/>
    </row>
    <row r="2813" spans="1:109" s="131" customFormat="1">
      <c r="A2813" s="131" t="s">
        <v>3466</v>
      </c>
      <c r="B2813" s="129">
        <f t="shared" si="42"/>
        <v>330000</v>
      </c>
      <c r="C2813" s="139">
        <f>+'[2]Table EE Vol'!AK77</f>
        <v>613.47</v>
      </c>
      <c r="D2813" s="131" t="s">
        <v>645</v>
      </c>
      <c r="E2813" s="131">
        <v>72</v>
      </c>
      <c r="F2813" s="132">
        <v>1226.94</v>
      </c>
      <c r="DE2813" s="86"/>
    </row>
    <row r="2814" spans="1:109" s="131" customFormat="1">
      <c r="A2814" s="131" t="s">
        <v>3467</v>
      </c>
      <c r="B2814" s="129">
        <f t="shared" si="42"/>
        <v>330000</v>
      </c>
      <c r="C2814" s="139">
        <f>+'[2]Table EE Vol'!AK78</f>
        <v>613.47</v>
      </c>
      <c r="D2814" s="131" t="s">
        <v>645</v>
      </c>
      <c r="E2814" s="131">
        <v>73</v>
      </c>
      <c r="F2814" s="132">
        <v>1226.94</v>
      </c>
      <c r="DE2814" s="86"/>
    </row>
    <row r="2815" spans="1:109" s="131" customFormat="1">
      <c r="A2815" s="131" t="s">
        <v>3468</v>
      </c>
      <c r="B2815" s="129">
        <f t="shared" si="42"/>
        <v>330000</v>
      </c>
      <c r="C2815" s="139">
        <f>+'[2]Table EE Vol'!AK79</f>
        <v>613.47</v>
      </c>
      <c r="D2815" s="131" t="s">
        <v>645</v>
      </c>
      <c r="E2815" s="131">
        <v>74</v>
      </c>
      <c r="F2815" s="132">
        <v>1226.94</v>
      </c>
      <c r="DE2815" s="86"/>
    </row>
    <row r="2816" spans="1:109" s="131" customFormat="1">
      <c r="A2816" s="131" t="s">
        <v>3469</v>
      </c>
      <c r="B2816" s="129">
        <f t="shared" si="42"/>
        <v>330000</v>
      </c>
      <c r="C2816" s="139">
        <f>+'[2]Table EE Vol'!AK80</f>
        <v>1987.59</v>
      </c>
      <c r="D2816" s="131" t="s">
        <v>646</v>
      </c>
      <c r="E2816" s="131">
        <v>75</v>
      </c>
      <c r="F2816" s="132">
        <v>3975.18</v>
      </c>
      <c r="DE2816" s="86"/>
    </row>
    <row r="2817" spans="1:109" s="131" customFormat="1">
      <c r="A2817" s="131" t="s">
        <v>3470</v>
      </c>
      <c r="B2817" s="129">
        <f t="shared" si="42"/>
        <v>330000</v>
      </c>
      <c r="C2817" s="139">
        <f>+'[2]Table EE Vol'!AK81</f>
        <v>1987.59</v>
      </c>
      <c r="D2817" s="131" t="s">
        <v>646</v>
      </c>
      <c r="E2817" s="131">
        <v>76</v>
      </c>
      <c r="F2817" s="132">
        <v>3975.18</v>
      </c>
      <c r="DE2817" s="86"/>
    </row>
    <row r="2818" spans="1:109" s="131" customFormat="1">
      <c r="A2818" s="131" t="s">
        <v>3471</v>
      </c>
      <c r="B2818" s="129">
        <f t="shared" si="42"/>
        <v>330000</v>
      </c>
      <c r="C2818" s="139">
        <f>+'[2]Table EE Vol'!AK82</f>
        <v>1987.59</v>
      </c>
      <c r="D2818" s="131" t="s">
        <v>646</v>
      </c>
      <c r="E2818" s="131">
        <v>77</v>
      </c>
      <c r="F2818" s="132">
        <v>3975.18</v>
      </c>
      <c r="DE2818" s="86"/>
    </row>
    <row r="2819" spans="1:109" s="131" customFormat="1">
      <c r="A2819" s="131" t="s">
        <v>3472</v>
      </c>
      <c r="B2819" s="129">
        <f t="shared" si="42"/>
        <v>330000</v>
      </c>
      <c r="C2819" s="139">
        <f>+'[2]Table EE Vol'!AK83</f>
        <v>1987.59</v>
      </c>
      <c r="D2819" s="131" t="s">
        <v>646</v>
      </c>
      <c r="E2819" s="131">
        <v>78</v>
      </c>
      <c r="F2819" s="132">
        <v>3975.18</v>
      </c>
      <c r="DE2819" s="86"/>
    </row>
    <row r="2820" spans="1:109" s="131" customFormat="1">
      <c r="A2820" s="131" t="s">
        <v>3473</v>
      </c>
      <c r="B2820" s="129">
        <f t="shared" si="42"/>
        <v>330000</v>
      </c>
      <c r="C2820" s="139">
        <f>+'[2]Table EE Vol'!AK84</f>
        <v>1987.59</v>
      </c>
      <c r="D2820" s="131" t="s">
        <v>646</v>
      </c>
      <c r="E2820" s="131">
        <v>79</v>
      </c>
      <c r="F2820" s="132">
        <v>3975.18</v>
      </c>
      <c r="DE2820" s="86"/>
    </row>
    <row r="2821" spans="1:109" s="131" customFormat="1">
      <c r="A2821" s="131" t="s">
        <v>3474</v>
      </c>
      <c r="B2821" s="129">
        <f t="shared" si="42"/>
        <v>330000</v>
      </c>
      <c r="C2821" s="139">
        <f>+'[2]Table EE Vol'!AK85</f>
        <v>1987.59</v>
      </c>
      <c r="D2821" s="131" t="s">
        <v>646</v>
      </c>
      <c r="E2821" s="131">
        <v>80</v>
      </c>
      <c r="F2821" s="132">
        <v>3975.18</v>
      </c>
      <c r="DE2821" s="86"/>
    </row>
    <row r="2822" spans="1:109" s="131" customFormat="1">
      <c r="A2822" s="131" t="s">
        <v>3475</v>
      </c>
      <c r="B2822" s="129">
        <f t="shared" si="42"/>
        <v>330000</v>
      </c>
      <c r="C2822" s="139">
        <f>+'[2]Table EE Vol'!AK86</f>
        <v>1987.59</v>
      </c>
      <c r="D2822" s="131" t="s">
        <v>646</v>
      </c>
      <c r="E2822" s="131">
        <v>81</v>
      </c>
      <c r="F2822" s="132">
        <v>3975.18</v>
      </c>
      <c r="DE2822" s="86"/>
    </row>
    <row r="2823" spans="1:109" s="131" customFormat="1">
      <c r="A2823" s="131" t="s">
        <v>3476</v>
      </c>
      <c r="B2823" s="129">
        <f t="shared" si="42"/>
        <v>330000</v>
      </c>
      <c r="C2823" s="139">
        <f>+'[2]Table EE Vol'!AK87</f>
        <v>1987.59</v>
      </c>
      <c r="D2823" s="131" t="s">
        <v>646</v>
      </c>
      <c r="E2823" s="131">
        <v>82</v>
      </c>
      <c r="F2823" s="132">
        <v>3975.18</v>
      </c>
      <c r="DE2823" s="86"/>
    </row>
    <row r="2824" spans="1:109" s="131" customFormat="1">
      <c r="A2824" s="131" t="s">
        <v>3477</v>
      </c>
      <c r="B2824" s="129">
        <f t="shared" si="42"/>
        <v>330000</v>
      </c>
      <c r="C2824" s="139">
        <f>+'[2]Table EE Vol'!AK88</f>
        <v>1987.59</v>
      </c>
      <c r="D2824" s="131" t="s">
        <v>646</v>
      </c>
      <c r="E2824" s="131">
        <v>83</v>
      </c>
      <c r="F2824" s="132">
        <v>3975.18</v>
      </c>
      <c r="DE2824" s="86"/>
    </row>
    <row r="2825" spans="1:109" s="131" customFormat="1">
      <c r="A2825" s="131" t="s">
        <v>3478</v>
      </c>
      <c r="B2825" s="129">
        <f t="shared" si="42"/>
        <v>330000</v>
      </c>
      <c r="C2825" s="139">
        <f>+'[2]Table EE Vol'!AK89</f>
        <v>1987.59</v>
      </c>
      <c r="D2825" s="131" t="s">
        <v>646</v>
      </c>
      <c r="E2825" s="131">
        <v>84</v>
      </c>
      <c r="F2825" s="132">
        <v>3975.18</v>
      </c>
      <c r="DE2825" s="86"/>
    </row>
    <row r="2826" spans="1:109" s="131" customFormat="1">
      <c r="A2826" s="131" t="s">
        <v>3479</v>
      </c>
      <c r="B2826" s="129">
        <f t="shared" si="42"/>
        <v>330000</v>
      </c>
      <c r="C2826" s="139">
        <f>+'[2]Table EE Vol'!AK90</f>
        <v>1987.59</v>
      </c>
      <c r="D2826" s="131" t="s">
        <v>646</v>
      </c>
      <c r="E2826" s="131">
        <v>85</v>
      </c>
      <c r="F2826" s="132">
        <v>3975.18</v>
      </c>
      <c r="DE2826" s="86"/>
    </row>
    <row r="2827" spans="1:109" s="131" customFormat="1">
      <c r="A2827" s="131" t="s">
        <v>3480</v>
      </c>
      <c r="B2827" s="129">
        <f t="shared" si="42"/>
        <v>330000</v>
      </c>
      <c r="C2827" s="139">
        <f>+'[2]Table EE Vol'!AK91</f>
        <v>1987.59</v>
      </c>
      <c r="D2827" s="131" t="s">
        <v>646</v>
      </c>
      <c r="E2827" s="131">
        <v>86</v>
      </c>
      <c r="F2827" s="132">
        <v>3975.18</v>
      </c>
      <c r="DE2827" s="86"/>
    </row>
    <row r="2828" spans="1:109" s="131" customFormat="1">
      <c r="A2828" s="131" t="s">
        <v>3481</v>
      </c>
      <c r="B2828" s="129">
        <f t="shared" si="42"/>
        <v>330000</v>
      </c>
      <c r="C2828" s="139">
        <f>+'[2]Table EE Vol'!AK92</f>
        <v>1987.59</v>
      </c>
      <c r="D2828" s="131" t="s">
        <v>646</v>
      </c>
      <c r="E2828" s="131">
        <v>87</v>
      </c>
      <c r="F2828" s="132">
        <v>3975.18</v>
      </c>
      <c r="DE2828" s="86"/>
    </row>
    <row r="2829" spans="1:109" s="131" customFormat="1">
      <c r="A2829" s="131" t="s">
        <v>3482</v>
      </c>
      <c r="B2829" s="129">
        <f t="shared" si="42"/>
        <v>330000</v>
      </c>
      <c r="C2829" s="139">
        <f>+'[2]Table EE Vol'!AK93</f>
        <v>1987.59</v>
      </c>
      <c r="D2829" s="131" t="s">
        <v>646</v>
      </c>
      <c r="E2829" s="131">
        <v>88</v>
      </c>
      <c r="F2829" s="132">
        <v>3975.18</v>
      </c>
      <c r="DE2829" s="86"/>
    </row>
    <row r="2830" spans="1:109" s="131" customFormat="1">
      <c r="A2830" s="131" t="s">
        <v>3483</v>
      </c>
      <c r="B2830" s="129">
        <f t="shared" si="42"/>
        <v>330000</v>
      </c>
      <c r="C2830" s="139">
        <f>+'[2]Table EE Vol'!AK94</f>
        <v>1987.59</v>
      </c>
      <c r="D2830" s="131" t="s">
        <v>646</v>
      </c>
      <c r="E2830" s="131">
        <v>89</v>
      </c>
      <c r="F2830" s="132">
        <v>3975.18</v>
      </c>
      <c r="DE2830" s="86"/>
    </row>
    <row r="2831" spans="1:109" s="131" customFormat="1">
      <c r="A2831" s="131" t="s">
        <v>3484</v>
      </c>
      <c r="B2831" s="129">
        <f t="shared" si="42"/>
        <v>330000</v>
      </c>
      <c r="C2831" s="139">
        <f>+'[2]Table EE Vol'!AK95</f>
        <v>1987.59</v>
      </c>
      <c r="D2831" s="131" t="s">
        <v>646</v>
      </c>
      <c r="E2831" s="131">
        <v>90</v>
      </c>
      <c r="F2831" s="132">
        <v>3975.18</v>
      </c>
      <c r="DE2831" s="86"/>
    </row>
    <row r="2832" spans="1:109" s="131" customFormat="1">
      <c r="A2832" s="131" t="s">
        <v>3485</v>
      </c>
      <c r="B2832" s="129">
        <f t="shared" si="42"/>
        <v>330000</v>
      </c>
      <c r="C2832" s="139">
        <f>+'[2]Table EE Vol'!AK96</f>
        <v>1987.59</v>
      </c>
      <c r="D2832" s="131" t="s">
        <v>646</v>
      </c>
      <c r="E2832" s="131">
        <v>91</v>
      </c>
      <c r="F2832" s="132">
        <v>3975.18</v>
      </c>
      <c r="DE2832" s="86"/>
    </row>
    <row r="2833" spans="1:109" s="131" customFormat="1">
      <c r="A2833" s="131" t="s">
        <v>3486</v>
      </c>
      <c r="B2833" s="129">
        <f t="shared" si="42"/>
        <v>330000</v>
      </c>
      <c r="C2833" s="139">
        <f>+'[2]Table EE Vol'!AK97</f>
        <v>1987.59</v>
      </c>
      <c r="D2833" s="131" t="s">
        <v>646</v>
      </c>
      <c r="E2833" s="131">
        <v>92</v>
      </c>
      <c r="F2833" s="132">
        <v>3975.18</v>
      </c>
      <c r="DE2833" s="86"/>
    </row>
    <row r="2834" spans="1:109" s="131" customFormat="1">
      <c r="A2834" s="131" t="s">
        <v>3487</v>
      </c>
      <c r="B2834" s="129">
        <f t="shared" si="42"/>
        <v>330000</v>
      </c>
      <c r="C2834" s="139">
        <f>+'[2]Table EE Vol'!AK98</f>
        <v>1987.59</v>
      </c>
      <c r="D2834" s="131" t="s">
        <v>646</v>
      </c>
      <c r="E2834" s="131">
        <v>93</v>
      </c>
      <c r="F2834" s="132">
        <v>3975.18</v>
      </c>
      <c r="DE2834" s="86"/>
    </row>
    <row r="2835" spans="1:109" s="131" customFormat="1">
      <c r="A2835" s="131" t="s">
        <v>3488</v>
      </c>
      <c r="B2835" s="129">
        <f t="shared" si="42"/>
        <v>330000</v>
      </c>
      <c r="C2835" s="139">
        <f>+'[2]Table EE Vol'!AK99</f>
        <v>1987.59</v>
      </c>
      <c r="D2835" s="131" t="s">
        <v>646</v>
      </c>
      <c r="E2835" s="131">
        <v>94</v>
      </c>
      <c r="F2835" s="132">
        <v>3975.18</v>
      </c>
      <c r="DE2835" s="86"/>
    </row>
    <row r="2836" spans="1:109" s="131" customFormat="1">
      <c r="A2836" s="131" t="s">
        <v>3489</v>
      </c>
      <c r="B2836" s="129">
        <f t="shared" si="42"/>
        <v>330000</v>
      </c>
      <c r="C2836" s="139">
        <f>+'[2]Table EE Vol'!AK100</f>
        <v>1987.59</v>
      </c>
      <c r="D2836" s="131" t="s">
        <v>646</v>
      </c>
      <c r="E2836" s="131">
        <v>95</v>
      </c>
      <c r="F2836" s="132">
        <v>3975.18</v>
      </c>
      <c r="DE2836" s="86"/>
    </row>
    <row r="2837" spans="1:109" s="131" customFormat="1">
      <c r="A2837" s="131" t="s">
        <v>3490</v>
      </c>
      <c r="B2837" s="129">
        <f t="shared" si="42"/>
        <v>330000</v>
      </c>
      <c r="C2837" s="139">
        <f>+'[2]Table EE Vol'!AK101</f>
        <v>1987.59</v>
      </c>
      <c r="D2837" s="131" t="s">
        <v>646</v>
      </c>
      <c r="E2837" s="131">
        <v>96</v>
      </c>
      <c r="F2837" s="132">
        <v>3975.18</v>
      </c>
      <c r="DE2837" s="86"/>
    </row>
    <row r="2838" spans="1:109" s="131" customFormat="1">
      <c r="A2838" s="131" t="s">
        <v>3491</v>
      </c>
      <c r="B2838" s="129">
        <f t="shared" si="42"/>
        <v>330000</v>
      </c>
      <c r="C2838" s="139">
        <f>+'[2]Table EE Vol'!AK102</f>
        <v>1987.59</v>
      </c>
      <c r="D2838" s="131" t="s">
        <v>646</v>
      </c>
      <c r="E2838" s="131">
        <v>97</v>
      </c>
      <c r="F2838" s="132">
        <v>3975.18</v>
      </c>
      <c r="DE2838" s="86"/>
    </row>
    <row r="2839" spans="1:109" s="131" customFormat="1">
      <c r="A2839" s="131" t="s">
        <v>3492</v>
      </c>
      <c r="B2839" s="129">
        <f t="shared" si="42"/>
        <v>330000</v>
      </c>
      <c r="C2839" s="139">
        <f>+'[2]Table EE Vol'!AK103</f>
        <v>1987.59</v>
      </c>
      <c r="D2839" s="131" t="s">
        <v>646</v>
      </c>
      <c r="E2839" s="131">
        <v>98</v>
      </c>
      <c r="F2839" s="132">
        <v>3975.18</v>
      </c>
      <c r="DE2839" s="86"/>
    </row>
    <row r="2840" spans="1:109" s="131" customFormat="1">
      <c r="A2840" s="131" t="s">
        <v>3493</v>
      </c>
      <c r="B2840" s="129">
        <f t="shared" si="42"/>
        <v>330000</v>
      </c>
      <c r="C2840" s="139">
        <f>+'[2]Table EE Vol'!AK104</f>
        <v>1987.59</v>
      </c>
      <c r="D2840" s="131" t="s">
        <v>646</v>
      </c>
      <c r="E2840" s="131">
        <v>99</v>
      </c>
      <c r="F2840" s="132">
        <v>3975.18</v>
      </c>
      <c r="DE2840" s="86"/>
    </row>
    <row r="2841" spans="1:109" s="131" customFormat="1">
      <c r="A2841" s="131" t="s">
        <v>3494</v>
      </c>
      <c r="B2841" s="129">
        <f t="shared" si="42"/>
        <v>330000</v>
      </c>
      <c r="C2841" s="139">
        <f>+'[2]Table EE Vol'!AK105</f>
        <v>0</v>
      </c>
      <c r="D2841" s="131" t="s">
        <v>634</v>
      </c>
      <c r="E2841" s="131">
        <v>0</v>
      </c>
      <c r="F2841" s="132">
        <v>0</v>
      </c>
      <c r="DE2841" s="86"/>
    </row>
    <row r="2842" spans="1:109" s="131" customFormat="1">
      <c r="A2842" s="131" t="s">
        <v>3495</v>
      </c>
      <c r="B2842" s="129">
        <f t="shared" ref="B2842:B2905" si="43">+B2756+10000</f>
        <v>340000</v>
      </c>
      <c r="C2842" s="139">
        <f>+'[2]Table EE Vol'!AL20</f>
        <v>4.42</v>
      </c>
      <c r="D2842" s="131" t="s">
        <v>634</v>
      </c>
      <c r="E2842" s="131">
        <v>15</v>
      </c>
      <c r="F2842" s="132">
        <v>8.84</v>
      </c>
      <c r="DA2842" s="86"/>
    </row>
    <row r="2843" spans="1:109" s="131" customFormat="1">
      <c r="A2843" s="131" t="s">
        <v>3496</v>
      </c>
      <c r="B2843" s="129">
        <f t="shared" si="43"/>
        <v>340000</v>
      </c>
      <c r="C2843" s="139">
        <f>+'[2]Table EE Vol'!AL21</f>
        <v>4.42</v>
      </c>
      <c r="D2843" s="131" t="s">
        <v>634</v>
      </c>
      <c r="E2843" s="131">
        <v>16</v>
      </c>
      <c r="F2843" s="132">
        <v>8.84</v>
      </c>
      <c r="DA2843" s="86"/>
    </row>
    <row r="2844" spans="1:109" s="131" customFormat="1">
      <c r="A2844" s="131" t="s">
        <v>3497</v>
      </c>
      <c r="B2844" s="129">
        <f t="shared" si="43"/>
        <v>340000</v>
      </c>
      <c r="C2844" s="139">
        <f>+'[2]Table EE Vol'!AL22</f>
        <v>4.42</v>
      </c>
      <c r="D2844" s="131" t="s">
        <v>634</v>
      </c>
      <c r="E2844" s="131">
        <v>17</v>
      </c>
      <c r="F2844" s="132">
        <v>8.84</v>
      </c>
      <c r="DA2844" s="86"/>
    </row>
    <row r="2845" spans="1:109" s="131" customFormat="1">
      <c r="A2845" s="131" t="s">
        <v>3498</v>
      </c>
      <c r="B2845" s="129">
        <f t="shared" si="43"/>
        <v>340000</v>
      </c>
      <c r="C2845" s="139">
        <f>+'[2]Table EE Vol'!AL23</f>
        <v>4.42</v>
      </c>
      <c r="D2845" s="131" t="s">
        <v>634</v>
      </c>
      <c r="E2845" s="131">
        <v>18</v>
      </c>
      <c r="F2845" s="132">
        <v>8.84</v>
      </c>
      <c r="DA2845" s="86"/>
    </row>
    <row r="2846" spans="1:109" s="131" customFormat="1">
      <c r="A2846" s="131" t="s">
        <v>3499</v>
      </c>
      <c r="B2846" s="129">
        <f t="shared" si="43"/>
        <v>340000</v>
      </c>
      <c r="C2846" s="139">
        <f>+'[2]Table EE Vol'!AL24</f>
        <v>4.42</v>
      </c>
      <c r="D2846" s="131" t="s">
        <v>634</v>
      </c>
      <c r="E2846" s="131">
        <v>19</v>
      </c>
      <c r="F2846" s="132">
        <v>8.84</v>
      </c>
      <c r="DA2846" s="86"/>
    </row>
    <row r="2847" spans="1:109" s="131" customFormat="1">
      <c r="A2847" s="131" t="s">
        <v>3500</v>
      </c>
      <c r="B2847" s="129">
        <f t="shared" si="43"/>
        <v>340000</v>
      </c>
      <c r="C2847" s="139">
        <f>+'[2]Table EE Vol'!AL25</f>
        <v>6.46</v>
      </c>
      <c r="D2847" s="131" t="s">
        <v>635</v>
      </c>
      <c r="E2847" s="131">
        <v>20</v>
      </c>
      <c r="F2847" s="132">
        <v>12.92</v>
      </c>
      <c r="DA2847" s="86"/>
    </row>
    <row r="2848" spans="1:109" s="131" customFormat="1">
      <c r="A2848" s="131" t="s">
        <v>3501</v>
      </c>
      <c r="B2848" s="129">
        <f t="shared" si="43"/>
        <v>340000</v>
      </c>
      <c r="C2848" s="139">
        <f>+'[2]Table EE Vol'!AL26</f>
        <v>6.46</v>
      </c>
      <c r="D2848" s="131" t="s">
        <v>635</v>
      </c>
      <c r="E2848" s="131">
        <v>21</v>
      </c>
      <c r="F2848" s="132">
        <v>12.92</v>
      </c>
      <c r="DA2848" s="86"/>
    </row>
    <row r="2849" spans="1:105" s="131" customFormat="1">
      <c r="A2849" s="131" t="s">
        <v>3502</v>
      </c>
      <c r="B2849" s="129">
        <f t="shared" si="43"/>
        <v>340000</v>
      </c>
      <c r="C2849" s="139">
        <f>+'[2]Table EE Vol'!AL27</f>
        <v>6.46</v>
      </c>
      <c r="D2849" s="131" t="s">
        <v>635</v>
      </c>
      <c r="E2849" s="131">
        <v>22</v>
      </c>
      <c r="F2849" s="132">
        <v>12.92</v>
      </c>
      <c r="DA2849" s="86"/>
    </row>
    <row r="2850" spans="1:105" s="131" customFormat="1">
      <c r="A2850" s="131" t="s">
        <v>3503</v>
      </c>
      <c r="B2850" s="129">
        <f t="shared" si="43"/>
        <v>340000</v>
      </c>
      <c r="C2850" s="139">
        <f>+'[2]Table EE Vol'!AL28</f>
        <v>6.46</v>
      </c>
      <c r="D2850" s="131" t="s">
        <v>635</v>
      </c>
      <c r="E2850" s="131">
        <v>23</v>
      </c>
      <c r="F2850" s="132">
        <v>12.92</v>
      </c>
      <c r="DA2850" s="86"/>
    </row>
    <row r="2851" spans="1:105" s="131" customFormat="1">
      <c r="A2851" s="131" t="s">
        <v>3504</v>
      </c>
      <c r="B2851" s="129">
        <f t="shared" si="43"/>
        <v>340000</v>
      </c>
      <c r="C2851" s="139">
        <f>+'[2]Table EE Vol'!AL29</f>
        <v>6.46</v>
      </c>
      <c r="D2851" s="131" t="s">
        <v>635</v>
      </c>
      <c r="E2851" s="131">
        <v>24</v>
      </c>
      <c r="F2851" s="132">
        <v>12.92</v>
      </c>
      <c r="DA2851" s="86"/>
    </row>
    <row r="2852" spans="1:105" s="131" customFormat="1">
      <c r="A2852" s="131" t="s">
        <v>3505</v>
      </c>
      <c r="B2852" s="129">
        <f t="shared" si="43"/>
        <v>340000</v>
      </c>
      <c r="C2852" s="139">
        <f>+'[2]Table EE Vol'!AL30</f>
        <v>7.6499999999999995</v>
      </c>
      <c r="D2852" s="131" t="s">
        <v>636</v>
      </c>
      <c r="E2852" s="131">
        <v>25</v>
      </c>
      <c r="F2852" s="132">
        <v>15.299999999999999</v>
      </c>
      <c r="DA2852" s="86"/>
    </row>
    <row r="2853" spans="1:105" s="131" customFormat="1">
      <c r="A2853" s="131" t="s">
        <v>3506</v>
      </c>
      <c r="B2853" s="129">
        <f t="shared" si="43"/>
        <v>340000</v>
      </c>
      <c r="C2853" s="139">
        <f>+'[2]Table EE Vol'!AL31</f>
        <v>7.6499999999999995</v>
      </c>
      <c r="D2853" s="131" t="s">
        <v>636</v>
      </c>
      <c r="E2853" s="131">
        <v>26</v>
      </c>
      <c r="F2853" s="132">
        <v>15.299999999999999</v>
      </c>
      <c r="DA2853" s="86"/>
    </row>
    <row r="2854" spans="1:105" s="131" customFormat="1">
      <c r="A2854" s="131" t="s">
        <v>3507</v>
      </c>
      <c r="B2854" s="129">
        <f t="shared" si="43"/>
        <v>340000</v>
      </c>
      <c r="C2854" s="139">
        <f>+'[2]Table EE Vol'!AL32</f>
        <v>7.6499999999999995</v>
      </c>
      <c r="D2854" s="131" t="s">
        <v>636</v>
      </c>
      <c r="E2854" s="131">
        <v>27</v>
      </c>
      <c r="F2854" s="132">
        <v>15.299999999999999</v>
      </c>
      <c r="DA2854" s="86"/>
    </row>
    <row r="2855" spans="1:105" s="131" customFormat="1">
      <c r="A2855" s="131" t="s">
        <v>3508</v>
      </c>
      <c r="B2855" s="129">
        <f t="shared" si="43"/>
        <v>340000</v>
      </c>
      <c r="C2855" s="139">
        <f>+'[2]Table EE Vol'!AL33</f>
        <v>7.6499999999999995</v>
      </c>
      <c r="D2855" s="131" t="s">
        <v>636</v>
      </c>
      <c r="E2855" s="131">
        <v>28</v>
      </c>
      <c r="F2855" s="132">
        <v>15.299999999999999</v>
      </c>
      <c r="DA2855" s="86"/>
    </row>
    <row r="2856" spans="1:105" s="131" customFormat="1">
      <c r="A2856" s="131" t="s">
        <v>3509</v>
      </c>
      <c r="B2856" s="129">
        <f t="shared" si="43"/>
        <v>340000</v>
      </c>
      <c r="C2856" s="139">
        <f>+'[2]Table EE Vol'!AL34</f>
        <v>7.6499999999999995</v>
      </c>
      <c r="D2856" s="131" t="s">
        <v>636</v>
      </c>
      <c r="E2856" s="131">
        <v>29</v>
      </c>
      <c r="F2856" s="132">
        <v>15.299999999999999</v>
      </c>
      <c r="DA2856" s="86"/>
    </row>
    <row r="2857" spans="1:105" s="131" customFormat="1">
      <c r="A2857" s="131" t="s">
        <v>3510</v>
      </c>
      <c r="B2857" s="129">
        <f t="shared" si="43"/>
        <v>340000</v>
      </c>
      <c r="C2857" s="139">
        <f>+'[2]Table EE Vol'!AL35</f>
        <v>10.54</v>
      </c>
      <c r="D2857" s="131" t="s">
        <v>637</v>
      </c>
      <c r="E2857" s="131">
        <v>30</v>
      </c>
      <c r="F2857" s="132">
        <v>21.08</v>
      </c>
      <c r="DA2857" s="86"/>
    </row>
    <row r="2858" spans="1:105" s="131" customFormat="1">
      <c r="A2858" s="131" t="s">
        <v>3511</v>
      </c>
      <c r="B2858" s="129">
        <f t="shared" si="43"/>
        <v>340000</v>
      </c>
      <c r="C2858" s="139">
        <f>+'[2]Table EE Vol'!AL36</f>
        <v>10.54</v>
      </c>
      <c r="D2858" s="131" t="s">
        <v>637</v>
      </c>
      <c r="E2858" s="131">
        <v>31</v>
      </c>
      <c r="F2858" s="132">
        <v>21.08</v>
      </c>
      <c r="DA2858" s="86"/>
    </row>
    <row r="2859" spans="1:105" s="131" customFormat="1">
      <c r="A2859" s="131" t="s">
        <v>3512</v>
      </c>
      <c r="B2859" s="129">
        <f t="shared" si="43"/>
        <v>340000</v>
      </c>
      <c r="C2859" s="139">
        <f>+'[2]Table EE Vol'!AL37</f>
        <v>10.54</v>
      </c>
      <c r="D2859" s="131" t="s">
        <v>637</v>
      </c>
      <c r="E2859" s="131">
        <v>32</v>
      </c>
      <c r="F2859" s="132">
        <v>21.08</v>
      </c>
      <c r="DA2859" s="86"/>
    </row>
    <row r="2860" spans="1:105" s="131" customFormat="1">
      <c r="A2860" s="131" t="s">
        <v>3513</v>
      </c>
      <c r="B2860" s="129">
        <f t="shared" si="43"/>
        <v>340000</v>
      </c>
      <c r="C2860" s="139">
        <f>+'[2]Table EE Vol'!AL38</f>
        <v>10.54</v>
      </c>
      <c r="D2860" s="131" t="s">
        <v>637</v>
      </c>
      <c r="E2860" s="131">
        <v>33</v>
      </c>
      <c r="F2860" s="132">
        <v>21.08</v>
      </c>
      <c r="DA2860" s="86"/>
    </row>
    <row r="2861" spans="1:105" s="131" customFormat="1">
      <c r="A2861" s="131" t="s">
        <v>3514</v>
      </c>
      <c r="B2861" s="129">
        <f t="shared" si="43"/>
        <v>340000</v>
      </c>
      <c r="C2861" s="139">
        <f>+'[2]Table EE Vol'!AL39</f>
        <v>10.54</v>
      </c>
      <c r="D2861" s="131" t="s">
        <v>637</v>
      </c>
      <c r="E2861" s="131">
        <v>34</v>
      </c>
      <c r="F2861" s="132">
        <v>21.08</v>
      </c>
      <c r="DA2861" s="86"/>
    </row>
    <row r="2862" spans="1:105" s="131" customFormat="1">
      <c r="A2862" s="131" t="s">
        <v>3515</v>
      </c>
      <c r="B2862" s="129">
        <f t="shared" si="43"/>
        <v>340000</v>
      </c>
      <c r="C2862" s="139">
        <f>+'[2]Table EE Vol'!AL40</f>
        <v>14.110000000000001</v>
      </c>
      <c r="D2862" s="131" t="s">
        <v>638</v>
      </c>
      <c r="E2862" s="131">
        <v>35</v>
      </c>
      <c r="F2862" s="132">
        <v>28.220000000000002</v>
      </c>
      <c r="DA2862" s="86"/>
    </row>
    <row r="2863" spans="1:105" s="131" customFormat="1">
      <c r="A2863" s="131" t="s">
        <v>3516</v>
      </c>
      <c r="B2863" s="129">
        <f t="shared" si="43"/>
        <v>340000</v>
      </c>
      <c r="C2863" s="139">
        <f>+'[2]Table EE Vol'!AL41</f>
        <v>14.110000000000001</v>
      </c>
      <c r="D2863" s="131" t="s">
        <v>638</v>
      </c>
      <c r="E2863" s="131">
        <v>36</v>
      </c>
      <c r="F2863" s="132">
        <v>28.220000000000002</v>
      </c>
      <c r="DA2863" s="86"/>
    </row>
    <row r="2864" spans="1:105" s="131" customFormat="1">
      <c r="A2864" s="131" t="s">
        <v>3517</v>
      </c>
      <c r="B2864" s="129">
        <f t="shared" si="43"/>
        <v>340000</v>
      </c>
      <c r="C2864" s="139">
        <f>+'[2]Table EE Vol'!AL42</f>
        <v>14.110000000000001</v>
      </c>
      <c r="D2864" s="131" t="s">
        <v>638</v>
      </c>
      <c r="E2864" s="131">
        <v>37</v>
      </c>
      <c r="F2864" s="132">
        <v>28.220000000000002</v>
      </c>
      <c r="DA2864" s="86"/>
    </row>
    <row r="2865" spans="1:105" s="131" customFormat="1">
      <c r="A2865" s="131" t="s">
        <v>3518</v>
      </c>
      <c r="B2865" s="129">
        <f t="shared" si="43"/>
        <v>340000</v>
      </c>
      <c r="C2865" s="139">
        <f>+'[2]Table EE Vol'!AL43</f>
        <v>14.110000000000001</v>
      </c>
      <c r="D2865" s="131" t="s">
        <v>638</v>
      </c>
      <c r="E2865" s="131">
        <v>38</v>
      </c>
      <c r="F2865" s="132">
        <v>28.220000000000002</v>
      </c>
      <c r="DA2865" s="86"/>
    </row>
    <row r="2866" spans="1:105" s="131" customFormat="1">
      <c r="A2866" s="131" t="s">
        <v>3519</v>
      </c>
      <c r="B2866" s="129">
        <f t="shared" si="43"/>
        <v>340000</v>
      </c>
      <c r="C2866" s="139">
        <f>+'[2]Table EE Vol'!AL44</f>
        <v>14.110000000000001</v>
      </c>
      <c r="D2866" s="131" t="s">
        <v>638</v>
      </c>
      <c r="E2866" s="131">
        <v>39</v>
      </c>
      <c r="F2866" s="132">
        <v>28.220000000000002</v>
      </c>
      <c r="DA2866" s="86"/>
    </row>
    <row r="2867" spans="1:105" s="131" customFormat="1">
      <c r="A2867" s="131" t="s">
        <v>3520</v>
      </c>
      <c r="B2867" s="129">
        <f t="shared" si="43"/>
        <v>340000</v>
      </c>
      <c r="C2867" s="139">
        <f>+'[2]Table EE Vol'!AL45</f>
        <v>23.630000000000003</v>
      </c>
      <c r="D2867" s="131" t="s">
        <v>639</v>
      </c>
      <c r="E2867" s="131">
        <v>40</v>
      </c>
      <c r="F2867" s="132">
        <v>47.260000000000005</v>
      </c>
      <c r="DA2867" s="86"/>
    </row>
    <row r="2868" spans="1:105" s="131" customFormat="1">
      <c r="A2868" s="131" t="s">
        <v>3521</v>
      </c>
      <c r="B2868" s="129">
        <f t="shared" si="43"/>
        <v>340000</v>
      </c>
      <c r="C2868" s="139">
        <f>+'[2]Table EE Vol'!AL46</f>
        <v>23.630000000000003</v>
      </c>
      <c r="D2868" s="131" t="s">
        <v>639</v>
      </c>
      <c r="E2868" s="131">
        <v>41</v>
      </c>
      <c r="F2868" s="132">
        <v>47.260000000000005</v>
      </c>
      <c r="DA2868" s="86"/>
    </row>
    <row r="2869" spans="1:105" s="131" customFormat="1">
      <c r="A2869" s="131" t="s">
        <v>3522</v>
      </c>
      <c r="B2869" s="129">
        <f t="shared" si="43"/>
        <v>340000</v>
      </c>
      <c r="C2869" s="139">
        <f>+'[2]Table EE Vol'!AL47</f>
        <v>23.630000000000003</v>
      </c>
      <c r="D2869" s="131" t="s">
        <v>639</v>
      </c>
      <c r="E2869" s="131">
        <v>42</v>
      </c>
      <c r="F2869" s="132">
        <v>47.260000000000005</v>
      </c>
      <c r="DA2869" s="86"/>
    </row>
    <row r="2870" spans="1:105" s="131" customFormat="1">
      <c r="A2870" s="131" t="s">
        <v>3523</v>
      </c>
      <c r="B2870" s="129">
        <f t="shared" si="43"/>
        <v>340000</v>
      </c>
      <c r="C2870" s="139">
        <f>+'[2]Table EE Vol'!AL48</f>
        <v>23.630000000000003</v>
      </c>
      <c r="D2870" s="131" t="s">
        <v>639</v>
      </c>
      <c r="E2870" s="131">
        <v>43</v>
      </c>
      <c r="F2870" s="132">
        <v>47.260000000000005</v>
      </c>
      <c r="DA2870" s="86"/>
    </row>
    <row r="2871" spans="1:105" s="131" customFormat="1">
      <c r="A2871" s="131" t="s">
        <v>3524</v>
      </c>
      <c r="B2871" s="129">
        <f t="shared" si="43"/>
        <v>340000</v>
      </c>
      <c r="C2871" s="139">
        <f>+'[2]Table EE Vol'!AL49</f>
        <v>23.630000000000003</v>
      </c>
      <c r="D2871" s="131" t="s">
        <v>639</v>
      </c>
      <c r="E2871" s="131">
        <v>44</v>
      </c>
      <c r="F2871" s="132">
        <v>47.260000000000005</v>
      </c>
      <c r="DA2871" s="86"/>
    </row>
    <row r="2872" spans="1:105" s="131" customFormat="1">
      <c r="A2872" s="131" t="s">
        <v>3525</v>
      </c>
      <c r="B2872" s="129">
        <f t="shared" si="43"/>
        <v>340000</v>
      </c>
      <c r="C2872" s="139">
        <f>+'[2]Table EE Vol'!AL50</f>
        <v>32.64</v>
      </c>
      <c r="D2872" s="131" t="s">
        <v>640</v>
      </c>
      <c r="E2872" s="131">
        <v>45</v>
      </c>
      <c r="F2872" s="132">
        <v>65.28</v>
      </c>
      <c r="DA2872" s="86"/>
    </row>
    <row r="2873" spans="1:105" s="131" customFormat="1">
      <c r="A2873" s="131" t="s">
        <v>3526</v>
      </c>
      <c r="B2873" s="129">
        <f t="shared" si="43"/>
        <v>340000</v>
      </c>
      <c r="C2873" s="139">
        <f>+'[2]Table EE Vol'!AL51</f>
        <v>32.64</v>
      </c>
      <c r="D2873" s="131" t="s">
        <v>640</v>
      </c>
      <c r="E2873" s="131">
        <v>46</v>
      </c>
      <c r="F2873" s="132">
        <v>65.28</v>
      </c>
      <c r="DA2873" s="86"/>
    </row>
    <row r="2874" spans="1:105" s="131" customFormat="1">
      <c r="A2874" s="131" t="s">
        <v>3527</v>
      </c>
      <c r="B2874" s="129">
        <f t="shared" si="43"/>
        <v>340000</v>
      </c>
      <c r="C2874" s="139">
        <f>+'[2]Table EE Vol'!AL52</f>
        <v>32.64</v>
      </c>
      <c r="D2874" s="131" t="s">
        <v>640</v>
      </c>
      <c r="E2874" s="131">
        <v>47</v>
      </c>
      <c r="F2874" s="132">
        <v>65.28</v>
      </c>
      <c r="DA2874" s="86"/>
    </row>
    <row r="2875" spans="1:105" s="131" customFormat="1">
      <c r="A2875" s="131" t="s">
        <v>3528</v>
      </c>
      <c r="B2875" s="129">
        <f t="shared" si="43"/>
        <v>340000</v>
      </c>
      <c r="C2875" s="139">
        <f>+'[2]Table EE Vol'!AL53</f>
        <v>32.64</v>
      </c>
      <c r="D2875" s="131" t="s">
        <v>640</v>
      </c>
      <c r="E2875" s="131">
        <v>48</v>
      </c>
      <c r="F2875" s="132">
        <v>65.28</v>
      </c>
      <c r="DA2875" s="86"/>
    </row>
    <row r="2876" spans="1:105" s="131" customFormat="1">
      <c r="A2876" s="131" t="s">
        <v>3529</v>
      </c>
      <c r="B2876" s="129">
        <f t="shared" si="43"/>
        <v>340000</v>
      </c>
      <c r="C2876" s="139">
        <f>+'[2]Table EE Vol'!AL54</f>
        <v>32.64</v>
      </c>
      <c r="D2876" s="131" t="s">
        <v>640</v>
      </c>
      <c r="E2876" s="131">
        <v>49</v>
      </c>
      <c r="F2876" s="132">
        <v>65.28</v>
      </c>
      <c r="DA2876" s="86"/>
    </row>
    <row r="2877" spans="1:105" s="131" customFormat="1">
      <c r="A2877" s="131" t="s">
        <v>3530</v>
      </c>
      <c r="B2877" s="129">
        <f t="shared" si="43"/>
        <v>340000</v>
      </c>
      <c r="C2877" s="139">
        <f>+'[2]Table EE Vol'!AL55</f>
        <v>59.499999999999993</v>
      </c>
      <c r="D2877" s="131" t="s">
        <v>641</v>
      </c>
      <c r="E2877" s="131">
        <v>50</v>
      </c>
      <c r="F2877" s="132">
        <v>118.99999999999999</v>
      </c>
      <c r="DA2877" s="86"/>
    </row>
    <row r="2878" spans="1:105" s="131" customFormat="1">
      <c r="A2878" s="131" t="s">
        <v>3531</v>
      </c>
      <c r="B2878" s="129">
        <f t="shared" si="43"/>
        <v>340000</v>
      </c>
      <c r="C2878" s="139">
        <f>+'[2]Table EE Vol'!AL56</f>
        <v>59.499999999999993</v>
      </c>
      <c r="D2878" s="131" t="s">
        <v>641</v>
      </c>
      <c r="E2878" s="131">
        <v>51</v>
      </c>
      <c r="F2878" s="132">
        <v>118.99999999999999</v>
      </c>
      <c r="DA2878" s="86"/>
    </row>
    <row r="2879" spans="1:105" s="131" customFormat="1">
      <c r="A2879" s="131" t="s">
        <v>3532</v>
      </c>
      <c r="B2879" s="129">
        <f t="shared" si="43"/>
        <v>340000</v>
      </c>
      <c r="C2879" s="139">
        <f>+'[2]Table EE Vol'!AL57</f>
        <v>59.499999999999993</v>
      </c>
      <c r="D2879" s="131" t="s">
        <v>641</v>
      </c>
      <c r="E2879" s="131">
        <v>52</v>
      </c>
      <c r="F2879" s="132">
        <v>118.99999999999999</v>
      </c>
      <c r="DA2879" s="86"/>
    </row>
    <row r="2880" spans="1:105" s="131" customFormat="1">
      <c r="A2880" s="131" t="s">
        <v>3533</v>
      </c>
      <c r="B2880" s="129">
        <f t="shared" si="43"/>
        <v>340000</v>
      </c>
      <c r="C2880" s="139">
        <f>+'[2]Table EE Vol'!AL58</f>
        <v>59.499999999999993</v>
      </c>
      <c r="D2880" s="131" t="s">
        <v>641</v>
      </c>
      <c r="E2880" s="131">
        <v>53</v>
      </c>
      <c r="F2880" s="132">
        <v>118.99999999999999</v>
      </c>
      <c r="DA2880" s="86"/>
    </row>
    <row r="2881" spans="1:105" s="131" customFormat="1">
      <c r="A2881" s="131" t="s">
        <v>3534</v>
      </c>
      <c r="B2881" s="129">
        <f t="shared" si="43"/>
        <v>340000</v>
      </c>
      <c r="C2881" s="139">
        <f>+'[2]Table EE Vol'!AL59</f>
        <v>59.499999999999993</v>
      </c>
      <c r="D2881" s="131" t="s">
        <v>641</v>
      </c>
      <c r="E2881" s="131">
        <v>54</v>
      </c>
      <c r="F2881" s="132">
        <v>118.99999999999999</v>
      </c>
      <c r="DA2881" s="86"/>
    </row>
    <row r="2882" spans="1:105" s="131" customFormat="1">
      <c r="A2882" s="131" t="s">
        <v>3535</v>
      </c>
      <c r="B2882" s="129">
        <f t="shared" si="43"/>
        <v>340000</v>
      </c>
      <c r="C2882" s="139">
        <f>+'[2]Table EE Vol'!AL60</f>
        <v>122.06</v>
      </c>
      <c r="D2882" s="131" t="s">
        <v>642</v>
      </c>
      <c r="E2882" s="131">
        <v>55</v>
      </c>
      <c r="F2882" s="132">
        <v>244.12</v>
      </c>
      <c r="DA2882" s="86"/>
    </row>
    <row r="2883" spans="1:105" s="131" customFormat="1">
      <c r="A2883" s="131" t="s">
        <v>3536</v>
      </c>
      <c r="B2883" s="129">
        <f t="shared" si="43"/>
        <v>340000</v>
      </c>
      <c r="C2883" s="139">
        <f>+'[2]Table EE Vol'!AL61</f>
        <v>122.06</v>
      </c>
      <c r="D2883" s="131" t="s">
        <v>642</v>
      </c>
      <c r="E2883" s="131">
        <v>56</v>
      </c>
      <c r="F2883" s="132">
        <v>244.12</v>
      </c>
      <c r="DA2883" s="86"/>
    </row>
    <row r="2884" spans="1:105" s="131" customFormat="1">
      <c r="A2884" s="131" t="s">
        <v>3537</v>
      </c>
      <c r="B2884" s="129">
        <f t="shared" si="43"/>
        <v>340000</v>
      </c>
      <c r="C2884" s="139">
        <f>+'[2]Table EE Vol'!AL62</f>
        <v>122.06</v>
      </c>
      <c r="D2884" s="131" t="s">
        <v>642</v>
      </c>
      <c r="E2884" s="131">
        <v>57</v>
      </c>
      <c r="F2884" s="132">
        <v>244.12</v>
      </c>
      <c r="DA2884" s="86"/>
    </row>
    <row r="2885" spans="1:105" s="131" customFormat="1">
      <c r="A2885" s="131" t="s">
        <v>3538</v>
      </c>
      <c r="B2885" s="129">
        <f t="shared" si="43"/>
        <v>340000</v>
      </c>
      <c r="C2885" s="139">
        <f>+'[2]Table EE Vol'!AL63</f>
        <v>122.06</v>
      </c>
      <c r="D2885" s="131" t="s">
        <v>642</v>
      </c>
      <c r="E2885" s="131">
        <v>58</v>
      </c>
      <c r="F2885" s="132">
        <v>244.12</v>
      </c>
      <c r="DA2885" s="86"/>
    </row>
    <row r="2886" spans="1:105" s="131" customFormat="1">
      <c r="A2886" s="131" t="s">
        <v>3539</v>
      </c>
      <c r="B2886" s="129">
        <f t="shared" si="43"/>
        <v>340000</v>
      </c>
      <c r="C2886" s="139">
        <f>+'[2]Table EE Vol'!AL64</f>
        <v>122.06</v>
      </c>
      <c r="D2886" s="131" t="s">
        <v>642</v>
      </c>
      <c r="E2886" s="131">
        <v>59</v>
      </c>
      <c r="F2886" s="132">
        <v>244.12</v>
      </c>
      <c r="DA2886" s="86"/>
    </row>
    <row r="2887" spans="1:105" s="131" customFormat="1">
      <c r="A2887" s="131" t="s">
        <v>3540</v>
      </c>
      <c r="B2887" s="129">
        <f t="shared" si="43"/>
        <v>340000</v>
      </c>
      <c r="C2887" s="139">
        <f>+'[2]Table EE Vol'!AL65</f>
        <v>177.48000000000002</v>
      </c>
      <c r="D2887" s="131" t="s">
        <v>643</v>
      </c>
      <c r="E2887" s="131">
        <v>60</v>
      </c>
      <c r="F2887" s="132">
        <v>354.96000000000004</v>
      </c>
      <c r="DA2887" s="86"/>
    </row>
    <row r="2888" spans="1:105" s="131" customFormat="1">
      <c r="A2888" s="131" t="s">
        <v>3541</v>
      </c>
      <c r="B2888" s="129">
        <f t="shared" si="43"/>
        <v>340000</v>
      </c>
      <c r="C2888" s="139">
        <f>+'[2]Table EE Vol'!AL66</f>
        <v>177.48000000000002</v>
      </c>
      <c r="D2888" s="131" t="s">
        <v>643</v>
      </c>
      <c r="E2888" s="131">
        <v>61</v>
      </c>
      <c r="F2888" s="132">
        <v>354.96000000000004</v>
      </c>
      <c r="DA2888" s="86"/>
    </row>
    <row r="2889" spans="1:105" s="131" customFormat="1">
      <c r="A2889" s="131" t="s">
        <v>3542</v>
      </c>
      <c r="B2889" s="129">
        <f t="shared" si="43"/>
        <v>340000</v>
      </c>
      <c r="C2889" s="139">
        <f>+'[2]Table EE Vol'!AL67</f>
        <v>177.48000000000002</v>
      </c>
      <c r="D2889" s="131" t="s">
        <v>643</v>
      </c>
      <c r="E2889" s="131">
        <v>62</v>
      </c>
      <c r="F2889" s="132">
        <v>354.96000000000004</v>
      </c>
      <c r="DA2889" s="86"/>
    </row>
    <row r="2890" spans="1:105" s="131" customFormat="1">
      <c r="A2890" s="131" t="s">
        <v>3543</v>
      </c>
      <c r="B2890" s="129">
        <f t="shared" si="43"/>
        <v>340000</v>
      </c>
      <c r="C2890" s="139">
        <f>+'[2]Table EE Vol'!AL68</f>
        <v>177.48000000000002</v>
      </c>
      <c r="D2890" s="131" t="s">
        <v>643</v>
      </c>
      <c r="E2890" s="131">
        <v>63</v>
      </c>
      <c r="F2890" s="132">
        <v>354.96000000000004</v>
      </c>
      <c r="DA2890" s="86"/>
    </row>
    <row r="2891" spans="1:105" s="131" customFormat="1">
      <c r="A2891" s="131" t="s">
        <v>3544</v>
      </c>
      <c r="B2891" s="129">
        <f t="shared" si="43"/>
        <v>340000</v>
      </c>
      <c r="C2891" s="139">
        <f>+'[2]Table EE Vol'!AL69</f>
        <v>177.48000000000002</v>
      </c>
      <c r="D2891" s="131" t="s">
        <v>643</v>
      </c>
      <c r="E2891" s="131">
        <v>64</v>
      </c>
      <c r="F2891" s="132">
        <v>354.96000000000004</v>
      </c>
      <c r="DA2891" s="86"/>
    </row>
    <row r="2892" spans="1:105" s="131" customFormat="1">
      <c r="A2892" s="131" t="s">
        <v>3545</v>
      </c>
      <c r="B2892" s="129">
        <f t="shared" si="43"/>
        <v>340000</v>
      </c>
      <c r="C2892" s="139">
        <f>+'[2]Table EE Vol'!AL70</f>
        <v>306</v>
      </c>
      <c r="D2892" s="131" t="s">
        <v>644</v>
      </c>
      <c r="E2892" s="131">
        <v>65</v>
      </c>
      <c r="F2892" s="132">
        <v>612</v>
      </c>
      <c r="DA2892" s="86"/>
    </row>
    <row r="2893" spans="1:105" s="131" customFormat="1">
      <c r="A2893" s="131" t="s">
        <v>3546</v>
      </c>
      <c r="B2893" s="129">
        <f t="shared" si="43"/>
        <v>340000</v>
      </c>
      <c r="C2893" s="139">
        <f>+'[2]Table EE Vol'!AL71</f>
        <v>306</v>
      </c>
      <c r="D2893" s="131" t="s">
        <v>644</v>
      </c>
      <c r="E2893" s="131">
        <v>66</v>
      </c>
      <c r="F2893" s="132">
        <v>612</v>
      </c>
      <c r="DA2893" s="86"/>
    </row>
    <row r="2894" spans="1:105" s="131" customFormat="1">
      <c r="A2894" s="131" t="s">
        <v>3547</v>
      </c>
      <c r="B2894" s="129">
        <f t="shared" si="43"/>
        <v>340000</v>
      </c>
      <c r="C2894" s="139">
        <f>+'[2]Table EE Vol'!AL72</f>
        <v>306</v>
      </c>
      <c r="D2894" s="131" t="s">
        <v>644</v>
      </c>
      <c r="E2894" s="131">
        <v>67</v>
      </c>
      <c r="F2894" s="132">
        <v>612</v>
      </c>
      <c r="DA2894" s="86"/>
    </row>
    <row r="2895" spans="1:105" s="131" customFormat="1">
      <c r="A2895" s="131" t="s">
        <v>3548</v>
      </c>
      <c r="B2895" s="129">
        <f t="shared" si="43"/>
        <v>340000</v>
      </c>
      <c r="C2895" s="139">
        <f>+'[2]Table EE Vol'!AL73</f>
        <v>306</v>
      </c>
      <c r="D2895" s="131" t="s">
        <v>644</v>
      </c>
      <c r="E2895" s="131">
        <v>68</v>
      </c>
      <c r="F2895" s="132">
        <v>612</v>
      </c>
      <c r="DA2895" s="86"/>
    </row>
    <row r="2896" spans="1:105" s="131" customFormat="1">
      <c r="A2896" s="131" t="s">
        <v>3549</v>
      </c>
      <c r="B2896" s="129">
        <f t="shared" si="43"/>
        <v>340000</v>
      </c>
      <c r="C2896" s="139">
        <f>+'[2]Table EE Vol'!AL74</f>
        <v>306</v>
      </c>
      <c r="D2896" s="131" t="s">
        <v>644</v>
      </c>
      <c r="E2896" s="131">
        <v>69</v>
      </c>
      <c r="F2896" s="132">
        <v>612</v>
      </c>
      <c r="DA2896" s="86"/>
    </row>
    <row r="2897" spans="1:105" s="131" customFormat="1">
      <c r="A2897" s="131" t="s">
        <v>3550</v>
      </c>
      <c r="B2897" s="129">
        <f t="shared" si="43"/>
        <v>340000</v>
      </c>
      <c r="C2897" s="139">
        <f>+'[2]Table EE Vol'!AL75</f>
        <v>632.05999999999995</v>
      </c>
      <c r="D2897" s="131" t="s">
        <v>645</v>
      </c>
      <c r="E2897" s="131">
        <v>70</v>
      </c>
      <c r="F2897" s="132">
        <v>1264.1199999999999</v>
      </c>
      <c r="DA2897" s="86"/>
    </row>
    <row r="2898" spans="1:105" s="131" customFormat="1">
      <c r="A2898" s="131" t="s">
        <v>3551</v>
      </c>
      <c r="B2898" s="129">
        <f t="shared" si="43"/>
        <v>340000</v>
      </c>
      <c r="C2898" s="139">
        <f>+'[2]Table EE Vol'!AL76</f>
        <v>632.05999999999995</v>
      </c>
      <c r="D2898" s="131" t="s">
        <v>645</v>
      </c>
      <c r="E2898" s="131">
        <v>71</v>
      </c>
      <c r="F2898" s="132">
        <v>1264.1199999999999</v>
      </c>
      <c r="DA2898" s="86"/>
    </row>
    <row r="2899" spans="1:105" s="131" customFormat="1">
      <c r="A2899" s="131" t="s">
        <v>3552</v>
      </c>
      <c r="B2899" s="129">
        <f t="shared" si="43"/>
        <v>340000</v>
      </c>
      <c r="C2899" s="139">
        <f>+'[2]Table EE Vol'!AL77</f>
        <v>632.05999999999995</v>
      </c>
      <c r="D2899" s="131" t="s">
        <v>645</v>
      </c>
      <c r="E2899" s="131">
        <v>72</v>
      </c>
      <c r="F2899" s="132">
        <v>1264.1199999999999</v>
      </c>
      <c r="DA2899" s="86"/>
    </row>
    <row r="2900" spans="1:105" s="131" customFormat="1">
      <c r="A2900" s="131" t="s">
        <v>3553</v>
      </c>
      <c r="B2900" s="129">
        <f t="shared" si="43"/>
        <v>340000</v>
      </c>
      <c r="C2900" s="139">
        <f>+'[2]Table EE Vol'!AL78</f>
        <v>632.05999999999995</v>
      </c>
      <c r="D2900" s="131" t="s">
        <v>645</v>
      </c>
      <c r="E2900" s="131">
        <v>73</v>
      </c>
      <c r="F2900" s="132">
        <v>1264.1199999999999</v>
      </c>
      <c r="DA2900" s="86"/>
    </row>
    <row r="2901" spans="1:105" s="131" customFormat="1">
      <c r="A2901" s="131" t="s">
        <v>3554</v>
      </c>
      <c r="B2901" s="129">
        <f t="shared" si="43"/>
        <v>340000</v>
      </c>
      <c r="C2901" s="139">
        <f>+'[2]Table EE Vol'!AL79</f>
        <v>632.05999999999995</v>
      </c>
      <c r="D2901" s="131" t="s">
        <v>645</v>
      </c>
      <c r="E2901" s="131">
        <v>74</v>
      </c>
      <c r="F2901" s="132">
        <v>1264.1199999999999</v>
      </c>
      <c r="DA2901" s="86"/>
    </row>
    <row r="2902" spans="1:105" s="131" customFormat="1">
      <c r="A2902" s="131" t="s">
        <v>3555</v>
      </c>
      <c r="B2902" s="129">
        <f t="shared" si="43"/>
        <v>340000</v>
      </c>
      <c r="C2902" s="139">
        <f>+'[2]Table EE Vol'!AL80</f>
        <v>2047.82</v>
      </c>
      <c r="D2902" s="131" t="s">
        <v>646</v>
      </c>
      <c r="E2902" s="131">
        <v>75</v>
      </c>
      <c r="F2902" s="132">
        <v>4095.64</v>
      </c>
      <c r="DA2902" s="86"/>
    </row>
    <row r="2903" spans="1:105" s="131" customFormat="1">
      <c r="A2903" s="131" t="s">
        <v>3556</v>
      </c>
      <c r="B2903" s="129">
        <f t="shared" si="43"/>
        <v>340000</v>
      </c>
      <c r="C2903" s="139">
        <f>+'[2]Table EE Vol'!AL81</f>
        <v>2047.82</v>
      </c>
      <c r="D2903" s="131" t="s">
        <v>646</v>
      </c>
      <c r="E2903" s="131">
        <v>76</v>
      </c>
      <c r="F2903" s="132">
        <v>4095.64</v>
      </c>
      <c r="DA2903" s="86"/>
    </row>
    <row r="2904" spans="1:105" s="131" customFormat="1">
      <c r="A2904" s="131" t="s">
        <v>3557</v>
      </c>
      <c r="B2904" s="129">
        <f t="shared" si="43"/>
        <v>340000</v>
      </c>
      <c r="C2904" s="139">
        <f>+'[2]Table EE Vol'!AL82</f>
        <v>2047.82</v>
      </c>
      <c r="D2904" s="131" t="s">
        <v>646</v>
      </c>
      <c r="E2904" s="131">
        <v>77</v>
      </c>
      <c r="F2904" s="132">
        <v>4095.64</v>
      </c>
      <c r="DA2904" s="86"/>
    </row>
    <row r="2905" spans="1:105" s="131" customFormat="1">
      <c r="A2905" s="131" t="s">
        <v>3558</v>
      </c>
      <c r="B2905" s="129">
        <f t="shared" si="43"/>
        <v>340000</v>
      </c>
      <c r="C2905" s="139">
        <f>+'[2]Table EE Vol'!AL83</f>
        <v>2047.82</v>
      </c>
      <c r="D2905" s="131" t="s">
        <v>646</v>
      </c>
      <c r="E2905" s="131">
        <v>78</v>
      </c>
      <c r="F2905" s="132">
        <v>4095.64</v>
      </c>
      <c r="DA2905" s="86"/>
    </row>
    <row r="2906" spans="1:105" s="131" customFormat="1">
      <c r="A2906" s="131" t="s">
        <v>3559</v>
      </c>
      <c r="B2906" s="129">
        <f t="shared" ref="B2906:B2969" si="44">+B2820+10000</f>
        <v>340000</v>
      </c>
      <c r="C2906" s="139">
        <f>+'[2]Table EE Vol'!AL84</f>
        <v>2047.82</v>
      </c>
      <c r="D2906" s="131" t="s">
        <v>646</v>
      </c>
      <c r="E2906" s="131">
        <v>79</v>
      </c>
      <c r="F2906" s="132">
        <v>4095.64</v>
      </c>
      <c r="DA2906" s="86"/>
    </row>
    <row r="2907" spans="1:105" s="131" customFormat="1">
      <c r="A2907" s="131" t="s">
        <v>3560</v>
      </c>
      <c r="B2907" s="129">
        <f t="shared" si="44"/>
        <v>340000</v>
      </c>
      <c r="C2907" s="139">
        <f>+'[2]Table EE Vol'!AL85</f>
        <v>2047.82</v>
      </c>
      <c r="D2907" s="131" t="s">
        <v>646</v>
      </c>
      <c r="E2907" s="131">
        <v>80</v>
      </c>
      <c r="F2907" s="132">
        <v>4095.64</v>
      </c>
      <c r="DA2907" s="86"/>
    </row>
    <row r="2908" spans="1:105" s="131" customFormat="1">
      <c r="A2908" s="131" t="s">
        <v>3561</v>
      </c>
      <c r="B2908" s="129">
        <f t="shared" si="44"/>
        <v>340000</v>
      </c>
      <c r="C2908" s="139">
        <f>+'[2]Table EE Vol'!AL86</f>
        <v>2047.82</v>
      </c>
      <c r="D2908" s="131" t="s">
        <v>646</v>
      </c>
      <c r="E2908" s="131">
        <v>81</v>
      </c>
      <c r="F2908" s="132">
        <v>4095.64</v>
      </c>
      <c r="DA2908" s="86"/>
    </row>
    <row r="2909" spans="1:105" s="131" customFormat="1">
      <c r="A2909" s="131" t="s">
        <v>3562</v>
      </c>
      <c r="B2909" s="129">
        <f t="shared" si="44"/>
        <v>340000</v>
      </c>
      <c r="C2909" s="139">
        <f>+'[2]Table EE Vol'!AL87</f>
        <v>2047.82</v>
      </c>
      <c r="D2909" s="131" t="s">
        <v>646</v>
      </c>
      <c r="E2909" s="131">
        <v>82</v>
      </c>
      <c r="F2909" s="132">
        <v>4095.64</v>
      </c>
      <c r="DA2909" s="86"/>
    </row>
    <row r="2910" spans="1:105" s="131" customFormat="1">
      <c r="A2910" s="131" t="s">
        <v>3563</v>
      </c>
      <c r="B2910" s="129">
        <f t="shared" si="44"/>
        <v>340000</v>
      </c>
      <c r="C2910" s="139">
        <f>+'[2]Table EE Vol'!AL88</f>
        <v>2047.82</v>
      </c>
      <c r="D2910" s="131" t="s">
        <v>646</v>
      </c>
      <c r="E2910" s="131">
        <v>83</v>
      </c>
      <c r="F2910" s="132">
        <v>4095.64</v>
      </c>
      <c r="DA2910" s="86"/>
    </row>
    <row r="2911" spans="1:105" s="131" customFormat="1">
      <c r="A2911" s="131" t="s">
        <v>3564</v>
      </c>
      <c r="B2911" s="129">
        <f t="shared" si="44"/>
        <v>340000</v>
      </c>
      <c r="C2911" s="139">
        <f>+'[2]Table EE Vol'!AL89</f>
        <v>2047.82</v>
      </c>
      <c r="D2911" s="131" t="s">
        <v>646</v>
      </c>
      <c r="E2911" s="131">
        <v>84</v>
      </c>
      <c r="F2911" s="132">
        <v>4095.64</v>
      </c>
      <c r="DA2911" s="86"/>
    </row>
    <row r="2912" spans="1:105" s="131" customFormat="1">
      <c r="A2912" s="131" t="s">
        <v>3565</v>
      </c>
      <c r="B2912" s="129">
        <f t="shared" si="44"/>
        <v>340000</v>
      </c>
      <c r="C2912" s="139">
        <f>+'[2]Table EE Vol'!AL90</f>
        <v>2047.82</v>
      </c>
      <c r="D2912" s="131" t="s">
        <v>646</v>
      </c>
      <c r="E2912" s="131">
        <v>85</v>
      </c>
      <c r="F2912" s="132">
        <v>4095.64</v>
      </c>
      <c r="DA2912" s="86"/>
    </row>
    <row r="2913" spans="1:105" s="131" customFormat="1">
      <c r="A2913" s="131" t="s">
        <v>3566</v>
      </c>
      <c r="B2913" s="129">
        <f t="shared" si="44"/>
        <v>340000</v>
      </c>
      <c r="C2913" s="139">
        <f>+'[2]Table EE Vol'!AL91</f>
        <v>2047.82</v>
      </c>
      <c r="D2913" s="131" t="s">
        <v>646</v>
      </c>
      <c r="E2913" s="131">
        <v>86</v>
      </c>
      <c r="F2913" s="132">
        <v>4095.64</v>
      </c>
      <c r="DA2913" s="86"/>
    </row>
    <row r="2914" spans="1:105" s="131" customFormat="1">
      <c r="A2914" s="131" t="s">
        <v>3567</v>
      </c>
      <c r="B2914" s="129">
        <f t="shared" si="44"/>
        <v>340000</v>
      </c>
      <c r="C2914" s="139">
        <f>+'[2]Table EE Vol'!AL92</f>
        <v>2047.82</v>
      </c>
      <c r="D2914" s="131" t="s">
        <v>646</v>
      </c>
      <c r="E2914" s="131">
        <v>87</v>
      </c>
      <c r="F2914" s="132">
        <v>4095.64</v>
      </c>
      <c r="DA2914" s="86"/>
    </row>
    <row r="2915" spans="1:105" s="131" customFormat="1">
      <c r="A2915" s="131" t="s">
        <v>3568</v>
      </c>
      <c r="B2915" s="129">
        <f t="shared" si="44"/>
        <v>340000</v>
      </c>
      <c r="C2915" s="139">
        <f>+'[2]Table EE Vol'!AL93</f>
        <v>2047.82</v>
      </c>
      <c r="D2915" s="131" t="s">
        <v>646</v>
      </c>
      <c r="E2915" s="131">
        <v>88</v>
      </c>
      <c r="F2915" s="132">
        <v>4095.64</v>
      </c>
      <c r="DA2915" s="86"/>
    </row>
    <row r="2916" spans="1:105" s="131" customFormat="1">
      <c r="A2916" s="131" t="s">
        <v>3569</v>
      </c>
      <c r="B2916" s="129">
        <f t="shared" si="44"/>
        <v>340000</v>
      </c>
      <c r="C2916" s="139">
        <f>+'[2]Table EE Vol'!AL94</f>
        <v>2047.82</v>
      </c>
      <c r="D2916" s="131" t="s">
        <v>646</v>
      </c>
      <c r="E2916" s="131">
        <v>89</v>
      </c>
      <c r="F2916" s="132">
        <v>4095.64</v>
      </c>
      <c r="DA2916" s="86"/>
    </row>
    <row r="2917" spans="1:105" s="131" customFormat="1">
      <c r="A2917" s="131" t="s">
        <v>3570</v>
      </c>
      <c r="B2917" s="129">
        <f t="shared" si="44"/>
        <v>340000</v>
      </c>
      <c r="C2917" s="139">
        <f>+'[2]Table EE Vol'!AL95</f>
        <v>2047.82</v>
      </c>
      <c r="D2917" s="131" t="s">
        <v>646</v>
      </c>
      <c r="E2917" s="131">
        <v>90</v>
      </c>
      <c r="F2917" s="132">
        <v>4095.64</v>
      </c>
      <c r="DA2917" s="86"/>
    </row>
    <row r="2918" spans="1:105" s="131" customFormat="1">
      <c r="A2918" s="131" t="s">
        <v>3571</v>
      </c>
      <c r="B2918" s="129">
        <f t="shared" si="44"/>
        <v>340000</v>
      </c>
      <c r="C2918" s="139">
        <f>+'[2]Table EE Vol'!AL96</f>
        <v>2047.82</v>
      </c>
      <c r="D2918" s="131" t="s">
        <v>646</v>
      </c>
      <c r="E2918" s="131">
        <v>91</v>
      </c>
      <c r="F2918" s="132">
        <v>4095.64</v>
      </c>
      <c r="DA2918" s="86"/>
    </row>
    <row r="2919" spans="1:105" s="131" customFormat="1">
      <c r="A2919" s="131" t="s">
        <v>3572</v>
      </c>
      <c r="B2919" s="129">
        <f t="shared" si="44"/>
        <v>340000</v>
      </c>
      <c r="C2919" s="139">
        <f>+'[2]Table EE Vol'!AL97</f>
        <v>2047.82</v>
      </c>
      <c r="D2919" s="131" t="s">
        <v>646</v>
      </c>
      <c r="E2919" s="131">
        <v>92</v>
      </c>
      <c r="F2919" s="132">
        <v>4095.64</v>
      </c>
      <c r="DA2919" s="86"/>
    </row>
    <row r="2920" spans="1:105" s="131" customFormat="1">
      <c r="A2920" s="131" t="s">
        <v>3573</v>
      </c>
      <c r="B2920" s="129">
        <f t="shared" si="44"/>
        <v>340000</v>
      </c>
      <c r="C2920" s="139">
        <f>+'[2]Table EE Vol'!AL98</f>
        <v>2047.82</v>
      </c>
      <c r="D2920" s="131" t="s">
        <v>646</v>
      </c>
      <c r="E2920" s="131">
        <v>93</v>
      </c>
      <c r="F2920" s="132">
        <v>4095.64</v>
      </c>
      <c r="DA2920" s="86"/>
    </row>
    <row r="2921" spans="1:105" s="131" customFormat="1">
      <c r="A2921" s="131" t="s">
        <v>3574</v>
      </c>
      <c r="B2921" s="129">
        <f t="shared" si="44"/>
        <v>340000</v>
      </c>
      <c r="C2921" s="139">
        <f>+'[2]Table EE Vol'!AL99</f>
        <v>2047.82</v>
      </c>
      <c r="D2921" s="131" t="s">
        <v>646</v>
      </c>
      <c r="E2921" s="131">
        <v>94</v>
      </c>
      <c r="F2921" s="132">
        <v>4095.64</v>
      </c>
      <c r="DA2921" s="86"/>
    </row>
    <row r="2922" spans="1:105" s="131" customFormat="1">
      <c r="A2922" s="131" t="s">
        <v>3575</v>
      </c>
      <c r="B2922" s="129">
        <f t="shared" si="44"/>
        <v>340000</v>
      </c>
      <c r="C2922" s="139">
        <f>+'[2]Table EE Vol'!AL100</f>
        <v>2047.82</v>
      </c>
      <c r="D2922" s="131" t="s">
        <v>646</v>
      </c>
      <c r="E2922" s="131">
        <v>95</v>
      </c>
      <c r="F2922" s="132">
        <v>4095.64</v>
      </c>
      <c r="DA2922" s="86"/>
    </row>
    <row r="2923" spans="1:105" s="131" customFormat="1">
      <c r="A2923" s="131" t="s">
        <v>3576</v>
      </c>
      <c r="B2923" s="129">
        <f t="shared" si="44"/>
        <v>340000</v>
      </c>
      <c r="C2923" s="139">
        <f>+'[2]Table EE Vol'!AL101</f>
        <v>2047.82</v>
      </c>
      <c r="D2923" s="131" t="s">
        <v>646</v>
      </c>
      <c r="E2923" s="131">
        <v>96</v>
      </c>
      <c r="F2923" s="132">
        <v>4095.64</v>
      </c>
      <c r="DA2923" s="86"/>
    </row>
    <row r="2924" spans="1:105" s="131" customFormat="1">
      <c r="A2924" s="131" t="s">
        <v>3577</v>
      </c>
      <c r="B2924" s="129">
        <f t="shared" si="44"/>
        <v>340000</v>
      </c>
      <c r="C2924" s="139">
        <f>+'[2]Table EE Vol'!AL102</f>
        <v>2047.82</v>
      </c>
      <c r="D2924" s="131" t="s">
        <v>646</v>
      </c>
      <c r="E2924" s="131">
        <v>97</v>
      </c>
      <c r="F2924" s="132">
        <v>4095.64</v>
      </c>
      <c r="DA2924" s="86"/>
    </row>
    <row r="2925" spans="1:105" s="131" customFormat="1">
      <c r="A2925" s="131" t="s">
        <v>3578</v>
      </c>
      <c r="B2925" s="129">
        <f t="shared" si="44"/>
        <v>340000</v>
      </c>
      <c r="C2925" s="139">
        <f>+'[2]Table EE Vol'!AL103</f>
        <v>2047.82</v>
      </c>
      <c r="D2925" s="131" t="s">
        <v>646</v>
      </c>
      <c r="E2925" s="131">
        <v>98</v>
      </c>
      <c r="F2925" s="132">
        <v>4095.64</v>
      </c>
      <c r="DA2925" s="86"/>
    </row>
    <row r="2926" spans="1:105" s="131" customFormat="1">
      <c r="A2926" s="131" t="s">
        <v>3579</v>
      </c>
      <c r="B2926" s="129">
        <f t="shared" si="44"/>
        <v>340000</v>
      </c>
      <c r="C2926" s="139">
        <f>+'[2]Table EE Vol'!AL104</f>
        <v>2047.82</v>
      </c>
      <c r="D2926" s="131" t="s">
        <v>646</v>
      </c>
      <c r="E2926" s="131">
        <v>99</v>
      </c>
      <c r="F2926" s="132">
        <v>4095.64</v>
      </c>
      <c r="DA2926" s="86"/>
    </row>
    <row r="2927" spans="1:105" s="131" customFormat="1">
      <c r="A2927" s="131" t="s">
        <v>3580</v>
      </c>
      <c r="B2927" s="129">
        <f t="shared" si="44"/>
        <v>340000</v>
      </c>
      <c r="C2927" s="139">
        <f>+'[2]Table EE Vol'!AL105</f>
        <v>0</v>
      </c>
      <c r="D2927" s="131" t="s">
        <v>634</v>
      </c>
      <c r="E2927" s="131">
        <v>0</v>
      </c>
      <c r="F2927" s="132">
        <v>0</v>
      </c>
      <c r="DA2927" s="86"/>
    </row>
    <row r="2928" spans="1:105" s="131" customFormat="1">
      <c r="A2928" s="131" t="s">
        <v>3581</v>
      </c>
      <c r="B2928" s="129">
        <f t="shared" si="44"/>
        <v>350000</v>
      </c>
      <c r="C2928" s="139">
        <f>+'[2]Table EE Vol'!AM20</f>
        <v>4.55</v>
      </c>
      <c r="D2928" s="131" t="s">
        <v>634</v>
      </c>
      <c r="E2928" s="131">
        <v>15</v>
      </c>
      <c r="F2928" s="132">
        <v>9.1</v>
      </c>
      <c r="CW2928" s="86"/>
    </row>
    <row r="2929" spans="1:101" s="131" customFormat="1">
      <c r="A2929" s="131" t="s">
        <v>3582</v>
      </c>
      <c r="B2929" s="129">
        <f t="shared" si="44"/>
        <v>350000</v>
      </c>
      <c r="C2929" s="139">
        <f>+'[2]Table EE Vol'!AM21</f>
        <v>4.55</v>
      </c>
      <c r="D2929" s="131" t="s">
        <v>634</v>
      </c>
      <c r="E2929" s="131">
        <v>16</v>
      </c>
      <c r="F2929" s="132">
        <v>9.1</v>
      </c>
      <c r="CW2929" s="86"/>
    </row>
    <row r="2930" spans="1:101" s="131" customFormat="1">
      <c r="A2930" s="131" t="s">
        <v>3583</v>
      </c>
      <c r="B2930" s="129">
        <f t="shared" si="44"/>
        <v>350000</v>
      </c>
      <c r="C2930" s="139">
        <f>+'[2]Table EE Vol'!AM22</f>
        <v>4.55</v>
      </c>
      <c r="D2930" s="131" t="s">
        <v>634</v>
      </c>
      <c r="E2930" s="131">
        <v>17</v>
      </c>
      <c r="F2930" s="132">
        <v>9.1</v>
      </c>
      <c r="CW2930" s="86"/>
    </row>
    <row r="2931" spans="1:101" s="131" customFormat="1">
      <c r="A2931" s="131" t="s">
        <v>3584</v>
      </c>
      <c r="B2931" s="129">
        <f t="shared" si="44"/>
        <v>350000</v>
      </c>
      <c r="C2931" s="139">
        <f>+'[2]Table EE Vol'!AM23</f>
        <v>4.55</v>
      </c>
      <c r="D2931" s="131" t="s">
        <v>634</v>
      </c>
      <c r="E2931" s="131">
        <v>18</v>
      </c>
      <c r="F2931" s="132">
        <v>9.1</v>
      </c>
      <c r="CW2931" s="86"/>
    </row>
    <row r="2932" spans="1:101" s="131" customFormat="1">
      <c r="A2932" s="131" t="s">
        <v>3585</v>
      </c>
      <c r="B2932" s="129">
        <f t="shared" si="44"/>
        <v>350000</v>
      </c>
      <c r="C2932" s="139">
        <f>+'[2]Table EE Vol'!AM24</f>
        <v>4.55</v>
      </c>
      <c r="D2932" s="131" t="s">
        <v>634</v>
      </c>
      <c r="E2932" s="131">
        <v>19</v>
      </c>
      <c r="F2932" s="132">
        <v>9.1</v>
      </c>
      <c r="CW2932" s="86"/>
    </row>
    <row r="2933" spans="1:101" s="131" customFormat="1">
      <c r="A2933" s="131" t="s">
        <v>3586</v>
      </c>
      <c r="B2933" s="129">
        <f t="shared" si="44"/>
        <v>350000</v>
      </c>
      <c r="C2933" s="139">
        <f>+'[2]Table EE Vol'!AM25</f>
        <v>6.6499999999999995</v>
      </c>
      <c r="D2933" s="131" t="s">
        <v>635</v>
      </c>
      <c r="E2933" s="131">
        <v>20</v>
      </c>
      <c r="F2933" s="132">
        <v>13.299999999999999</v>
      </c>
      <c r="CW2933" s="86"/>
    </row>
    <row r="2934" spans="1:101" s="131" customFormat="1">
      <c r="A2934" s="131" t="s">
        <v>3587</v>
      </c>
      <c r="B2934" s="129">
        <f t="shared" si="44"/>
        <v>350000</v>
      </c>
      <c r="C2934" s="139">
        <f>+'[2]Table EE Vol'!AM26</f>
        <v>6.6499999999999995</v>
      </c>
      <c r="D2934" s="131" t="s">
        <v>635</v>
      </c>
      <c r="E2934" s="131">
        <v>21</v>
      </c>
      <c r="F2934" s="132">
        <v>13.299999999999999</v>
      </c>
      <c r="CW2934" s="86"/>
    </row>
    <row r="2935" spans="1:101" s="131" customFormat="1">
      <c r="A2935" s="131" t="s">
        <v>3588</v>
      </c>
      <c r="B2935" s="129">
        <f t="shared" si="44"/>
        <v>350000</v>
      </c>
      <c r="C2935" s="139">
        <f>+'[2]Table EE Vol'!AM27</f>
        <v>6.6499999999999995</v>
      </c>
      <c r="D2935" s="131" t="s">
        <v>635</v>
      </c>
      <c r="E2935" s="131">
        <v>22</v>
      </c>
      <c r="F2935" s="132">
        <v>13.299999999999999</v>
      </c>
      <c r="CW2935" s="86"/>
    </row>
    <row r="2936" spans="1:101" s="131" customFormat="1">
      <c r="A2936" s="131" t="s">
        <v>3589</v>
      </c>
      <c r="B2936" s="129">
        <f t="shared" si="44"/>
        <v>350000</v>
      </c>
      <c r="C2936" s="139">
        <f>+'[2]Table EE Vol'!AM28</f>
        <v>6.6499999999999995</v>
      </c>
      <c r="D2936" s="131" t="s">
        <v>635</v>
      </c>
      <c r="E2936" s="131">
        <v>23</v>
      </c>
      <c r="F2936" s="132">
        <v>13.299999999999999</v>
      </c>
      <c r="CW2936" s="86"/>
    </row>
    <row r="2937" spans="1:101" s="131" customFormat="1">
      <c r="A2937" s="131" t="s">
        <v>3590</v>
      </c>
      <c r="B2937" s="129">
        <f t="shared" si="44"/>
        <v>350000</v>
      </c>
      <c r="C2937" s="139">
        <f>+'[2]Table EE Vol'!AM29</f>
        <v>6.6499999999999995</v>
      </c>
      <c r="D2937" s="131" t="s">
        <v>635</v>
      </c>
      <c r="E2937" s="131">
        <v>24</v>
      </c>
      <c r="F2937" s="132">
        <v>13.299999999999999</v>
      </c>
      <c r="CW2937" s="86"/>
    </row>
    <row r="2938" spans="1:101" s="131" customFormat="1">
      <c r="A2938" s="131" t="s">
        <v>3591</v>
      </c>
      <c r="B2938" s="129">
        <f t="shared" si="44"/>
        <v>350000</v>
      </c>
      <c r="C2938" s="139">
        <f>+'[2]Table EE Vol'!AM30</f>
        <v>7.875</v>
      </c>
      <c r="D2938" s="131" t="s">
        <v>636</v>
      </c>
      <c r="E2938" s="131">
        <v>25</v>
      </c>
      <c r="F2938" s="132">
        <v>15.75</v>
      </c>
      <c r="CW2938" s="86"/>
    </row>
    <row r="2939" spans="1:101" s="131" customFormat="1">
      <c r="A2939" s="131" t="s">
        <v>3592</v>
      </c>
      <c r="B2939" s="129">
        <f t="shared" si="44"/>
        <v>350000</v>
      </c>
      <c r="C2939" s="139">
        <f>+'[2]Table EE Vol'!AM31</f>
        <v>7.875</v>
      </c>
      <c r="D2939" s="131" t="s">
        <v>636</v>
      </c>
      <c r="E2939" s="131">
        <v>26</v>
      </c>
      <c r="F2939" s="132">
        <v>15.75</v>
      </c>
      <c r="CW2939" s="86"/>
    </row>
    <row r="2940" spans="1:101" s="131" customFormat="1">
      <c r="A2940" s="131" t="s">
        <v>3593</v>
      </c>
      <c r="B2940" s="129">
        <f t="shared" si="44"/>
        <v>350000</v>
      </c>
      <c r="C2940" s="139">
        <f>+'[2]Table EE Vol'!AM32</f>
        <v>7.875</v>
      </c>
      <c r="D2940" s="131" t="s">
        <v>636</v>
      </c>
      <c r="E2940" s="131">
        <v>27</v>
      </c>
      <c r="F2940" s="132">
        <v>15.75</v>
      </c>
      <c r="CW2940" s="86"/>
    </row>
    <row r="2941" spans="1:101" s="131" customFormat="1">
      <c r="A2941" s="131" t="s">
        <v>3594</v>
      </c>
      <c r="B2941" s="129">
        <f t="shared" si="44"/>
        <v>350000</v>
      </c>
      <c r="C2941" s="139">
        <f>+'[2]Table EE Vol'!AM33</f>
        <v>7.875</v>
      </c>
      <c r="D2941" s="131" t="s">
        <v>636</v>
      </c>
      <c r="E2941" s="131">
        <v>28</v>
      </c>
      <c r="F2941" s="132">
        <v>15.75</v>
      </c>
      <c r="CW2941" s="86"/>
    </row>
    <row r="2942" spans="1:101" s="131" customFormat="1">
      <c r="A2942" s="131" t="s">
        <v>3595</v>
      </c>
      <c r="B2942" s="129">
        <f t="shared" si="44"/>
        <v>350000</v>
      </c>
      <c r="C2942" s="139">
        <f>+'[2]Table EE Vol'!AM34</f>
        <v>7.875</v>
      </c>
      <c r="D2942" s="131" t="s">
        <v>636</v>
      </c>
      <c r="E2942" s="131">
        <v>29</v>
      </c>
      <c r="F2942" s="132">
        <v>15.75</v>
      </c>
      <c r="CW2942" s="86"/>
    </row>
    <row r="2943" spans="1:101" s="131" customFormat="1">
      <c r="A2943" s="131" t="s">
        <v>3596</v>
      </c>
      <c r="B2943" s="129">
        <f t="shared" si="44"/>
        <v>350000</v>
      </c>
      <c r="C2943" s="139">
        <f>+'[2]Table EE Vol'!AM35</f>
        <v>10.85</v>
      </c>
      <c r="D2943" s="131" t="s">
        <v>637</v>
      </c>
      <c r="E2943" s="131">
        <v>30</v>
      </c>
      <c r="F2943" s="132">
        <v>21.7</v>
      </c>
      <c r="CW2943" s="86"/>
    </row>
    <row r="2944" spans="1:101" s="131" customFormat="1">
      <c r="A2944" s="131" t="s">
        <v>3597</v>
      </c>
      <c r="B2944" s="129">
        <f t="shared" si="44"/>
        <v>350000</v>
      </c>
      <c r="C2944" s="139">
        <f>+'[2]Table EE Vol'!AM36</f>
        <v>10.85</v>
      </c>
      <c r="D2944" s="131" t="s">
        <v>637</v>
      </c>
      <c r="E2944" s="131">
        <v>31</v>
      </c>
      <c r="F2944" s="132">
        <v>21.7</v>
      </c>
      <c r="CW2944" s="86"/>
    </row>
    <row r="2945" spans="1:101" s="131" customFormat="1">
      <c r="A2945" s="131" t="s">
        <v>3598</v>
      </c>
      <c r="B2945" s="129">
        <f t="shared" si="44"/>
        <v>350000</v>
      </c>
      <c r="C2945" s="139">
        <f>+'[2]Table EE Vol'!AM37</f>
        <v>10.85</v>
      </c>
      <c r="D2945" s="131" t="s">
        <v>637</v>
      </c>
      <c r="E2945" s="131">
        <v>32</v>
      </c>
      <c r="F2945" s="132">
        <v>21.7</v>
      </c>
      <c r="CW2945" s="86"/>
    </row>
    <row r="2946" spans="1:101" s="131" customFormat="1">
      <c r="A2946" s="131" t="s">
        <v>3599</v>
      </c>
      <c r="B2946" s="129">
        <f t="shared" si="44"/>
        <v>350000</v>
      </c>
      <c r="C2946" s="139">
        <f>+'[2]Table EE Vol'!AM38</f>
        <v>10.85</v>
      </c>
      <c r="D2946" s="131" t="s">
        <v>637</v>
      </c>
      <c r="E2946" s="131">
        <v>33</v>
      </c>
      <c r="F2946" s="132">
        <v>21.7</v>
      </c>
      <c r="CW2946" s="86"/>
    </row>
    <row r="2947" spans="1:101" s="131" customFormat="1">
      <c r="A2947" s="131" t="s">
        <v>3600</v>
      </c>
      <c r="B2947" s="129">
        <f t="shared" si="44"/>
        <v>350000</v>
      </c>
      <c r="C2947" s="139">
        <f>+'[2]Table EE Vol'!AM39</f>
        <v>10.85</v>
      </c>
      <c r="D2947" s="131" t="s">
        <v>637</v>
      </c>
      <c r="E2947" s="131">
        <v>34</v>
      </c>
      <c r="F2947" s="132">
        <v>21.7</v>
      </c>
      <c r="CW2947" s="86"/>
    </row>
    <row r="2948" spans="1:101" s="131" customFormat="1">
      <c r="A2948" s="131" t="s">
        <v>3601</v>
      </c>
      <c r="B2948" s="129">
        <f t="shared" si="44"/>
        <v>350000</v>
      </c>
      <c r="C2948" s="139">
        <f>+'[2]Table EE Vol'!AM40</f>
        <v>14.525</v>
      </c>
      <c r="D2948" s="131" t="s">
        <v>638</v>
      </c>
      <c r="E2948" s="131">
        <v>35</v>
      </c>
      <c r="F2948" s="132">
        <v>29.05</v>
      </c>
      <c r="CW2948" s="86"/>
    </row>
    <row r="2949" spans="1:101" s="131" customFormat="1">
      <c r="A2949" s="131" t="s">
        <v>3602</v>
      </c>
      <c r="B2949" s="129">
        <f t="shared" si="44"/>
        <v>350000</v>
      </c>
      <c r="C2949" s="139">
        <f>+'[2]Table EE Vol'!AM41</f>
        <v>14.525</v>
      </c>
      <c r="D2949" s="131" t="s">
        <v>638</v>
      </c>
      <c r="E2949" s="131">
        <v>36</v>
      </c>
      <c r="F2949" s="132">
        <v>29.05</v>
      </c>
      <c r="CW2949" s="86"/>
    </row>
    <row r="2950" spans="1:101" s="131" customFormat="1">
      <c r="A2950" s="131" t="s">
        <v>3603</v>
      </c>
      <c r="B2950" s="129">
        <f t="shared" si="44"/>
        <v>350000</v>
      </c>
      <c r="C2950" s="139">
        <f>+'[2]Table EE Vol'!AM42</f>
        <v>14.525</v>
      </c>
      <c r="D2950" s="131" t="s">
        <v>638</v>
      </c>
      <c r="E2950" s="131">
        <v>37</v>
      </c>
      <c r="F2950" s="132">
        <v>29.05</v>
      </c>
      <c r="CW2950" s="86"/>
    </row>
    <row r="2951" spans="1:101" s="131" customFormat="1">
      <c r="A2951" s="131" t="s">
        <v>3604</v>
      </c>
      <c r="B2951" s="129">
        <f t="shared" si="44"/>
        <v>350000</v>
      </c>
      <c r="C2951" s="139">
        <f>+'[2]Table EE Vol'!AM43</f>
        <v>14.525</v>
      </c>
      <c r="D2951" s="131" t="s">
        <v>638</v>
      </c>
      <c r="E2951" s="131">
        <v>38</v>
      </c>
      <c r="F2951" s="132">
        <v>29.05</v>
      </c>
      <c r="CW2951" s="86"/>
    </row>
    <row r="2952" spans="1:101" s="131" customFormat="1">
      <c r="A2952" s="131" t="s">
        <v>3605</v>
      </c>
      <c r="B2952" s="129">
        <f t="shared" si="44"/>
        <v>350000</v>
      </c>
      <c r="C2952" s="139">
        <f>+'[2]Table EE Vol'!AM44</f>
        <v>14.525</v>
      </c>
      <c r="D2952" s="131" t="s">
        <v>638</v>
      </c>
      <c r="E2952" s="131">
        <v>39</v>
      </c>
      <c r="F2952" s="132">
        <v>29.05</v>
      </c>
      <c r="CW2952" s="86"/>
    </row>
    <row r="2953" spans="1:101" s="131" customFormat="1">
      <c r="A2953" s="131" t="s">
        <v>3606</v>
      </c>
      <c r="B2953" s="129">
        <f t="shared" si="44"/>
        <v>350000</v>
      </c>
      <c r="C2953" s="139">
        <f>+'[2]Table EE Vol'!AM45</f>
        <v>24.325000000000003</v>
      </c>
      <c r="D2953" s="131" t="s">
        <v>639</v>
      </c>
      <c r="E2953" s="131">
        <v>40</v>
      </c>
      <c r="F2953" s="132">
        <v>48.650000000000006</v>
      </c>
      <c r="CW2953" s="86"/>
    </row>
    <row r="2954" spans="1:101" s="131" customFormat="1">
      <c r="A2954" s="131" t="s">
        <v>3607</v>
      </c>
      <c r="B2954" s="129">
        <f t="shared" si="44"/>
        <v>350000</v>
      </c>
      <c r="C2954" s="139">
        <f>+'[2]Table EE Vol'!AM46</f>
        <v>24.325000000000003</v>
      </c>
      <c r="D2954" s="131" t="s">
        <v>639</v>
      </c>
      <c r="E2954" s="131">
        <v>41</v>
      </c>
      <c r="F2954" s="132">
        <v>48.650000000000006</v>
      </c>
      <c r="CW2954" s="86"/>
    </row>
    <row r="2955" spans="1:101" s="131" customFormat="1">
      <c r="A2955" s="131" t="s">
        <v>3608</v>
      </c>
      <c r="B2955" s="129">
        <f t="shared" si="44"/>
        <v>350000</v>
      </c>
      <c r="C2955" s="139">
        <f>+'[2]Table EE Vol'!AM47</f>
        <v>24.325000000000003</v>
      </c>
      <c r="D2955" s="131" t="s">
        <v>639</v>
      </c>
      <c r="E2955" s="131">
        <v>42</v>
      </c>
      <c r="F2955" s="132">
        <v>48.650000000000006</v>
      </c>
      <c r="CW2955" s="86"/>
    </row>
    <row r="2956" spans="1:101" s="131" customFormat="1">
      <c r="A2956" s="131" t="s">
        <v>3609</v>
      </c>
      <c r="B2956" s="129">
        <f t="shared" si="44"/>
        <v>350000</v>
      </c>
      <c r="C2956" s="139">
        <f>+'[2]Table EE Vol'!AM48</f>
        <v>24.325000000000003</v>
      </c>
      <c r="D2956" s="131" t="s">
        <v>639</v>
      </c>
      <c r="E2956" s="131">
        <v>43</v>
      </c>
      <c r="F2956" s="132">
        <v>48.650000000000006</v>
      </c>
      <c r="CW2956" s="86"/>
    </row>
    <row r="2957" spans="1:101" s="131" customFormat="1">
      <c r="A2957" s="131" t="s">
        <v>3610</v>
      </c>
      <c r="B2957" s="129">
        <f t="shared" si="44"/>
        <v>350000</v>
      </c>
      <c r="C2957" s="139">
        <f>+'[2]Table EE Vol'!AM49</f>
        <v>24.325000000000003</v>
      </c>
      <c r="D2957" s="131" t="s">
        <v>639</v>
      </c>
      <c r="E2957" s="131">
        <v>44</v>
      </c>
      <c r="F2957" s="132">
        <v>48.650000000000006</v>
      </c>
      <c r="CW2957" s="86"/>
    </row>
    <row r="2958" spans="1:101" s="131" customFormat="1">
      <c r="A2958" s="131" t="s">
        <v>3611</v>
      </c>
      <c r="B2958" s="129">
        <f t="shared" si="44"/>
        <v>350000</v>
      </c>
      <c r="C2958" s="139">
        <f>+'[2]Table EE Vol'!AM50</f>
        <v>33.6</v>
      </c>
      <c r="D2958" s="131" t="s">
        <v>640</v>
      </c>
      <c r="E2958" s="131">
        <v>45</v>
      </c>
      <c r="F2958" s="132">
        <v>67.2</v>
      </c>
      <c r="CW2958" s="86"/>
    </row>
    <row r="2959" spans="1:101" s="131" customFormat="1">
      <c r="A2959" s="131" t="s">
        <v>3612</v>
      </c>
      <c r="B2959" s="129">
        <f t="shared" si="44"/>
        <v>350000</v>
      </c>
      <c r="C2959" s="139">
        <f>+'[2]Table EE Vol'!AM51</f>
        <v>33.6</v>
      </c>
      <c r="D2959" s="131" t="s">
        <v>640</v>
      </c>
      <c r="E2959" s="131">
        <v>46</v>
      </c>
      <c r="F2959" s="132">
        <v>67.2</v>
      </c>
      <c r="CW2959" s="86"/>
    </row>
    <row r="2960" spans="1:101" s="131" customFormat="1">
      <c r="A2960" s="131" t="s">
        <v>3613</v>
      </c>
      <c r="B2960" s="129">
        <f t="shared" si="44"/>
        <v>350000</v>
      </c>
      <c r="C2960" s="139">
        <f>+'[2]Table EE Vol'!AM52</f>
        <v>33.6</v>
      </c>
      <c r="D2960" s="131" t="s">
        <v>640</v>
      </c>
      <c r="E2960" s="131">
        <v>47</v>
      </c>
      <c r="F2960" s="132">
        <v>67.2</v>
      </c>
      <c r="CW2960" s="86"/>
    </row>
    <row r="2961" spans="1:101" s="131" customFormat="1">
      <c r="A2961" s="131" t="s">
        <v>3614</v>
      </c>
      <c r="B2961" s="129">
        <f t="shared" si="44"/>
        <v>350000</v>
      </c>
      <c r="C2961" s="139">
        <f>+'[2]Table EE Vol'!AM53</f>
        <v>33.6</v>
      </c>
      <c r="D2961" s="131" t="s">
        <v>640</v>
      </c>
      <c r="E2961" s="131">
        <v>48</v>
      </c>
      <c r="F2961" s="132">
        <v>67.2</v>
      </c>
      <c r="CW2961" s="86"/>
    </row>
    <row r="2962" spans="1:101" s="131" customFormat="1">
      <c r="A2962" s="131" t="s">
        <v>3615</v>
      </c>
      <c r="B2962" s="129">
        <f t="shared" si="44"/>
        <v>350000</v>
      </c>
      <c r="C2962" s="139">
        <f>+'[2]Table EE Vol'!AM54</f>
        <v>33.6</v>
      </c>
      <c r="D2962" s="131" t="s">
        <v>640</v>
      </c>
      <c r="E2962" s="131">
        <v>49</v>
      </c>
      <c r="F2962" s="132">
        <v>67.2</v>
      </c>
      <c r="CW2962" s="86"/>
    </row>
    <row r="2963" spans="1:101" s="131" customFormat="1">
      <c r="A2963" s="131" t="s">
        <v>3616</v>
      </c>
      <c r="B2963" s="129">
        <f t="shared" si="44"/>
        <v>350000</v>
      </c>
      <c r="C2963" s="139">
        <f>+'[2]Table EE Vol'!AM55</f>
        <v>61.249999999999993</v>
      </c>
      <c r="D2963" s="131" t="s">
        <v>641</v>
      </c>
      <c r="E2963" s="131">
        <v>50</v>
      </c>
      <c r="F2963" s="132">
        <v>122.49999999999999</v>
      </c>
      <c r="CW2963" s="86"/>
    </row>
    <row r="2964" spans="1:101" s="131" customFormat="1">
      <c r="A2964" s="131" t="s">
        <v>3617</v>
      </c>
      <c r="B2964" s="129">
        <f t="shared" si="44"/>
        <v>350000</v>
      </c>
      <c r="C2964" s="139">
        <f>+'[2]Table EE Vol'!AM56</f>
        <v>61.249999999999993</v>
      </c>
      <c r="D2964" s="131" t="s">
        <v>641</v>
      </c>
      <c r="E2964" s="131">
        <v>51</v>
      </c>
      <c r="F2964" s="132">
        <v>122.49999999999999</v>
      </c>
      <c r="CW2964" s="86"/>
    </row>
    <row r="2965" spans="1:101" s="131" customFormat="1">
      <c r="A2965" s="131" t="s">
        <v>3618</v>
      </c>
      <c r="B2965" s="129">
        <f t="shared" si="44"/>
        <v>350000</v>
      </c>
      <c r="C2965" s="139">
        <f>+'[2]Table EE Vol'!AM57</f>
        <v>61.249999999999993</v>
      </c>
      <c r="D2965" s="131" t="s">
        <v>641</v>
      </c>
      <c r="E2965" s="131">
        <v>52</v>
      </c>
      <c r="F2965" s="132">
        <v>122.49999999999999</v>
      </c>
      <c r="CW2965" s="86"/>
    </row>
    <row r="2966" spans="1:101" s="131" customFormat="1">
      <c r="A2966" s="131" t="s">
        <v>3619</v>
      </c>
      <c r="B2966" s="129">
        <f t="shared" si="44"/>
        <v>350000</v>
      </c>
      <c r="C2966" s="139">
        <f>+'[2]Table EE Vol'!AM58</f>
        <v>61.249999999999993</v>
      </c>
      <c r="D2966" s="131" t="s">
        <v>641</v>
      </c>
      <c r="E2966" s="131">
        <v>53</v>
      </c>
      <c r="F2966" s="132">
        <v>122.49999999999999</v>
      </c>
      <c r="CW2966" s="86"/>
    </row>
    <row r="2967" spans="1:101" s="131" customFormat="1">
      <c r="A2967" s="131" t="s">
        <v>3620</v>
      </c>
      <c r="B2967" s="129">
        <f t="shared" si="44"/>
        <v>350000</v>
      </c>
      <c r="C2967" s="139">
        <f>+'[2]Table EE Vol'!AM59</f>
        <v>61.249999999999993</v>
      </c>
      <c r="D2967" s="131" t="s">
        <v>641</v>
      </c>
      <c r="E2967" s="131">
        <v>54</v>
      </c>
      <c r="F2967" s="132">
        <v>122.49999999999999</v>
      </c>
      <c r="CW2967" s="86"/>
    </row>
    <row r="2968" spans="1:101" s="131" customFormat="1">
      <c r="A2968" s="131" t="s">
        <v>3621</v>
      </c>
      <c r="B2968" s="129">
        <f t="shared" si="44"/>
        <v>350000</v>
      </c>
      <c r="C2968" s="139">
        <f>+'[2]Table EE Vol'!AM60</f>
        <v>125.64999999999999</v>
      </c>
      <c r="D2968" s="131" t="s">
        <v>642</v>
      </c>
      <c r="E2968" s="131">
        <v>55</v>
      </c>
      <c r="F2968" s="132">
        <v>251.29999999999998</v>
      </c>
      <c r="CW2968" s="86"/>
    </row>
    <row r="2969" spans="1:101" s="131" customFormat="1">
      <c r="A2969" s="131" t="s">
        <v>3622</v>
      </c>
      <c r="B2969" s="129">
        <f t="shared" si="44"/>
        <v>350000</v>
      </c>
      <c r="C2969" s="139">
        <f>+'[2]Table EE Vol'!AM61</f>
        <v>125.64999999999999</v>
      </c>
      <c r="D2969" s="131" t="s">
        <v>642</v>
      </c>
      <c r="E2969" s="131">
        <v>56</v>
      </c>
      <c r="F2969" s="132">
        <v>251.29999999999998</v>
      </c>
      <c r="CW2969" s="86"/>
    </row>
    <row r="2970" spans="1:101" s="131" customFormat="1">
      <c r="A2970" s="131" t="s">
        <v>3623</v>
      </c>
      <c r="B2970" s="129">
        <f t="shared" ref="B2970:B3033" si="45">+B2884+10000</f>
        <v>350000</v>
      </c>
      <c r="C2970" s="139">
        <f>+'[2]Table EE Vol'!AM62</f>
        <v>125.64999999999999</v>
      </c>
      <c r="D2970" s="131" t="s">
        <v>642</v>
      </c>
      <c r="E2970" s="131">
        <v>57</v>
      </c>
      <c r="F2970" s="132">
        <v>251.29999999999998</v>
      </c>
      <c r="CW2970" s="86"/>
    </row>
    <row r="2971" spans="1:101" s="131" customFormat="1">
      <c r="A2971" s="131" t="s">
        <v>3624</v>
      </c>
      <c r="B2971" s="129">
        <f t="shared" si="45"/>
        <v>350000</v>
      </c>
      <c r="C2971" s="139">
        <f>+'[2]Table EE Vol'!AM63</f>
        <v>125.64999999999999</v>
      </c>
      <c r="D2971" s="131" t="s">
        <v>642</v>
      </c>
      <c r="E2971" s="131">
        <v>58</v>
      </c>
      <c r="F2971" s="132">
        <v>251.29999999999998</v>
      </c>
      <c r="CW2971" s="86"/>
    </row>
    <row r="2972" spans="1:101" s="131" customFormat="1">
      <c r="A2972" s="131" t="s">
        <v>3625</v>
      </c>
      <c r="B2972" s="129">
        <f t="shared" si="45"/>
        <v>350000</v>
      </c>
      <c r="C2972" s="139">
        <f>+'[2]Table EE Vol'!AM64</f>
        <v>125.64999999999999</v>
      </c>
      <c r="D2972" s="131" t="s">
        <v>642</v>
      </c>
      <c r="E2972" s="131">
        <v>59</v>
      </c>
      <c r="F2972" s="132">
        <v>251.29999999999998</v>
      </c>
      <c r="CW2972" s="86"/>
    </row>
    <row r="2973" spans="1:101" s="131" customFormat="1">
      <c r="A2973" s="131" t="s">
        <v>3626</v>
      </c>
      <c r="B2973" s="129">
        <f t="shared" si="45"/>
        <v>350000</v>
      </c>
      <c r="C2973" s="139">
        <f>+'[2]Table EE Vol'!AM65</f>
        <v>182.70000000000002</v>
      </c>
      <c r="D2973" s="131" t="s">
        <v>643</v>
      </c>
      <c r="E2973" s="131">
        <v>60</v>
      </c>
      <c r="F2973" s="132">
        <v>365.40000000000003</v>
      </c>
      <c r="CW2973" s="86"/>
    </row>
    <row r="2974" spans="1:101" s="131" customFormat="1">
      <c r="A2974" s="131" t="s">
        <v>3627</v>
      </c>
      <c r="B2974" s="129">
        <f t="shared" si="45"/>
        <v>350000</v>
      </c>
      <c r="C2974" s="139">
        <f>+'[2]Table EE Vol'!AM66</f>
        <v>182.70000000000002</v>
      </c>
      <c r="D2974" s="131" t="s">
        <v>643</v>
      </c>
      <c r="E2974" s="131">
        <v>61</v>
      </c>
      <c r="F2974" s="132">
        <v>365.40000000000003</v>
      </c>
      <c r="CW2974" s="86"/>
    </row>
    <row r="2975" spans="1:101" s="131" customFormat="1">
      <c r="A2975" s="131" t="s">
        <v>3628</v>
      </c>
      <c r="B2975" s="129">
        <f t="shared" si="45"/>
        <v>350000</v>
      </c>
      <c r="C2975" s="139">
        <f>+'[2]Table EE Vol'!AM67</f>
        <v>182.70000000000002</v>
      </c>
      <c r="D2975" s="131" t="s">
        <v>643</v>
      </c>
      <c r="E2975" s="131">
        <v>62</v>
      </c>
      <c r="F2975" s="132">
        <v>365.40000000000003</v>
      </c>
      <c r="CW2975" s="86"/>
    </row>
    <row r="2976" spans="1:101" s="131" customFormat="1">
      <c r="A2976" s="131" t="s">
        <v>3629</v>
      </c>
      <c r="B2976" s="129">
        <f t="shared" si="45"/>
        <v>350000</v>
      </c>
      <c r="C2976" s="139">
        <f>+'[2]Table EE Vol'!AM68</f>
        <v>182.70000000000002</v>
      </c>
      <c r="D2976" s="131" t="s">
        <v>643</v>
      </c>
      <c r="E2976" s="131">
        <v>63</v>
      </c>
      <c r="F2976" s="132">
        <v>365.40000000000003</v>
      </c>
      <c r="CW2976" s="86"/>
    </row>
    <row r="2977" spans="1:101" s="131" customFormat="1">
      <c r="A2977" s="131" t="s">
        <v>3630</v>
      </c>
      <c r="B2977" s="129">
        <f t="shared" si="45"/>
        <v>350000</v>
      </c>
      <c r="C2977" s="139">
        <f>+'[2]Table EE Vol'!AM69</f>
        <v>182.70000000000002</v>
      </c>
      <c r="D2977" s="131" t="s">
        <v>643</v>
      </c>
      <c r="E2977" s="131">
        <v>64</v>
      </c>
      <c r="F2977" s="132">
        <v>365.40000000000003</v>
      </c>
      <c r="CW2977" s="86"/>
    </row>
    <row r="2978" spans="1:101" s="131" customFormat="1">
      <c r="A2978" s="131" t="s">
        <v>3631</v>
      </c>
      <c r="B2978" s="129">
        <f t="shared" si="45"/>
        <v>350000</v>
      </c>
      <c r="C2978" s="139">
        <f>+'[2]Table EE Vol'!AM70</f>
        <v>315</v>
      </c>
      <c r="D2978" s="131" t="s">
        <v>644</v>
      </c>
      <c r="E2978" s="131">
        <v>65</v>
      </c>
      <c r="F2978" s="132">
        <v>630</v>
      </c>
      <c r="CW2978" s="86"/>
    </row>
    <row r="2979" spans="1:101" s="131" customFormat="1">
      <c r="A2979" s="131" t="s">
        <v>3632</v>
      </c>
      <c r="B2979" s="129">
        <f t="shared" si="45"/>
        <v>350000</v>
      </c>
      <c r="C2979" s="139">
        <f>+'[2]Table EE Vol'!AM71</f>
        <v>315</v>
      </c>
      <c r="D2979" s="131" t="s">
        <v>644</v>
      </c>
      <c r="E2979" s="131">
        <v>66</v>
      </c>
      <c r="F2979" s="132">
        <v>630</v>
      </c>
      <c r="CW2979" s="86"/>
    </row>
    <row r="2980" spans="1:101" s="131" customFormat="1">
      <c r="A2980" s="131" t="s">
        <v>3633</v>
      </c>
      <c r="B2980" s="129">
        <f t="shared" si="45"/>
        <v>350000</v>
      </c>
      <c r="C2980" s="139">
        <f>+'[2]Table EE Vol'!AM72</f>
        <v>315</v>
      </c>
      <c r="D2980" s="131" t="s">
        <v>644</v>
      </c>
      <c r="E2980" s="131">
        <v>67</v>
      </c>
      <c r="F2980" s="132">
        <v>630</v>
      </c>
      <c r="CW2980" s="86"/>
    </row>
    <row r="2981" spans="1:101" s="131" customFormat="1">
      <c r="A2981" s="131" t="s">
        <v>3634</v>
      </c>
      <c r="B2981" s="129">
        <f t="shared" si="45"/>
        <v>350000</v>
      </c>
      <c r="C2981" s="139">
        <f>+'[2]Table EE Vol'!AM73</f>
        <v>315</v>
      </c>
      <c r="D2981" s="131" t="s">
        <v>644</v>
      </c>
      <c r="E2981" s="131">
        <v>68</v>
      </c>
      <c r="F2981" s="132">
        <v>630</v>
      </c>
      <c r="CW2981" s="86"/>
    </row>
    <row r="2982" spans="1:101" s="131" customFormat="1">
      <c r="A2982" s="131" t="s">
        <v>3635</v>
      </c>
      <c r="B2982" s="129">
        <f t="shared" si="45"/>
        <v>350000</v>
      </c>
      <c r="C2982" s="139">
        <f>+'[2]Table EE Vol'!AM74</f>
        <v>315</v>
      </c>
      <c r="D2982" s="131" t="s">
        <v>644</v>
      </c>
      <c r="E2982" s="131">
        <v>69</v>
      </c>
      <c r="F2982" s="132">
        <v>630</v>
      </c>
      <c r="CW2982" s="86"/>
    </row>
    <row r="2983" spans="1:101" s="131" customFormat="1">
      <c r="A2983" s="131" t="s">
        <v>3636</v>
      </c>
      <c r="B2983" s="129">
        <f t="shared" si="45"/>
        <v>350000</v>
      </c>
      <c r="C2983" s="139">
        <f>+'[2]Table EE Vol'!AM75</f>
        <v>650.65</v>
      </c>
      <c r="D2983" s="131" t="s">
        <v>645</v>
      </c>
      <c r="E2983" s="131">
        <v>70</v>
      </c>
      <c r="F2983" s="132">
        <v>1301.3</v>
      </c>
      <c r="CW2983" s="86"/>
    </row>
    <row r="2984" spans="1:101" s="131" customFormat="1">
      <c r="A2984" s="131" t="s">
        <v>3637</v>
      </c>
      <c r="B2984" s="129">
        <f t="shared" si="45"/>
        <v>350000</v>
      </c>
      <c r="C2984" s="139">
        <f>+'[2]Table EE Vol'!AM76</f>
        <v>650.65</v>
      </c>
      <c r="D2984" s="131" t="s">
        <v>645</v>
      </c>
      <c r="E2984" s="131">
        <v>71</v>
      </c>
      <c r="F2984" s="132">
        <v>1301.3</v>
      </c>
      <c r="CW2984" s="86"/>
    </row>
    <row r="2985" spans="1:101" s="131" customFormat="1">
      <c r="A2985" s="131" t="s">
        <v>3638</v>
      </c>
      <c r="B2985" s="129">
        <f t="shared" si="45"/>
        <v>350000</v>
      </c>
      <c r="C2985" s="139">
        <f>+'[2]Table EE Vol'!AM77</f>
        <v>650.65</v>
      </c>
      <c r="D2985" s="131" t="s">
        <v>645</v>
      </c>
      <c r="E2985" s="131">
        <v>72</v>
      </c>
      <c r="F2985" s="132">
        <v>1301.3</v>
      </c>
      <c r="CW2985" s="86"/>
    </row>
    <row r="2986" spans="1:101" s="131" customFormat="1">
      <c r="A2986" s="131" t="s">
        <v>3639</v>
      </c>
      <c r="B2986" s="129">
        <f t="shared" si="45"/>
        <v>350000</v>
      </c>
      <c r="C2986" s="139">
        <f>+'[2]Table EE Vol'!AM78</f>
        <v>650.65</v>
      </c>
      <c r="D2986" s="131" t="s">
        <v>645</v>
      </c>
      <c r="E2986" s="131">
        <v>73</v>
      </c>
      <c r="F2986" s="132">
        <v>1301.3</v>
      </c>
      <c r="CW2986" s="86"/>
    </row>
    <row r="2987" spans="1:101" s="131" customFormat="1">
      <c r="A2987" s="131" t="s">
        <v>3640</v>
      </c>
      <c r="B2987" s="129">
        <f t="shared" si="45"/>
        <v>350000</v>
      </c>
      <c r="C2987" s="139">
        <f>+'[2]Table EE Vol'!AM79</f>
        <v>650.65</v>
      </c>
      <c r="D2987" s="131" t="s">
        <v>645</v>
      </c>
      <c r="E2987" s="131">
        <v>74</v>
      </c>
      <c r="F2987" s="132">
        <v>1301.3</v>
      </c>
      <c r="CW2987" s="86"/>
    </row>
    <row r="2988" spans="1:101" s="131" customFormat="1">
      <c r="A2988" s="131" t="s">
        <v>3641</v>
      </c>
      <c r="B2988" s="129">
        <f t="shared" si="45"/>
        <v>350000</v>
      </c>
      <c r="C2988" s="139">
        <f>+'[2]Table EE Vol'!AM80</f>
        <v>2108.0499999999997</v>
      </c>
      <c r="D2988" s="131" t="s">
        <v>646</v>
      </c>
      <c r="E2988" s="131">
        <v>75</v>
      </c>
      <c r="F2988" s="132">
        <v>4216.0999999999995</v>
      </c>
      <c r="CW2988" s="86"/>
    </row>
    <row r="2989" spans="1:101" s="131" customFormat="1">
      <c r="A2989" s="131" t="s">
        <v>3642</v>
      </c>
      <c r="B2989" s="129">
        <f t="shared" si="45"/>
        <v>350000</v>
      </c>
      <c r="C2989" s="139">
        <f>+'[2]Table EE Vol'!AM81</f>
        <v>2108.0499999999997</v>
      </c>
      <c r="D2989" s="131" t="s">
        <v>646</v>
      </c>
      <c r="E2989" s="131">
        <v>76</v>
      </c>
      <c r="F2989" s="132">
        <v>4216.0999999999995</v>
      </c>
      <c r="CW2989" s="86"/>
    </row>
    <row r="2990" spans="1:101" s="131" customFormat="1">
      <c r="A2990" s="131" t="s">
        <v>3643</v>
      </c>
      <c r="B2990" s="129">
        <f t="shared" si="45"/>
        <v>350000</v>
      </c>
      <c r="C2990" s="139">
        <f>+'[2]Table EE Vol'!AM82</f>
        <v>2108.0499999999997</v>
      </c>
      <c r="D2990" s="131" t="s">
        <v>646</v>
      </c>
      <c r="E2990" s="131">
        <v>77</v>
      </c>
      <c r="F2990" s="132">
        <v>4216.0999999999995</v>
      </c>
      <c r="CW2990" s="86"/>
    </row>
    <row r="2991" spans="1:101" s="131" customFormat="1">
      <c r="A2991" s="131" t="s">
        <v>3644</v>
      </c>
      <c r="B2991" s="129">
        <f t="shared" si="45"/>
        <v>350000</v>
      </c>
      <c r="C2991" s="139">
        <f>+'[2]Table EE Vol'!AM83</f>
        <v>2108.0499999999997</v>
      </c>
      <c r="D2991" s="131" t="s">
        <v>646</v>
      </c>
      <c r="E2991" s="131">
        <v>78</v>
      </c>
      <c r="F2991" s="132">
        <v>4216.0999999999995</v>
      </c>
      <c r="CW2991" s="86"/>
    </row>
    <row r="2992" spans="1:101" s="131" customFormat="1">
      <c r="A2992" s="131" t="s">
        <v>3645</v>
      </c>
      <c r="B2992" s="129">
        <f t="shared" si="45"/>
        <v>350000</v>
      </c>
      <c r="C2992" s="139">
        <f>+'[2]Table EE Vol'!AM84</f>
        <v>2108.0499999999997</v>
      </c>
      <c r="D2992" s="131" t="s">
        <v>646</v>
      </c>
      <c r="E2992" s="131">
        <v>79</v>
      </c>
      <c r="F2992" s="132">
        <v>4216.0999999999995</v>
      </c>
      <c r="CW2992" s="86"/>
    </row>
    <row r="2993" spans="1:101" s="131" customFormat="1">
      <c r="A2993" s="131" t="s">
        <v>3646</v>
      </c>
      <c r="B2993" s="129">
        <f t="shared" si="45"/>
        <v>350000</v>
      </c>
      <c r="C2993" s="139">
        <f>+'[2]Table EE Vol'!AM85</f>
        <v>2108.0499999999997</v>
      </c>
      <c r="D2993" s="131" t="s">
        <v>646</v>
      </c>
      <c r="E2993" s="131">
        <v>80</v>
      </c>
      <c r="F2993" s="132">
        <v>4216.0999999999995</v>
      </c>
      <c r="CW2993" s="86"/>
    </row>
    <row r="2994" spans="1:101" s="131" customFormat="1">
      <c r="A2994" s="131" t="s">
        <v>3647</v>
      </c>
      <c r="B2994" s="129">
        <f t="shared" si="45"/>
        <v>350000</v>
      </c>
      <c r="C2994" s="139">
        <f>+'[2]Table EE Vol'!AM86</f>
        <v>2108.0499999999997</v>
      </c>
      <c r="D2994" s="131" t="s">
        <v>646</v>
      </c>
      <c r="E2994" s="131">
        <v>81</v>
      </c>
      <c r="F2994" s="132">
        <v>4216.0999999999995</v>
      </c>
      <c r="CW2994" s="86"/>
    </row>
    <row r="2995" spans="1:101" s="131" customFormat="1">
      <c r="A2995" s="131" t="s">
        <v>3648</v>
      </c>
      <c r="B2995" s="129">
        <f t="shared" si="45"/>
        <v>350000</v>
      </c>
      <c r="C2995" s="139">
        <f>+'[2]Table EE Vol'!AM87</f>
        <v>2108.0499999999997</v>
      </c>
      <c r="D2995" s="131" t="s">
        <v>646</v>
      </c>
      <c r="E2995" s="131">
        <v>82</v>
      </c>
      <c r="F2995" s="132">
        <v>4216.0999999999995</v>
      </c>
      <c r="CW2995" s="86"/>
    </row>
    <row r="2996" spans="1:101" s="131" customFormat="1">
      <c r="A2996" s="131" t="s">
        <v>3649</v>
      </c>
      <c r="B2996" s="129">
        <f t="shared" si="45"/>
        <v>350000</v>
      </c>
      <c r="C2996" s="139">
        <f>+'[2]Table EE Vol'!AM88</f>
        <v>2108.0499999999997</v>
      </c>
      <c r="D2996" s="131" t="s">
        <v>646</v>
      </c>
      <c r="E2996" s="131">
        <v>83</v>
      </c>
      <c r="F2996" s="132">
        <v>4216.0999999999995</v>
      </c>
      <c r="CW2996" s="86"/>
    </row>
    <row r="2997" spans="1:101" s="131" customFormat="1">
      <c r="A2997" s="131" t="s">
        <v>3650</v>
      </c>
      <c r="B2997" s="129">
        <f t="shared" si="45"/>
        <v>350000</v>
      </c>
      <c r="C2997" s="139">
        <f>+'[2]Table EE Vol'!AM89</f>
        <v>2108.0499999999997</v>
      </c>
      <c r="D2997" s="131" t="s">
        <v>646</v>
      </c>
      <c r="E2997" s="131">
        <v>84</v>
      </c>
      <c r="F2997" s="132">
        <v>4216.0999999999995</v>
      </c>
      <c r="CW2997" s="86"/>
    </row>
    <row r="2998" spans="1:101" s="131" customFormat="1">
      <c r="A2998" s="131" t="s">
        <v>3651</v>
      </c>
      <c r="B2998" s="129">
        <f t="shared" si="45"/>
        <v>350000</v>
      </c>
      <c r="C2998" s="139">
        <f>+'[2]Table EE Vol'!AM90</f>
        <v>2108.0499999999997</v>
      </c>
      <c r="D2998" s="131" t="s">
        <v>646</v>
      </c>
      <c r="E2998" s="131">
        <v>85</v>
      </c>
      <c r="F2998" s="132">
        <v>4216.0999999999995</v>
      </c>
      <c r="CW2998" s="86"/>
    </row>
    <row r="2999" spans="1:101" s="131" customFormat="1">
      <c r="A2999" s="131" t="s">
        <v>3652</v>
      </c>
      <c r="B2999" s="129">
        <f t="shared" si="45"/>
        <v>350000</v>
      </c>
      <c r="C2999" s="139">
        <f>+'[2]Table EE Vol'!AM91</f>
        <v>2108.0499999999997</v>
      </c>
      <c r="D2999" s="131" t="s">
        <v>646</v>
      </c>
      <c r="E2999" s="131">
        <v>86</v>
      </c>
      <c r="F2999" s="132">
        <v>4216.0999999999995</v>
      </c>
      <c r="CW2999" s="86"/>
    </row>
    <row r="3000" spans="1:101" s="131" customFormat="1">
      <c r="A3000" s="131" t="s">
        <v>3653</v>
      </c>
      <c r="B3000" s="129">
        <f t="shared" si="45"/>
        <v>350000</v>
      </c>
      <c r="C3000" s="139">
        <f>+'[2]Table EE Vol'!AM92</f>
        <v>2108.0499999999997</v>
      </c>
      <c r="D3000" s="131" t="s">
        <v>646</v>
      </c>
      <c r="E3000" s="131">
        <v>87</v>
      </c>
      <c r="F3000" s="132">
        <v>4216.0999999999995</v>
      </c>
      <c r="CW3000" s="86"/>
    </row>
    <row r="3001" spans="1:101" s="131" customFormat="1">
      <c r="A3001" s="131" t="s">
        <v>3654</v>
      </c>
      <c r="B3001" s="129">
        <f t="shared" si="45"/>
        <v>350000</v>
      </c>
      <c r="C3001" s="139">
        <f>+'[2]Table EE Vol'!AM93</f>
        <v>2108.0499999999997</v>
      </c>
      <c r="D3001" s="131" t="s">
        <v>646</v>
      </c>
      <c r="E3001" s="131">
        <v>88</v>
      </c>
      <c r="F3001" s="132">
        <v>4216.0999999999995</v>
      </c>
      <c r="CW3001" s="86"/>
    </row>
    <row r="3002" spans="1:101" s="131" customFormat="1">
      <c r="A3002" s="131" t="s">
        <v>3655</v>
      </c>
      <c r="B3002" s="129">
        <f t="shared" si="45"/>
        <v>350000</v>
      </c>
      <c r="C3002" s="139">
        <f>+'[2]Table EE Vol'!AM94</f>
        <v>2108.0499999999997</v>
      </c>
      <c r="D3002" s="131" t="s">
        <v>646</v>
      </c>
      <c r="E3002" s="131">
        <v>89</v>
      </c>
      <c r="F3002" s="132">
        <v>4216.0999999999995</v>
      </c>
      <c r="CW3002" s="86"/>
    </row>
    <row r="3003" spans="1:101" s="131" customFormat="1">
      <c r="A3003" s="131" t="s">
        <v>3656</v>
      </c>
      <c r="B3003" s="129">
        <f t="shared" si="45"/>
        <v>350000</v>
      </c>
      <c r="C3003" s="139">
        <f>+'[2]Table EE Vol'!AM95</f>
        <v>2108.0499999999997</v>
      </c>
      <c r="D3003" s="131" t="s">
        <v>646</v>
      </c>
      <c r="E3003" s="131">
        <v>90</v>
      </c>
      <c r="F3003" s="132">
        <v>4216.0999999999995</v>
      </c>
      <c r="CW3003" s="86"/>
    </row>
    <row r="3004" spans="1:101" s="131" customFormat="1">
      <c r="A3004" s="131" t="s">
        <v>3657</v>
      </c>
      <c r="B3004" s="129">
        <f t="shared" si="45"/>
        <v>350000</v>
      </c>
      <c r="C3004" s="139">
        <f>+'[2]Table EE Vol'!AM96</f>
        <v>2108.0499999999997</v>
      </c>
      <c r="D3004" s="131" t="s">
        <v>646</v>
      </c>
      <c r="E3004" s="131">
        <v>91</v>
      </c>
      <c r="F3004" s="132">
        <v>4216.0999999999995</v>
      </c>
      <c r="CW3004" s="86"/>
    </row>
    <row r="3005" spans="1:101" s="131" customFormat="1">
      <c r="A3005" s="131" t="s">
        <v>3658</v>
      </c>
      <c r="B3005" s="129">
        <f t="shared" si="45"/>
        <v>350000</v>
      </c>
      <c r="C3005" s="139">
        <f>+'[2]Table EE Vol'!AM97</f>
        <v>2108.0499999999997</v>
      </c>
      <c r="D3005" s="131" t="s">
        <v>646</v>
      </c>
      <c r="E3005" s="131">
        <v>92</v>
      </c>
      <c r="F3005" s="132">
        <v>4216.0999999999995</v>
      </c>
      <c r="CW3005" s="86"/>
    </row>
    <row r="3006" spans="1:101" s="131" customFormat="1">
      <c r="A3006" s="131" t="s">
        <v>3659</v>
      </c>
      <c r="B3006" s="129">
        <f t="shared" si="45"/>
        <v>350000</v>
      </c>
      <c r="C3006" s="139">
        <f>+'[2]Table EE Vol'!AM98</f>
        <v>2108.0499999999997</v>
      </c>
      <c r="D3006" s="131" t="s">
        <v>646</v>
      </c>
      <c r="E3006" s="131">
        <v>93</v>
      </c>
      <c r="F3006" s="132">
        <v>4216.0999999999995</v>
      </c>
      <c r="CW3006" s="86"/>
    </row>
    <row r="3007" spans="1:101" s="131" customFormat="1">
      <c r="A3007" s="131" t="s">
        <v>3660</v>
      </c>
      <c r="B3007" s="129">
        <f t="shared" si="45"/>
        <v>350000</v>
      </c>
      <c r="C3007" s="139">
        <f>+'[2]Table EE Vol'!AM99</f>
        <v>2108.0499999999997</v>
      </c>
      <c r="D3007" s="131" t="s">
        <v>646</v>
      </c>
      <c r="E3007" s="131">
        <v>94</v>
      </c>
      <c r="F3007" s="132">
        <v>4216.0999999999995</v>
      </c>
      <c r="CW3007" s="86"/>
    </row>
    <row r="3008" spans="1:101" s="131" customFormat="1">
      <c r="A3008" s="131" t="s">
        <v>3661</v>
      </c>
      <c r="B3008" s="129">
        <f t="shared" si="45"/>
        <v>350000</v>
      </c>
      <c r="C3008" s="139">
        <f>+'[2]Table EE Vol'!AM100</f>
        <v>2108.0499999999997</v>
      </c>
      <c r="D3008" s="131" t="s">
        <v>646</v>
      </c>
      <c r="E3008" s="131">
        <v>95</v>
      </c>
      <c r="F3008" s="132">
        <v>4216.0999999999995</v>
      </c>
      <c r="CW3008" s="86"/>
    </row>
    <row r="3009" spans="1:101" s="131" customFormat="1">
      <c r="A3009" s="131" t="s">
        <v>3662</v>
      </c>
      <c r="B3009" s="129">
        <f t="shared" si="45"/>
        <v>350000</v>
      </c>
      <c r="C3009" s="139">
        <f>+'[2]Table EE Vol'!AM101</f>
        <v>2108.0499999999997</v>
      </c>
      <c r="D3009" s="131" t="s">
        <v>646</v>
      </c>
      <c r="E3009" s="131">
        <v>96</v>
      </c>
      <c r="F3009" s="132">
        <v>4216.0999999999995</v>
      </c>
      <c r="CW3009" s="86"/>
    </row>
    <row r="3010" spans="1:101" s="131" customFormat="1">
      <c r="A3010" s="131" t="s">
        <v>3663</v>
      </c>
      <c r="B3010" s="129">
        <f t="shared" si="45"/>
        <v>350000</v>
      </c>
      <c r="C3010" s="139">
        <f>+'[2]Table EE Vol'!AM102</f>
        <v>2108.0499999999997</v>
      </c>
      <c r="D3010" s="131" t="s">
        <v>646</v>
      </c>
      <c r="E3010" s="131">
        <v>97</v>
      </c>
      <c r="F3010" s="132">
        <v>4216.0999999999995</v>
      </c>
      <c r="CW3010" s="86"/>
    </row>
    <row r="3011" spans="1:101" s="131" customFormat="1">
      <c r="A3011" s="131" t="s">
        <v>3664</v>
      </c>
      <c r="B3011" s="129">
        <f t="shared" si="45"/>
        <v>350000</v>
      </c>
      <c r="C3011" s="139">
        <f>+'[2]Table EE Vol'!AM103</f>
        <v>2108.0499999999997</v>
      </c>
      <c r="D3011" s="131" t="s">
        <v>646</v>
      </c>
      <c r="E3011" s="131">
        <v>98</v>
      </c>
      <c r="F3011" s="132">
        <v>4216.0999999999995</v>
      </c>
      <c r="CW3011" s="86"/>
    </row>
    <row r="3012" spans="1:101" s="131" customFormat="1">
      <c r="A3012" s="131" t="s">
        <v>3665</v>
      </c>
      <c r="B3012" s="129">
        <f t="shared" si="45"/>
        <v>350000</v>
      </c>
      <c r="C3012" s="139">
        <f>+'[2]Table EE Vol'!AM104</f>
        <v>2108.0499999999997</v>
      </c>
      <c r="D3012" s="131" t="s">
        <v>646</v>
      </c>
      <c r="E3012" s="131">
        <v>99</v>
      </c>
      <c r="F3012" s="132">
        <v>4216.0999999999995</v>
      </c>
      <c r="CW3012" s="86"/>
    </row>
    <row r="3013" spans="1:101" s="131" customFormat="1">
      <c r="A3013" s="131" t="s">
        <v>3666</v>
      </c>
      <c r="B3013" s="129">
        <f t="shared" si="45"/>
        <v>350000</v>
      </c>
      <c r="C3013" s="139">
        <f>+'[2]Table EE Vol'!AM105</f>
        <v>0</v>
      </c>
      <c r="D3013" s="131" t="s">
        <v>634</v>
      </c>
      <c r="E3013" s="131">
        <v>0</v>
      </c>
      <c r="F3013" s="132">
        <v>0</v>
      </c>
      <c r="CW3013" s="86"/>
    </row>
    <row r="3014" spans="1:101" s="131" customFormat="1">
      <c r="A3014" s="131" t="s">
        <v>3667</v>
      </c>
      <c r="B3014" s="129">
        <f t="shared" si="45"/>
        <v>360000</v>
      </c>
      <c r="C3014" s="139">
        <f>+'[2]Table EE Vol'!AN20</f>
        <v>4.68</v>
      </c>
      <c r="D3014" s="131" t="s">
        <v>634</v>
      </c>
      <c r="E3014" s="131">
        <v>15</v>
      </c>
      <c r="F3014" s="132">
        <v>9.36</v>
      </c>
      <c r="CS3014" s="86"/>
    </row>
    <row r="3015" spans="1:101" s="131" customFormat="1">
      <c r="A3015" s="131" t="s">
        <v>3668</v>
      </c>
      <c r="B3015" s="129">
        <f t="shared" si="45"/>
        <v>360000</v>
      </c>
      <c r="C3015" s="139">
        <f>+'[2]Table EE Vol'!AN21</f>
        <v>4.68</v>
      </c>
      <c r="D3015" s="131" t="s">
        <v>634</v>
      </c>
      <c r="E3015" s="131">
        <v>16</v>
      </c>
      <c r="F3015" s="132">
        <v>9.36</v>
      </c>
      <c r="CS3015" s="86"/>
    </row>
    <row r="3016" spans="1:101" s="131" customFormat="1">
      <c r="A3016" s="131" t="s">
        <v>3669</v>
      </c>
      <c r="B3016" s="129">
        <f t="shared" si="45"/>
        <v>360000</v>
      </c>
      <c r="C3016" s="139">
        <f>+'[2]Table EE Vol'!AN22</f>
        <v>4.68</v>
      </c>
      <c r="D3016" s="131" t="s">
        <v>634</v>
      </c>
      <c r="E3016" s="131">
        <v>17</v>
      </c>
      <c r="F3016" s="132">
        <v>9.36</v>
      </c>
      <c r="CS3016" s="86"/>
    </row>
    <row r="3017" spans="1:101" s="131" customFormat="1">
      <c r="A3017" s="131" t="s">
        <v>3670</v>
      </c>
      <c r="B3017" s="129">
        <f t="shared" si="45"/>
        <v>360000</v>
      </c>
      <c r="C3017" s="139">
        <f>+'[2]Table EE Vol'!AN23</f>
        <v>4.68</v>
      </c>
      <c r="D3017" s="131" t="s">
        <v>634</v>
      </c>
      <c r="E3017" s="131">
        <v>18</v>
      </c>
      <c r="F3017" s="132">
        <v>9.36</v>
      </c>
      <c r="CS3017" s="86"/>
    </row>
    <row r="3018" spans="1:101" s="131" customFormat="1">
      <c r="A3018" s="131" t="s">
        <v>3671</v>
      </c>
      <c r="B3018" s="129">
        <f t="shared" si="45"/>
        <v>360000</v>
      </c>
      <c r="C3018" s="139">
        <f>+'[2]Table EE Vol'!AN24</f>
        <v>4.68</v>
      </c>
      <c r="D3018" s="131" t="s">
        <v>634</v>
      </c>
      <c r="E3018" s="131">
        <v>19</v>
      </c>
      <c r="F3018" s="132">
        <v>9.36</v>
      </c>
      <c r="CS3018" s="86"/>
    </row>
    <row r="3019" spans="1:101" s="131" customFormat="1">
      <c r="A3019" s="131" t="s">
        <v>3672</v>
      </c>
      <c r="B3019" s="129">
        <f t="shared" si="45"/>
        <v>360000</v>
      </c>
      <c r="C3019" s="139">
        <f>+'[2]Table EE Vol'!AN25</f>
        <v>6.84</v>
      </c>
      <c r="D3019" s="131" t="s">
        <v>635</v>
      </c>
      <c r="E3019" s="131">
        <v>20</v>
      </c>
      <c r="F3019" s="132">
        <v>13.68</v>
      </c>
      <c r="CS3019" s="86"/>
    </row>
    <row r="3020" spans="1:101" s="131" customFormat="1">
      <c r="A3020" s="131" t="s">
        <v>3673</v>
      </c>
      <c r="B3020" s="129">
        <f t="shared" si="45"/>
        <v>360000</v>
      </c>
      <c r="C3020" s="139">
        <f>+'[2]Table EE Vol'!AN26</f>
        <v>6.84</v>
      </c>
      <c r="D3020" s="131" t="s">
        <v>635</v>
      </c>
      <c r="E3020" s="131">
        <v>21</v>
      </c>
      <c r="F3020" s="132">
        <v>13.68</v>
      </c>
      <c r="CS3020" s="86"/>
    </row>
    <row r="3021" spans="1:101" s="131" customFormat="1">
      <c r="A3021" s="131" t="s">
        <v>3674</v>
      </c>
      <c r="B3021" s="129">
        <f t="shared" si="45"/>
        <v>360000</v>
      </c>
      <c r="C3021" s="139">
        <f>+'[2]Table EE Vol'!AN27</f>
        <v>6.84</v>
      </c>
      <c r="D3021" s="131" t="s">
        <v>635</v>
      </c>
      <c r="E3021" s="131">
        <v>22</v>
      </c>
      <c r="F3021" s="132">
        <v>13.68</v>
      </c>
      <c r="CS3021" s="86"/>
    </row>
    <row r="3022" spans="1:101" s="131" customFormat="1">
      <c r="A3022" s="131" t="s">
        <v>3675</v>
      </c>
      <c r="B3022" s="129">
        <f t="shared" si="45"/>
        <v>360000</v>
      </c>
      <c r="C3022" s="139">
        <f>+'[2]Table EE Vol'!AN28</f>
        <v>6.84</v>
      </c>
      <c r="D3022" s="131" t="s">
        <v>635</v>
      </c>
      <c r="E3022" s="131">
        <v>23</v>
      </c>
      <c r="F3022" s="132">
        <v>13.68</v>
      </c>
      <c r="CS3022" s="86"/>
    </row>
    <row r="3023" spans="1:101" s="131" customFormat="1">
      <c r="A3023" s="131" t="s">
        <v>3676</v>
      </c>
      <c r="B3023" s="129">
        <f t="shared" si="45"/>
        <v>360000</v>
      </c>
      <c r="C3023" s="139">
        <f>+'[2]Table EE Vol'!AN29</f>
        <v>6.84</v>
      </c>
      <c r="D3023" s="131" t="s">
        <v>635</v>
      </c>
      <c r="E3023" s="131">
        <v>24</v>
      </c>
      <c r="F3023" s="132">
        <v>13.68</v>
      </c>
      <c r="CS3023" s="86"/>
    </row>
    <row r="3024" spans="1:101" s="131" customFormat="1">
      <c r="A3024" s="131" t="s">
        <v>3677</v>
      </c>
      <c r="B3024" s="129">
        <f t="shared" si="45"/>
        <v>360000</v>
      </c>
      <c r="C3024" s="139">
        <f>+'[2]Table EE Vol'!AN30</f>
        <v>8.1</v>
      </c>
      <c r="D3024" s="131" t="s">
        <v>636</v>
      </c>
      <c r="E3024" s="131">
        <v>25</v>
      </c>
      <c r="F3024" s="132">
        <v>16.2</v>
      </c>
      <c r="CS3024" s="86"/>
    </row>
    <row r="3025" spans="1:97" s="131" customFormat="1">
      <c r="A3025" s="131" t="s">
        <v>3678</v>
      </c>
      <c r="B3025" s="129">
        <f t="shared" si="45"/>
        <v>360000</v>
      </c>
      <c r="C3025" s="139">
        <f>+'[2]Table EE Vol'!AN31</f>
        <v>8.1</v>
      </c>
      <c r="D3025" s="131" t="s">
        <v>636</v>
      </c>
      <c r="E3025" s="131">
        <v>26</v>
      </c>
      <c r="F3025" s="132">
        <v>16.2</v>
      </c>
      <c r="CS3025" s="86"/>
    </row>
    <row r="3026" spans="1:97" s="131" customFormat="1">
      <c r="A3026" s="131" t="s">
        <v>3679</v>
      </c>
      <c r="B3026" s="129">
        <f t="shared" si="45"/>
        <v>360000</v>
      </c>
      <c r="C3026" s="139">
        <f>+'[2]Table EE Vol'!AN32</f>
        <v>8.1</v>
      </c>
      <c r="D3026" s="131" t="s">
        <v>636</v>
      </c>
      <c r="E3026" s="131">
        <v>27</v>
      </c>
      <c r="F3026" s="132">
        <v>16.2</v>
      </c>
      <c r="CS3026" s="86"/>
    </row>
    <row r="3027" spans="1:97" s="131" customFormat="1">
      <c r="A3027" s="131" t="s">
        <v>3680</v>
      </c>
      <c r="B3027" s="129">
        <f t="shared" si="45"/>
        <v>360000</v>
      </c>
      <c r="C3027" s="139">
        <f>+'[2]Table EE Vol'!AN33</f>
        <v>8.1</v>
      </c>
      <c r="D3027" s="131" t="s">
        <v>636</v>
      </c>
      <c r="E3027" s="131">
        <v>28</v>
      </c>
      <c r="F3027" s="132">
        <v>16.2</v>
      </c>
      <c r="CS3027" s="86"/>
    </row>
    <row r="3028" spans="1:97" s="131" customFormat="1">
      <c r="A3028" s="131" t="s">
        <v>3681</v>
      </c>
      <c r="B3028" s="129">
        <f t="shared" si="45"/>
        <v>360000</v>
      </c>
      <c r="C3028" s="139">
        <f>+'[2]Table EE Vol'!AN34</f>
        <v>8.1</v>
      </c>
      <c r="D3028" s="131" t="s">
        <v>636</v>
      </c>
      <c r="E3028" s="131">
        <v>29</v>
      </c>
      <c r="F3028" s="132">
        <v>16.2</v>
      </c>
      <c r="CS3028" s="86"/>
    </row>
    <row r="3029" spans="1:97" s="131" customFormat="1">
      <c r="A3029" s="131" t="s">
        <v>3682</v>
      </c>
      <c r="B3029" s="129">
        <f t="shared" si="45"/>
        <v>360000</v>
      </c>
      <c r="C3029" s="139">
        <f>+'[2]Table EE Vol'!AN35</f>
        <v>11.16</v>
      </c>
      <c r="D3029" s="131" t="s">
        <v>637</v>
      </c>
      <c r="E3029" s="131">
        <v>30</v>
      </c>
      <c r="F3029" s="132">
        <v>22.32</v>
      </c>
      <c r="CS3029" s="86"/>
    </row>
    <row r="3030" spans="1:97" s="131" customFormat="1">
      <c r="A3030" s="131" t="s">
        <v>3683</v>
      </c>
      <c r="B3030" s="129">
        <f t="shared" si="45"/>
        <v>360000</v>
      </c>
      <c r="C3030" s="139">
        <f>+'[2]Table EE Vol'!AN36</f>
        <v>11.16</v>
      </c>
      <c r="D3030" s="131" t="s">
        <v>637</v>
      </c>
      <c r="E3030" s="131">
        <v>31</v>
      </c>
      <c r="F3030" s="132">
        <v>22.32</v>
      </c>
      <c r="CS3030" s="86"/>
    </row>
    <row r="3031" spans="1:97" s="131" customFormat="1">
      <c r="A3031" s="131" t="s">
        <v>3684</v>
      </c>
      <c r="B3031" s="129">
        <f t="shared" si="45"/>
        <v>360000</v>
      </c>
      <c r="C3031" s="139">
        <f>+'[2]Table EE Vol'!AN37</f>
        <v>11.16</v>
      </c>
      <c r="D3031" s="131" t="s">
        <v>637</v>
      </c>
      <c r="E3031" s="131">
        <v>32</v>
      </c>
      <c r="F3031" s="132">
        <v>22.32</v>
      </c>
      <c r="CS3031" s="86"/>
    </row>
    <row r="3032" spans="1:97" s="131" customFormat="1">
      <c r="A3032" s="131" t="s">
        <v>3685</v>
      </c>
      <c r="B3032" s="129">
        <f t="shared" si="45"/>
        <v>360000</v>
      </c>
      <c r="C3032" s="139">
        <f>+'[2]Table EE Vol'!AN38</f>
        <v>11.16</v>
      </c>
      <c r="D3032" s="131" t="s">
        <v>637</v>
      </c>
      <c r="E3032" s="131">
        <v>33</v>
      </c>
      <c r="F3032" s="132">
        <v>22.32</v>
      </c>
      <c r="CS3032" s="86"/>
    </row>
    <row r="3033" spans="1:97" s="131" customFormat="1">
      <c r="A3033" s="131" t="s">
        <v>3686</v>
      </c>
      <c r="B3033" s="129">
        <f t="shared" si="45"/>
        <v>360000</v>
      </c>
      <c r="C3033" s="139">
        <f>+'[2]Table EE Vol'!AN39</f>
        <v>11.16</v>
      </c>
      <c r="D3033" s="131" t="s">
        <v>637</v>
      </c>
      <c r="E3033" s="131">
        <v>34</v>
      </c>
      <c r="F3033" s="132">
        <v>22.32</v>
      </c>
      <c r="CS3033" s="86"/>
    </row>
    <row r="3034" spans="1:97" s="131" customFormat="1">
      <c r="A3034" s="131" t="s">
        <v>3687</v>
      </c>
      <c r="B3034" s="129">
        <f t="shared" ref="B3034:B3097" si="46">+B2948+10000</f>
        <v>360000</v>
      </c>
      <c r="C3034" s="139">
        <f>+'[2]Table EE Vol'!AN40</f>
        <v>14.940000000000001</v>
      </c>
      <c r="D3034" s="131" t="s">
        <v>638</v>
      </c>
      <c r="E3034" s="131">
        <v>35</v>
      </c>
      <c r="F3034" s="132">
        <v>29.880000000000003</v>
      </c>
      <c r="CS3034" s="86"/>
    </row>
    <row r="3035" spans="1:97" s="131" customFormat="1">
      <c r="A3035" s="131" t="s">
        <v>3688</v>
      </c>
      <c r="B3035" s="129">
        <f t="shared" si="46"/>
        <v>360000</v>
      </c>
      <c r="C3035" s="139">
        <f>+'[2]Table EE Vol'!AN41</f>
        <v>14.940000000000001</v>
      </c>
      <c r="D3035" s="131" t="s">
        <v>638</v>
      </c>
      <c r="E3035" s="131">
        <v>36</v>
      </c>
      <c r="F3035" s="132">
        <v>29.880000000000003</v>
      </c>
      <c r="CS3035" s="86"/>
    </row>
    <row r="3036" spans="1:97" s="131" customFormat="1">
      <c r="A3036" s="131" t="s">
        <v>3689</v>
      </c>
      <c r="B3036" s="129">
        <f t="shared" si="46"/>
        <v>360000</v>
      </c>
      <c r="C3036" s="139">
        <f>+'[2]Table EE Vol'!AN42</f>
        <v>14.940000000000001</v>
      </c>
      <c r="D3036" s="131" t="s">
        <v>638</v>
      </c>
      <c r="E3036" s="131">
        <v>37</v>
      </c>
      <c r="F3036" s="132">
        <v>29.880000000000003</v>
      </c>
      <c r="CS3036" s="86"/>
    </row>
    <row r="3037" spans="1:97" s="131" customFormat="1">
      <c r="A3037" s="131" t="s">
        <v>3690</v>
      </c>
      <c r="B3037" s="129">
        <f t="shared" si="46"/>
        <v>360000</v>
      </c>
      <c r="C3037" s="139">
        <f>+'[2]Table EE Vol'!AN43</f>
        <v>14.940000000000001</v>
      </c>
      <c r="D3037" s="131" t="s">
        <v>638</v>
      </c>
      <c r="E3037" s="131">
        <v>38</v>
      </c>
      <c r="F3037" s="132">
        <v>29.880000000000003</v>
      </c>
      <c r="CS3037" s="86"/>
    </row>
    <row r="3038" spans="1:97" s="131" customFormat="1">
      <c r="A3038" s="131" t="s">
        <v>3691</v>
      </c>
      <c r="B3038" s="129">
        <f t="shared" si="46"/>
        <v>360000</v>
      </c>
      <c r="C3038" s="139">
        <f>+'[2]Table EE Vol'!AN44</f>
        <v>14.940000000000001</v>
      </c>
      <c r="D3038" s="131" t="s">
        <v>638</v>
      </c>
      <c r="E3038" s="131">
        <v>39</v>
      </c>
      <c r="F3038" s="132">
        <v>29.880000000000003</v>
      </c>
      <c r="CS3038" s="86"/>
    </row>
    <row r="3039" spans="1:97" s="131" customFormat="1">
      <c r="A3039" s="131" t="s">
        <v>3692</v>
      </c>
      <c r="B3039" s="129">
        <f t="shared" si="46"/>
        <v>360000</v>
      </c>
      <c r="C3039" s="139">
        <f>+'[2]Table EE Vol'!AN45</f>
        <v>25.020000000000003</v>
      </c>
      <c r="D3039" s="131" t="s">
        <v>639</v>
      </c>
      <c r="E3039" s="131">
        <v>40</v>
      </c>
      <c r="F3039" s="132">
        <v>50.040000000000006</v>
      </c>
      <c r="CS3039" s="86"/>
    </row>
    <row r="3040" spans="1:97" s="131" customFormat="1">
      <c r="A3040" s="131" t="s">
        <v>3693</v>
      </c>
      <c r="B3040" s="129">
        <f t="shared" si="46"/>
        <v>360000</v>
      </c>
      <c r="C3040" s="139">
        <f>+'[2]Table EE Vol'!AN46</f>
        <v>25.020000000000003</v>
      </c>
      <c r="D3040" s="131" t="s">
        <v>639</v>
      </c>
      <c r="E3040" s="131">
        <v>41</v>
      </c>
      <c r="F3040" s="132">
        <v>50.040000000000006</v>
      </c>
      <c r="CS3040" s="86"/>
    </row>
    <row r="3041" spans="1:97" s="131" customFormat="1">
      <c r="A3041" s="131" t="s">
        <v>3694</v>
      </c>
      <c r="B3041" s="129">
        <f t="shared" si="46"/>
        <v>360000</v>
      </c>
      <c r="C3041" s="139">
        <f>+'[2]Table EE Vol'!AN47</f>
        <v>25.020000000000003</v>
      </c>
      <c r="D3041" s="131" t="s">
        <v>639</v>
      </c>
      <c r="E3041" s="131">
        <v>42</v>
      </c>
      <c r="F3041" s="132">
        <v>50.040000000000006</v>
      </c>
      <c r="CS3041" s="86"/>
    </row>
    <row r="3042" spans="1:97" s="131" customFormat="1">
      <c r="A3042" s="131" t="s">
        <v>3695</v>
      </c>
      <c r="B3042" s="129">
        <f t="shared" si="46"/>
        <v>360000</v>
      </c>
      <c r="C3042" s="139">
        <f>+'[2]Table EE Vol'!AN48</f>
        <v>25.020000000000003</v>
      </c>
      <c r="D3042" s="131" t="s">
        <v>639</v>
      </c>
      <c r="E3042" s="131">
        <v>43</v>
      </c>
      <c r="F3042" s="132">
        <v>50.040000000000006</v>
      </c>
      <c r="CS3042" s="86"/>
    </row>
    <row r="3043" spans="1:97" s="131" customFormat="1">
      <c r="A3043" s="131" t="s">
        <v>3696</v>
      </c>
      <c r="B3043" s="129">
        <f t="shared" si="46"/>
        <v>360000</v>
      </c>
      <c r="C3043" s="139">
        <f>+'[2]Table EE Vol'!AN49</f>
        <v>25.020000000000003</v>
      </c>
      <c r="D3043" s="131" t="s">
        <v>639</v>
      </c>
      <c r="E3043" s="131">
        <v>44</v>
      </c>
      <c r="F3043" s="132">
        <v>50.040000000000006</v>
      </c>
      <c r="CS3043" s="86"/>
    </row>
    <row r="3044" spans="1:97" s="131" customFormat="1">
      <c r="A3044" s="131" t="s">
        <v>3697</v>
      </c>
      <c r="B3044" s="129">
        <f t="shared" si="46"/>
        <v>360000</v>
      </c>
      <c r="C3044" s="139">
        <f>+'[2]Table EE Vol'!AN50</f>
        <v>34.56</v>
      </c>
      <c r="D3044" s="131" t="s">
        <v>640</v>
      </c>
      <c r="E3044" s="131">
        <v>45</v>
      </c>
      <c r="F3044" s="132">
        <v>69.12</v>
      </c>
      <c r="CS3044" s="86"/>
    </row>
    <row r="3045" spans="1:97" s="131" customFormat="1">
      <c r="A3045" s="131" t="s">
        <v>3698</v>
      </c>
      <c r="B3045" s="129">
        <f t="shared" si="46"/>
        <v>360000</v>
      </c>
      <c r="C3045" s="139">
        <f>+'[2]Table EE Vol'!AN51</f>
        <v>34.56</v>
      </c>
      <c r="D3045" s="131" t="s">
        <v>640</v>
      </c>
      <c r="E3045" s="131">
        <v>46</v>
      </c>
      <c r="F3045" s="132">
        <v>69.12</v>
      </c>
      <c r="CS3045" s="86"/>
    </row>
    <row r="3046" spans="1:97" s="131" customFormat="1">
      <c r="A3046" s="131" t="s">
        <v>3699</v>
      </c>
      <c r="B3046" s="129">
        <f t="shared" si="46"/>
        <v>360000</v>
      </c>
      <c r="C3046" s="139">
        <f>+'[2]Table EE Vol'!AN52</f>
        <v>34.56</v>
      </c>
      <c r="D3046" s="131" t="s">
        <v>640</v>
      </c>
      <c r="E3046" s="131">
        <v>47</v>
      </c>
      <c r="F3046" s="132">
        <v>69.12</v>
      </c>
      <c r="CS3046" s="86"/>
    </row>
    <row r="3047" spans="1:97" s="131" customFormat="1">
      <c r="A3047" s="131" t="s">
        <v>3700</v>
      </c>
      <c r="B3047" s="129">
        <f t="shared" si="46"/>
        <v>360000</v>
      </c>
      <c r="C3047" s="139">
        <f>+'[2]Table EE Vol'!AN53</f>
        <v>34.56</v>
      </c>
      <c r="D3047" s="131" t="s">
        <v>640</v>
      </c>
      <c r="E3047" s="131">
        <v>48</v>
      </c>
      <c r="F3047" s="132">
        <v>69.12</v>
      </c>
      <c r="CS3047" s="86"/>
    </row>
    <row r="3048" spans="1:97" s="131" customFormat="1">
      <c r="A3048" s="131" t="s">
        <v>3701</v>
      </c>
      <c r="B3048" s="129">
        <f t="shared" si="46"/>
        <v>360000</v>
      </c>
      <c r="C3048" s="139">
        <f>+'[2]Table EE Vol'!AN54</f>
        <v>34.56</v>
      </c>
      <c r="D3048" s="131" t="s">
        <v>640</v>
      </c>
      <c r="E3048" s="131">
        <v>49</v>
      </c>
      <c r="F3048" s="132">
        <v>69.12</v>
      </c>
      <c r="CS3048" s="86"/>
    </row>
    <row r="3049" spans="1:97" s="131" customFormat="1">
      <c r="A3049" s="131" t="s">
        <v>3702</v>
      </c>
      <c r="B3049" s="129">
        <f t="shared" si="46"/>
        <v>360000</v>
      </c>
      <c r="C3049" s="139">
        <f>+'[2]Table EE Vol'!AN55</f>
        <v>62.999999999999993</v>
      </c>
      <c r="D3049" s="131" t="s">
        <v>641</v>
      </c>
      <c r="E3049" s="131">
        <v>50</v>
      </c>
      <c r="F3049" s="132">
        <v>125.99999999999999</v>
      </c>
      <c r="CS3049" s="86"/>
    </row>
    <row r="3050" spans="1:97" s="131" customFormat="1">
      <c r="A3050" s="131" t="s">
        <v>3703</v>
      </c>
      <c r="B3050" s="129">
        <f t="shared" si="46"/>
        <v>360000</v>
      </c>
      <c r="C3050" s="139">
        <f>+'[2]Table EE Vol'!AN56</f>
        <v>62.999999999999993</v>
      </c>
      <c r="D3050" s="131" t="s">
        <v>641</v>
      </c>
      <c r="E3050" s="131">
        <v>51</v>
      </c>
      <c r="F3050" s="132">
        <v>125.99999999999999</v>
      </c>
      <c r="CS3050" s="86"/>
    </row>
    <row r="3051" spans="1:97" s="131" customFormat="1">
      <c r="A3051" s="131" t="s">
        <v>3704</v>
      </c>
      <c r="B3051" s="129">
        <f t="shared" si="46"/>
        <v>360000</v>
      </c>
      <c r="C3051" s="139">
        <f>+'[2]Table EE Vol'!AN57</f>
        <v>62.999999999999993</v>
      </c>
      <c r="D3051" s="131" t="s">
        <v>641</v>
      </c>
      <c r="E3051" s="131">
        <v>52</v>
      </c>
      <c r="F3051" s="132">
        <v>125.99999999999999</v>
      </c>
      <c r="CS3051" s="86"/>
    </row>
    <row r="3052" spans="1:97" s="131" customFormat="1">
      <c r="A3052" s="131" t="s">
        <v>3705</v>
      </c>
      <c r="B3052" s="129">
        <f t="shared" si="46"/>
        <v>360000</v>
      </c>
      <c r="C3052" s="139">
        <f>+'[2]Table EE Vol'!AN58</f>
        <v>62.999999999999993</v>
      </c>
      <c r="D3052" s="131" t="s">
        <v>641</v>
      </c>
      <c r="E3052" s="131">
        <v>53</v>
      </c>
      <c r="F3052" s="132">
        <v>125.99999999999999</v>
      </c>
      <c r="CS3052" s="86"/>
    </row>
    <row r="3053" spans="1:97" s="131" customFormat="1">
      <c r="A3053" s="131" t="s">
        <v>3706</v>
      </c>
      <c r="B3053" s="129">
        <f t="shared" si="46"/>
        <v>360000</v>
      </c>
      <c r="C3053" s="139">
        <f>+'[2]Table EE Vol'!AN59</f>
        <v>62.999999999999993</v>
      </c>
      <c r="D3053" s="131" t="s">
        <v>641</v>
      </c>
      <c r="E3053" s="131">
        <v>54</v>
      </c>
      <c r="F3053" s="132">
        <v>125.99999999999999</v>
      </c>
      <c r="CS3053" s="86"/>
    </row>
    <row r="3054" spans="1:97" s="131" customFormat="1">
      <c r="A3054" s="131" t="s">
        <v>3707</v>
      </c>
      <c r="B3054" s="129">
        <f t="shared" si="46"/>
        <v>360000</v>
      </c>
      <c r="C3054" s="139">
        <f>+'[2]Table EE Vol'!AN60</f>
        <v>129.24</v>
      </c>
      <c r="D3054" s="131" t="s">
        <v>642</v>
      </c>
      <c r="E3054" s="131">
        <v>55</v>
      </c>
      <c r="F3054" s="132">
        <v>258.48</v>
      </c>
      <c r="CS3054" s="86"/>
    </row>
    <row r="3055" spans="1:97" s="131" customFormat="1">
      <c r="A3055" s="131" t="s">
        <v>3708</v>
      </c>
      <c r="B3055" s="129">
        <f t="shared" si="46"/>
        <v>360000</v>
      </c>
      <c r="C3055" s="139">
        <f>+'[2]Table EE Vol'!AN61</f>
        <v>129.24</v>
      </c>
      <c r="D3055" s="131" t="s">
        <v>642</v>
      </c>
      <c r="E3055" s="131">
        <v>56</v>
      </c>
      <c r="F3055" s="132">
        <v>258.48</v>
      </c>
      <c r="CS3055" s="86"/>
    </row>
    <row r="3056" spans="1:97" s="131" customFormat="1">
      <c r="A3056" s="131" t="s">
        <v>3709</v>
      </c>
      <c r="B3056" s="129">
        <f t="shared" si="46"/>
        <v>360000</v>
      </c>
      <c r="C3056" s="139">
        <f>+'[2]Table EE Vol'!AN62</f>
        <v>129.24</v>
      </c>
      <c r="D3056" s="131" t="s">
        <v>642</v>
      </c>
      <c r="E3056" s="131">
        <v>57</v>
      </c>
      <c r="F3056" s="132">
        <v>258.48</v>
      </c>
      <c r="CS3056" s="86"/>
    </row>
    <row r="3057" spans="1:97" s="131" customFormat="1">
      <c r="A3057" s="131" t="s">
        <v>3710</v>
      </c>
      <c r="B3057" s="129">
        <f t="shared" si="46"/>
        <v>360000</v>
      </c>
      <c r="C3057" s="139">
        <f>+'[2]Table EE Vol'!AN63</f>
        <v>129.24</v>
      </c>
      <c r="D3057" s="131" t="s">
        <v>642</v>
      </c>
      <c r="E3057" s="131">
        <v>58</v>
      </c>
      <c r="F3057" s="132">
        <v>258.48</v>
      </c>
      <c r="CS3057" s="86"/>
    </row>
    <row r="3058" spans="1:97" s="131" customFormat="1">
      <c r="A3058" s="131" t="s">
        <v>3711</v>
      </c>
      <c r="B3058" s="129">
        <f t="shared" si="46"/>
        <v>360000</v>
      </c>
      <c r="C3058" s="139">
        <f>+'[2]Table EE Vol'!AN64</f>
        <v>129.24</v>
      </c>
      <c r="D3058" s="131" t="s">
        <v>642</v>
      </c>
      <c r="E3058" s="131">
        <v>59</v>
      </c>
      <c r="F3058" s="132">
        <v>258.48</v>
      </c>
      <c r="CS3058" s="86"/>
    </row>
    <row r="3059" spans="1:97" s="131" customFormat="1">
      <c r="A3059" s="131" t="s">
        <v>3712</v>
      </c>
      <c r="B3059" s="129">
        <f t="shared" si="46"/>
        <v>360000</v>
      </c>
      <c r="C3059" s="139">
        <f>+'[2]Table EE Vol'!AN65</f>
        <v>187.92000000000002</v>
      </c>
      <c r="D3059" s="131" t="s">
        <v>643</v>
      </c>
      <c r="E3059" s="131">
        <v>60</v>
      </c>
      <c r="F3059" s="132">
        <v>375.84000000000003</v>
      </c>
      <c r="CS3059" s="86"/>
    </row>
    <row r="3060" spans="1:97" s="131" customFormat="1">
      <c r="A3060" s="131" t="s">
        <v>3713</v>
      </c>
      <c r="B3060" s="129">
        <f t="shared" si="46"/>
        <v>360000</v>
      </c>
      <c r="C3060" s="139">
        <f>+'[2]Table EE Vol'!AN66</f>
        <v>187.92000000000002</v>
      </c>
      <c r="D3060" s="131" t="s">
        <v>643</v>
      </c>
      <c r="E3060" s="131">
        <v>61</v>
      </c>
      <c r="F3060" s="132">
        <v>375.84000000000003</v>
      </c>
      <c r="CS3060" s="86"/>
    </row>
    <row r="3061" spans="1:97" s="131" customFormat="1">
      <c r="A3061" s="131" t="s">
        <v>3714</v>
      </c>
      <c r="B3061" s="129">
        <f t="shared" si="46"/>
        <v>360000</v>
      </c>
      <c r="C3061" s="139">
        <f>+'[2]Table EE Vol'!AN67</f>
        <v>187.92000000000002</v>
      </c>
      <c r="D3061" s="131" t="s">
        <v>643</v>
      </c>
      <c r="E3061" s="131">
        <v>62</v>
      </c>
      <c r="F3061" s="132">
        <v>375.84000000000003</v>
      </c>
      <c r="CS3061" s="86"/>
    </row>
    <row r="3062" spans="1:97" s="131" customFormat="1">
      <c r="A3062" s="131" t="s">
        <v>3715</v>
      </c>
      <c r="B3062" s="129">
        <f t="shared" si="46"/>
        <v>360000</v>
      </c>
      <c r="C3062" s="139">
        <f>+'[2]Table EE Vol'!AN68</f>
        <v>187.92000000000002</v>
      </c>
      <c r="D3062" s="131" t="s">
        <v>643</v>
      </c>
      <c r="E3062" s="131">
        <v>63</v>
      </c>
      <c r="F3062" s="132">
        <v>375.84000000000003</v>
      </c>
      <c r="CS3062" s="86"/>
    </row>
    <row r="3063" spans="1:97" s="131" customFormat="1">
      <c r="A3063" s="131" t="s">
        <v>3716</v>
      </c>
      <c r="B3063" s="129">
        <f t="shared" si="46"/>
        <v>360000</v>
      </c>
      <c r="C3063" s="139">
        <f>+'[2]Table EE Vol'!AN69</f>
        <v>187.92000000000002</v>
      </c>
      <c r="D3063" s="131" t="s">
        <v>643</v>
      </c>
      <c r="E3063" s="131">
        <v>64</v>
      </c>
      <c r="F3063" s="132">
        <v>375.84000000000003</v>
      </c>
      <c r="CS3063" s="86"/>
    </row>
    <row r="3064" spans="1:97" s="131" customFormat="1">
      <c r="A3064" s="131" t="s">
        <v>3717</v>
      </c>
      <c r="B3064" s="129">
        <f t="shared" si="46"/>
        <v>360000</v>
      </c>
      <c r="C3064" s="139">
        <f>+'[2]Table EE Vol'!AN70</f>
        <v>324</v>
      </c>
      <c r="D3064" s="131" t="s">
        <v>644</v>
      </c>
      <c r="E3064" s="131">
        <v>65</v>
      </c>
      <c r="F3064" s="132">
        <v>648</v>
      </c>
      <c r="CS3064" s="86"/>
    </row>
    <row r="3065" spans="1:97" s="131" customFormat="1">
      <c r="A3065" s="131" t="s">
        <v>3718</v>
      </c>
      <c r="B3065" s="129">
        <f t="shared" si="46"/>
        <v>360000</v>
      </c>
      <c r="C3065" s="139">
        <f>+'[2]Table EE Vol'!AN71</f>
        <v>324</v>
      </c>
      <c r="D3065" s="131" t="s">
        <v>644</v>
      </c>
      <c r="E3065" s="131">
        <v>66</v>
      </c>
      <c r="F3065" s="132">
        <v>648</v>
      </c>
      <c r="CS3065" s="86"/>
    </row>
    <row r="3066" spans="1:97" s="131" customFormat="1">
      <c r="A3066" s="131" t="s">
        <v>3719</v>
      </c>
      <c r="B3066" s="129">
        <f t="shared" si="46"/>
        <v>360000</v>
      </c>
      <c r="C3066" s="139">
        <f>+'[2]Table EE Vol'!AN72</f>
        <v>324</v>
      </c>
      <c r="D3066" s="131" t="s">
        <v>644</v>
      </c>
      <c r="E3066" s="131">
        <v>67</v>
      </c>
      <c r="F3066" s="132">
        <v>648</v>
      </c>
      <c r="CS3066" s="86"/>
    </row>
    <row r="3067" spans="1:97" s="131" customFormat="1">
      <c r="A3067" s="131" t="s">
        <v>3720</v>
      </c>
      <c r="B3067" s="129">
        <f t="shared" si="46"/>
        <v>360000</v>
      </c>
      <c r="C3067" s="139">
        <f>+'[2]Table EE Vol'!AN73</f>
        <v>324</v>
      </c>
      <c r="D3067" s="131" t="s">
        <v>644</v>
      </c>
      <c r="E3067" s="131">
        <v>68</v>
      </c>
      <c r="F3067" s="132">
        <v>648</v>
      </c>
      <c r="CS3067" s="86"/>
    </row>
    <row r="3068" spans="1:97" s="131" customFormat="1">
      <c r="A3068" s="131" t="s">
        <v>3721</v>
      </c>
      <c r="B3068" s="129">
        <f t="shared" si="46"/>
        <v>360000</v>
      </c>
      <c r="C3068" s="139">
        <f>+'[2]Table EE Vol'!AN74</f>
        <v>324</v>
      </c>
      <c r="D3068" s="131" t="s">
        <v>644</v>
      </c>
      <c r="E3068" s="131">
        <v>69</v>
      </c>
      <c r="F3068" s="132">
        <v>648</v>
      </c>
      <c r="CS3068" s="86"/>
    </row>
    <row r="3069" spans="1:97" s="131" customFormat="1">
      <c r="A3069" s="131" t="s">
        <v>3722</v>
      </c>
      <c r="B3069" s="129">
        <f t="shared" si="46"/>
        <v>360000</v>
      </c>
      <c r="C3069" s="139">
        <f>+'[2]Table EE Vol'!AN75</f>
        <v>669.24</v>
      </c>
      <c r="D3069" s="131" t="s">
        <v>645</v>
      </c>
      <c r="E3069" s="131">
        <v>70</v>
      </c>
      <c r="F3069" s="132">
        <v>1338.48</v>
      </c>
      <c r="CS3069" s="86"/>
    </row>
    <row r="3070" spans="1:97" s="131" customFormat="1">
      <c r="A3070" s="131" t="s">
        <v>3723</v>
      </c>
      <c r="B3070" s="129">
        <f t="shared" si="46"/>
        <v>360000</v>
      </c>
      <c r="C3070" s="139">
        <f>+'[2]Table EE Vol'!AN76</f>
        <v>669.24</v>
      </c>
      <c r="D3070" s="131" t="s">
        <v>645</v>
      </c>
      <c r="E3070" s="131">
        <v>71</v>
      </c>
      <c r="F3070" s="132">
        <v>1338.48</v>
      </c>
      <c r="CS3070" s="86"/>
    </row>
    <row r="3071" spans="1:97" s="131" customFormat="1">
      <c r="A3071" s="131" t="s">
        <v>3724</v>
      </c>
      <c r="B3071" s="129">
        <f t="shared" si="46"/>
        <v>360000</v>
      </c>
      <c r="C3071" s="139">
        <f>+'[2]Table EE Vol'!AN77</f>
        <v>669.24</v>
      </c>
      <c r="D3071" s="131" t="s">
        <v>645</v>
      </c>
      <c r="E3071" s="131">
        <v>72</v>
      </c>
      <c r="F3071" s="132">
        <v>1338.48</v>
      </c>
      <c r="CS3071" s="86"/>
    </row>
    <row r="3072" spans="1:97" s="131" customFormat="1">
      <c r="A3072" s="131" t="s">
        <v>3725</v>
      </c>
      <c r="B3072" s="129">
        <f t="shared" si="46"/>
        <v>360000</v>
      </c>
      <c r="C3072" s="139">
        <f>+'[2]Table EE Vol'!AN78</f>
        <v>669.24</v>
      </c>
      <c r="D3072" s="131" t="s">
        <v>645</v>
      </c>
      <c r="E3072" s="131">
        <v>73</v>
      </c>
      <c r="F3072" s="132">
        <v>1338.48</v>
      </c>
      <c r="CS3072" s="86"/>
    </row>
    <row r="3073" spans="1:97" s="131" customFormat="1">
      <c r="A3073" s="131" t="s">
        <v>3726</v>
      </c>
      <c r="B3073" s="129">
        <f t="shared" si="46"/>
        <v>360000</v>
      </c>
      <c r="C3073" s="139">
        <f>+'[2]Table EE Vol'!AN79</f>
        <v>669.24</v>
      </c>
      <c r="D3073" s="131" t="s">
        <v>645</v>
      </c>
      <c r="E3073" s="131">
        <v>74</v>
      </c>
      <c r="F3073" s="132">
        <v>1338.48</v>
      </c>
      <c r="CS3073" s="86"/>
    </row>
    <row r="3074" spans="1:97" s="131" customFormat="1">
      <c r="A3074" s="131" t="s">
        <v>3727</v>
      </c>
      <c r="B3074" s="129">
        <f t="shared" si="46"/>
        <v>360000</v>
      </c>
      <c r="C3074" s="139">
        <f>+'[2]Table EE Vol'!AN80</f>
        <v>2168.2799999999997</v>
      </c>
      <c r="D3074" s="131" t="s">
        <v>646</v>
      </c>
      <c r="E3074" s="131">
        <v>75</v>
      </c>
      <c r="F3074" s="132">
        <v>4336.5599999999995</v>
      </c>
      <c r="CS3074" s="86"/>
    </row>
    <row r="3075" spans="1:97" s="131" customFormat="1">
      <c r="A3075" s="131" t="s">
        <v>3728</v>
      </c>
      <c r="B3075" s="129">
        <f t="shared" si="46"/>
        <v>360000</v>
      </c>
      <c r="C3075" s="139">
        <f>+'[2]Table EE Vol'!AN81</f>
        <v>2168.2799999999997</v>
      </c>
      <c r="D3075" s="131" t="s">
        <v>646</v>
      </c>
      <c r="E3075" s="131">
        <v>76</v>
      </c>
      <c r="F3075" s="132">
        <v>4336.5599999999995</v>
      </c>
      <c r="CS3075" s="86"/>
    </row>
    <row r="3076" spans="1:97" s="131" customFormat="1">
      <c r="A3076" s="131" t="s">
        <v>3729</v>
      </c>
      <c r="B3076" s="129">
        <f t="shared" si="46"/>
        <v>360000</v>
      </c>
      <c r="C3076" s="139">
        <f>+'[2]Table EE Vol'!AN82</f>
        <v>2168.2799999999997</v>
      </c>
      <c r="D3076" s="131" t="s">
        <v>646</v>
      </c>
      <c r="E3076" s="131">
        <v>77</v>
      </c>
      <c r="F3076" s="132">
        <v>4336.5599999999995</v>
      </c>
      <c r="CS3076" s="86"/>
    </row>
    <row r="3077" spans="1:97" s="131" customFormat="1">
      <c r="A3077" s="131" t="s">
        <v>3730</v>
      </c>
      <c r="B3077" s="129">
        <f t="shared" si="46"/>
        <v>360000</v>
      </c>
      <c r="C3077" s="139">
        <f>+'[2]Table EE Vol'!AN83</f>
        <v>2168.2799999999997</v>
      </c>
      <c r="D3077" s="131" t="s">
        <v>646</v>
      </c>
      <c r="E3077" s="131">
        <v>78</v>
      </c>
      <c r="F3077" s="132">
        <v>4336.5599999999995</v>
      </c>
      <c r="CS3077" s="86"/>
    </row>
    <row r="3078" spans="1:97" s="131" customFormat="1">
      <c r="A3078" s="131" t="s">
        <v>3731</v>
      </c>
      <c r="B3078" s="129">
        <f t="shared" si="46"/>
        <v>360000</v>
      </c>
      <c r="C3078" s="139">
        <f>+'[2]Table EE Vol'!AN84</f>
        <v>2168.2799999999997</v>
      </c>
      <c r="D3078" s="131" t="s">
        <v>646</v>
      </c>
      <c r="E3078" s="131">
        <v>79</v>
      </c>
      <c r="F3078" s="132">
        <v>4336.5599999999995</v>
      </c>
      <c r="CS3078" s="86"/>
    </row>
    <row r="3079" spans="1:97" s="131" customFormat="1">
      <c r="A3079" s="131" t="s">
        <v>3732</v>
      </c>
      <c r="B3079" s="129">
        <f t="shared" si="46"/>
        <v>360000</v>
      </c>
      <c r="C3079" s="139">
        <f>+'[2]Table EE Vol'!AN85</f>
        <v>2168.2799999999997</v>
      </c>
      <c r="D3079" s="131" t="s">
        <v>646</v>
      </c>
      <c r="E3079" s="131">
        <v>80</v>
      </c>
      <c r="F3079" s="132">
        <v>4336.5599999999995</v>
      </c>
      <c r="CS3079" s="86"/>
    </row>
    <row r="3080" spans="1:97" s="131" customFormat="1">
      <c r="A3080" s="131" t="s">
        <v>3733</v>
      </c>
      <c r="B3080" s="129">
        <f t="shared" si="46"/>
        <v>360000</v>
      </c>
      <c r="C3080" s="139">
        <f>+'[2]Table EE Vol'!AN86</f>
        <v>2168.2799999999997</v>
      </c>
      <c r="D3080" s="131" t="s">
        <v>646</v>
      </c>
      <c r="E3080" s="131">
        <v>81</v>
      </c>
      <c r="F3080" s="132">
        <v>4336.5599999999995</v>
      </c>
      <c r="CS3080" s="86"/>
    </row>
    <row r="3081" spans="1:97" s="131" customFormat="1">
      <c r="A3081" s="131" t="s">
        <v>3734</v>
      </c>
      <c r="B3081" s="129">
        <f t="shared" si="46"/>
        <v>360000</v>
      </c>
      <c r="C3081" s="139">
        <f>+'[2]Table EE Vol'!AN87</f>
        <v>2168.2799999999997</v>
      </c>
      <c r="D3081" s="131" t="s">
        <v>646</v>
      </c>
      <c r="E3081" s="131">
        <v>82</v>
      </c>
      <c r="F3081" s="132">
        <v>4336.5599999999995</v>
      </c>
      <c r="CS3081" s="86"/>
    </row>
    <row r="3082" spans="1:97" s="131" customFormat="1">
      <c r="A3082" s="131" t="s">
        <v>3735</v>
      </c>
      <c r="B3082" s="129">
        <f t="shared" si="46"/>
        <v>360000</v>
      </c>
      <c r="C3082" s="139">
        <f>+'[2]Table EE Vol'!AN88</f>
        <v>2168.2799999999997</v>
      </c>
      <c r="D3082" s="131" t="s">
        <v>646</v>
      </c>
      <c r="E3082" s="131">
        <v>83</v>
      </c>
      <c r="F3082" s="132">
        <v>4336.5599999999995</v>
      </c>
      <c r="CS3082" s="86"/>
    </row>
    <row r="3083" spans="1:97" s="131" customFormat="1">
      <c r="A3083" s="131" t="s">
        <v>3736</v>
      </c>
      <c r="B3083" s="129">
        <f t="shared" si="46"/>
        <v>360000</v>
      </c>
      <c r="C3083" s="139">
        <f>+'[2]Table EE Vol'!AN89</f>
        <v>2168.2799999999997</v>
      </c>
      <c r="D3083" s="131" t="s">
        <v>646</v>
      </c>
      <c r="E3083" s="131">
        <v>84</v>
      </c>
      <c r="F3083" s="132">
        <v>4336.5599999999995</v>
      </c>
      <c r="CS3083" s="86"/>
    </row>
    <row r="3084" spans="1:97" s="131" customFormat="1">
      <c r="A3084" s="131" t="s">
        <v>3737</v>
      </c>
      <c r="B3084" s="129">
        <f t="shared" si="46"/>
        <v>360000</v>
      </c>
      <c r="C3084" s="139">
        <f>+'[2]Table EE Vol'!AN90</f>
        <v>2168.2799999999997</v>
      </c>
      <c r="D3084" s="131" t="s">
        <v>646</v>
      </c>
      <c r="E3084" s="131">
        <v>85</v>
      </c>
      <c r="F3084" s="132">
        <v>4336.5599999999995</v>
      </c>
      <c r="CS3084" s="86"/>
    </row>
    <row r="3085" spans="1:97" s="131" customFormat="1">
      <c r="A3085" s="131" t="s">
        <v>3738</v>
      </c>
      <c r="B3085" s="129">
        <f t="shared" si="46"/>
        <v>360000</v>
      </c>
      <c r="C3085" s="139">
        <f>+'[2]Table EE Vol'!AN91</f>
        <v>2168.2799999999997</v>
      </c>
      <c r="D3085" s="131" t="s">
        <v>646</v>
      </c>
      <c r="E3085" s="131">
        <v>86</v>
      </c>
      <c r="F3085" s="132">
        <v>4336.5599999999995</v>
      </c>
      <c r="CS3085" s="86"/>
    </row>
    <row r="3086" spans="1:97" s="131" customFormat="1">
      <c r="A3086" s="131" t="s">
        <v>3739</v>
      </c>
      <c r="B3086" s="129">
        <f t="shared" si="46"/>
        <v>360000</v>
      </c>
      <c r="C3086" s="139">
        <f>+'[2]Table EE Vol'!AN92</f>
        <v>2168.2799999999997</v>
      </c>
      <c r="D3086" s="131" t="s">
        <v>646</v>
      </c>
      <c r="E3086" s="131">
        <v>87</v>
      </c>
      <c r="F3086" s="132">
        <v>4336.5599999999995</v>
      </c>
      <c r="CS3086" s="86"/>
    </row>
    <row r="3087" spans="1:97" s="131" customFormat="1">
      <c r="A3087" s="131" t="s">
        <v>3740</v>
      </c>
      <c r="B3087" s="129">
        <f t="shared" si="46"/>
        <v>360000</v>
      </c>
      <c r="C3087" s="139">
        <f>+'[2]Table EE Vol'!AN93</f>
        <v>2168.2799999999997</v>
      </c>
      <c r="D3087" s="131" t="s">
        <v>646</v>
      </c>
      <c r="E3087" s="131">
        <v>88</v>
      </c>
      <c r="F3087" s="132">
        <v>4336.5599999999995</v>
      </c>
      <c r="CS3087" s="86"/>
    </row>
    <row r="3088" spans="1:97" s="131" customFormat="1">
      <c r="A3088" s="131" t="s">
        <v>3741</v>
      </c>
      <c r="B3088" s="129">
        <f t="shared" si="46"/>
        <v>360000</v>
      </c>
      <c r="C3088" s="139">
        <f>+'[2]Table EE Vol'!AN94</f>
        <v>2168.2799999999997</v>
      </c>
      <c r="D3088" s="131" t="s">
        <v>646</v>
      </c>
      <c r="E3088" s="131">
        <v>89</v>
      </c>
      <c r="F3088" s="132">
        <v>4336.5599999999995</v>
      </c>
      <c r="CS3088" s="86"/>
    </row>
    <row r="3089" spans="1:97" s="131" customFormat="1">
      <c r="A3089" s="131" t="s">
        <v>3742</v>
      </c>
      <c r="B3089" s="129">
        <f t="shared" si="46"/>
        <v>360000</v>
      </c>
      <c r="C3089" s="139">
        <f>+'[2]Table EE Vol'!AN95</f>
        <v>2168.2799999999997</v>
      </c>
      <c r="D3089" s="131" t="s">
        <v>646</v>
      </c>
      <c r="E3089" s="131">
        <v>90</v>
      </c>
      <c r="F3089" s="132">
        <v>4336.5599999999995</v>
      </c>
      <c r="CS3089" s="86"/>
    </row>
    <row r="3090" spans="1:97" s="131" customFormat="1">
      <c r="A3090" s="131" t="s">
        <v>3743</v>
      </c>
      <c r="B3090" s="129">
        <f t="shared" si="46"/>
        <v>360000</v>
      </c>
      <c r="C3090" s="139">
        <f>+'[2]Table EE Vol'!AN96</f>
        <v>2168.2799999999997</v>
      </c>
      <c r="D3090" s="131" t="s">
        <v>646</v>
      </c>
      <c r="E3090" s="131">
        <v>91</v>
      </c>
      <c r="F3090" s="132">
        <v>4336.5599999999995</v>
      </c>
      <c r="CS3090" s="86"/>
    </row>
    <row r="3091" spans="1:97" s="131" customFormat="1">
      <c r="A3091" s="131" t="s">
        <v>3744</v>
      </c>
      <c r="B3091" s="129">
        <f t="shared" si="46"/>
        <v>360000</v>
      </c>
      <c r="C3091" s="139">
        <f>+'[2]Table EE Vol'!AN97</f>
        <v>2168.2799999999997</v>
      </c>
      <c r="D3091" s="131" t="s">
        <v>646</v>
      </c>
      <c r="E3091" s="131">
        <v>92</v>
      </c>
      <c r="F3091" s="132">
        <v>4336.5599999999995</v>
      </c>
      <c r="CS3091" s="86"/>
    </row>
    <row r="3092" spans="1:97" s="131" customFormat="1">
      <c r="A3092" s="131" t="s">
        <v>3745</v>
      </c>
      <c r="B3092" s="129">
        <f t="shared" si="46"/>
        <v>360000</v>
      </c>
      <c r="C3092" s="139">
        <f>+'[2]Table EE Vol'!AN98</f>
        <v>2168.2799999999997</v>
      </c>
      <c r="D3092" s="131" t="s">
        <v>646</v>
      </c>
      <c r="E3092" s="131">
        <v>93</v>
      </c>
      <c r="F3092" s="132">
        <v>4336.5599999999995</v>
      </c>
      <c r="CS3092" s="86"/>
    </row>
    <row r="3093" spans="1:97" s="131" customFormat="1">
      <c r="A3093" s="131" t="s">
        <v>3746</v>
      </c>
      <c r="B3093" s="129">
        <f t="shared" si="46"/>
        <v>360000</v>
      </c>
      <c r="C3093" s="139">
        <f>+'[2]Table EE Vol'!AN99</f>
        <v>2168.2799999999997</v>
      </c>
      <c r="D3093" s="131" t="s">
        <v>646</v>
      </c>
      <c r="E3093" s="131">
        <v>94</v>
      </c>
      <c r="F3093" s="132">
        <v>4336.5599999999995</v>
      </c>
      <c r="CS3093" s="86"/>
    </row>
    <row r="3094" spans="1:97" s="131" customFormat="1">
      <c r="A3094" s="131" t="s">
        <v>3747</v>
      </c>
      <c r="B3094" s="129">
        <f t="shared" si="46"/>
        <v>360000</v>
      </c>
      <c r="C3094" s="139">
        <f>+'[2]Table EE Vol'!AN100</f>
        <v>2168.2799999999997</v>
      </c>
      <c r="D3094" s="131" t="s">
        <v>646</v>
      </c>
      <c r="E3094" s="131">
        <v>95</v>
      </c>
      <c r="F3094" s="132">
        <v>4336.5599999999995</v>
      </c>
      <c r="CS3094" s="86"/>
    </row>
    <row r="3095" spans="1:97" s="131" customFormat="1">
      <c r="A3095" s="131" t="s">
        <v>3748</v>
      </c>
      <c r="B3095" s="129">
        <f t="shared" si="46"/>
        <v>360000</v>
      </c>
      <c r="C3095" s="139">
        <f>+'[2]Table EE Vol'!AN101</f>
        <v>2168.2799999999997</v>
      </c>
      <c r="D3095" s="131" t="s">
        <v>646</v>
      </c>
      <c r="E3095" s="131">
        <v>96</v>
      </c>
      <c r="F3095" s="132">
        <v>4336.5599999999995</v>
      </c>
      <c r="CS3095" s="86"/>
    </row>
    <row r="3096" spans="1:97" s="131" customFormat="1">
      <c r="A3096" s="131" t="s">
        <v>3749</v>
      </c>
      <c r="B3096" s="129">
        <f t="shared" si="46"/>
        <v>360000</v>
      </c>
      <c r="C3096" s="139">
        <f>+'[2]Table EE Vol'!AN102</f>
        <v>2168.2799999999997</v>
      </c>
      <c r="D3096" s="131" t="s">
        <v>646</v>
      </c>
      <c r="E3096" s="131">
        <v>97</v>
      </c>
      <c r="F3096" s="132">
        <v>4336.5599999999995</v>
      </c>
      <c r="CS3096" s="86"/>
    </row>
    <row r="3097" spans="1:97" s="131" customFormat="1">
      <c r="A3097" s="131" t="s">
        <v>3750</v>
      </c>
      <c r="B3097" s="129">
        <f t="shared" si="46"/>
        <v>360000</v>
      </c>
      <c r="C3097" s="139">
        <f>+'[2]Table EE Vol'!AN103</f>
        <v>2168.2799999999997</v>
      </c>
      <c r="D3097" s="131" t="s">
        <v>646</v>
      </c>
      <c r="E3097" s="131">
        <v>98</v>
      </c>
      <c r="F3097" s="132">
        <v>4336.5599999999995</v>
      </c>
      <c r="CS3097" s="86"/>
    </row>
    <row r="3098" spans="1:97" s="131" customFormat="1">
      <c r="A3098" s="131" t="s">
        <v>3751</v>
      </c>
      <c r="B3098" s="129">
        <f t="shared" ref="B3098:B3161" si="47">+B3012+10000</f>
        <v>360000</v>
      </c>
      <c r="C3098" s="139">
        <f>+'[2]Table EE Vol'!AN104</f>
        <v>2168.2799999999997</v>
      </c>
      <c r="D3098" s="131" t="s">
        <v>646</v>
      </c>
      <c r="E3098" s="131">
        <v>99</v>
      </c>
      <c r="F3098" s="132">
        <v>4336.5599999999995</v>
      </c>
      <c r="CS3098" s="86"/>
    </row>
    <row r="3099" spans="1:97" s="131" customFormat="1">
      <c r="A3099" s="131" t="s">
        <v>3752</v>
      </c>
      <c r="B3099" s="129">
        <f t="shared" si="47"/>
        <v>360000</v>
      </c>
      <c r="C3099" s="139">
        <f>+'[2]Table EE Vol'!AN105</f>
        <v>0</v>
      </c>
      <c r="D3099" s="131" t="s">
        <v>634</v>
      </c>
      <c r="E3099" s="131">
        <v>0</v>
      </c>
      <c r="F3099" s="132">
        <v>0</v>
      </c>
      <c r="CS3099" s="86"/>
    </row>
    <row r="3100" spans="1:97" s="131" customFormat="1">
      <c r="A3100" s="131" t="s">
        <v>3753</v>
      </c>
      <c r="B3100" s="129">
        <f t="shared" si="47"/>
        <v>370000</v>
      </c>
      <c r="C3100" s="139">
        <f>+'[2]Table EE Vol'!AO20</f>
        <v>4.8099999999999996</v>
      </c>
      <c r="D3100" s="131" t="s">
        <v>634</v>
      </c>
      <c r="E3100" s="131">
        <v>15</v>
      </c>
      <c r="F3100" s="132">
        <v>9.6199999999999992</v>
      </c>
      <c r="CO3100" s="86"/>
    </row>
    <row r="3101" spans="1:97" s="131" customFormat="1">
      <c r="A3101" s="131" t="s">
        <v>3754</v>
      </c>
      <c r="B3101" s="129">
        <f t="shared" si="47"/>
        <v>370000</v>
      </c>
      <c r="C3101" s="139">
        <f>+'[2]Table EE Vol'!AO21</f>
        <v>4.8099999999999996</v>
      </c>
      <c r="D3101" s="131" t="s">
        <v>634</v>
      </c>
      <c r="E3101" s="131">
        <v>16</v>
      </c>
      <c r="F3101" s="132">
        <v>9.6199999999999992</v>
      </c>
      <c r="CO3101" s="86"/>
    </row>
    <row r="3102" spans="1:97" s="131" customFormat="1">
      <c r="A3102" s="131" t="s">
        <v>3755</v>
      </c>
      <c r="B3102" s="129">
        <f t="shared" si="47"/>
        <v>370000</v>
      </c>
      <c r="C3102" s="139">
        <f>+'[2]Table EE Vol'!AO22</f>
        <v>4.8099999999999996</v>
      </c>
      <c r="D3102" s="131" t="s">
        <v>634</v>
      </c>
      <c r="E3102" s="131">
        <v>17</v>
      </c>
      <c r="F3102" s="132">
        <v>9.6199999999999992</v>
      </c>
      <c r="CO3102" s="86"/>
    </row>
    <row r="3103" spans="1:97" s="131" customFormat="1">
      <c r="A3103" s="131" t="s">
        <v>3756</v>
      </c>
      <c r="B3103" s="129">
        <f t="shared" si="47"/>
        <v>370000</v>
      </c>
      <c r="C3103" s="139">
        <f>+'[2]Table EE Vol'!AO23</f>
        <v>4.8099999999999996</v>
      </c>
      <c r="D3103" s="131" t="s">
        <v>634</v>
      </c>
      <c r="E3103" s="131">
        <v>18</v>
      </c>
      <c r="F3103" s="132">
        <v>9.6199999999999992</v>
      </c>
      <c r="CO3103" s="86"/>
    </row>
    <row r="3104" spans="1:97" s="131" customFormat="1">
      <c r="A3104" s="131" t="s">
        <v>3757</v>
      </c>
      <c r="B3104" s="129">
        <f t="shared" si="47"/>
        <v>370000</v>
      </c>
      <c r="C3104" s="139">
        <f>+'[2]Table EE Vol'!AO24</f>
        <v>4.8099999999999996</v>
      </c>
      <c r="D3104" s="131" t="s">
        <v>634</v>
      </c>
      <c r="E3104" s="131">
        <v>19</v>
      </c>
      <c r="F3104" s="132">
        <v>9.6199999999999992</v>
      </c>
      <c r="CO3104" s="86"/>
    </row>
    <row r="3105" spans="1:93" s="131" customFormat="1">
      <c r="A3105" s="131" t="s">
        <v>3758</v>
      </c>
      <c r="B3105" s="129">
        <f t="shared" si="47"/>
        <v>370000</v>
      </c>
      <c r="C3105" s="139">
        <f>+'[2]Table EE Vol'!AO25</f>
        <v>7.03</v>
      </c>
      <c r="D3105" s="131" t="s">
        <v>635</v>
      </c>
      <c r="E3105" s="131">
        <v>20</v>
      </c>
      <c r="F3105" s="132">
        <v>14.06</v>
      </c>
      <c r="CO3105" s="86"/>
    </row>
    <row r="3106" spans="1:93" s="131" customFormat="1">
      <c r="A3106" s="131" t="s">
        <v>3759</v>
      </c>
      <c r="B3106" s="129">
        <f t="shared" si="47"/>
        <v>370000</v>
      </c>
      <c r="C3106" s="139">
        <f>+'[2]Table EE Vol'!AO26</f>
        <v>7.03</v>
      </c>
      <c r="D3106" s="131" t="s">
        <v>635</v>
      </c>
      <c r="E3106" s="131">
        <v>21</v>
      </c>
      <c r="F3106" s="132">
        <v>14.06</v>
      </c>
      <c r="CO3106" s="86"/>
    </row>
    <row r="3107" spans="1:93" s="131" customFormat="1">
      <c r="A3107" s="131" t="s">
        <v>3760</v>
      </c>
      <c r="B3107" s="129">
        <f t="shared" si="47"/>
        <v>370000</v>
      </c>
      <c r="C3107" s="139">
        <f>+'[2]Table EE Vol'!AO27</f>
        <v>7.03</v>
      </c>
      <c r="D3107" s="131" t="s">
        <v>635</v>
      </c>
      <c r="E3107" s="131">
        <v>22</v>
      </c>
      <c r="F3107" s="132">
        <v>14.06</v>
      </c>
      <c r="CO3107" s="86"/>
    </row>
    <row r="3108" spans="1:93" s="131" customFormat="1">
      <c r="A3108" s="131" t="s">
        <v>3761</v>
      </c>
      <c r="B3108" s="129">
        <f t="shared" si="47"/>
        <v>370000</v>
      </c>
      <c r="C3108" s="139">
        <f>+'[2]Table EE Vol'!AO28</f>
        <v>7.03</v>
      </c>
      <c r="D3108" s="131" t="s">
        <v>635</v>
      </c>
      <c r="E3108" s="131">
        <v>23</v>
      </c>
      <c r="F3108" s="132">
        <v>14.06</v>
      </c>
      <c r="CO3108" s="86"/>
    </row>
    <row r="3109" spans="1:93" s="131" customFormat="1">
      <c r="A3109" s="131" t="s">
        <v>3762</v>
      </c>
      <c r="B3109" s="129">
        <f t="shared" si="47"/>
        <v>370000</v>
      </c>
      <c r="C3109" s="139">
        <f>+'[2]Table EE Vol'!AO29</f>
        <v>7.03</v>
      </c>
      <c r="D3109" s="131" t="s">
        <v>635</v>
      </c>
      <c r="E3109" s="131">
        <v>24</v>
      </c>
      <c r="F3109" s="132">
        <v>14.06</v>
      </c>
      <c r="CO3109" s="86"/>
    </row>
    <row r="3110" spans="1:93" s="131" customFormat="1">
      <c r="A3110" s="131" t="s">
        <v>3763</v>
      </c>
      <c r="B3110" s="129">
        <f t="shared" si="47"/>
        <v>370000</v>
      </c>
      <c r="C3110" s="139">
        <f>+'[2]Table EE Vol'!AO30</f>
        <v>8.3249999999999993</v>
      </c>
      <c r="D3110" s="131" t="s">
        <v>636</v>
      </c>
      <c r="E3110" s="131">
        <v>25</v>
      </c>
      <c r="F3110" s="132">
        <v>16.649999999999999</v>
      </c>
      <c r="CO3110" s="86"/>
    </row>
    <row r="3111" spans="1:93" s="131" customFormat="1">
      <c r="A3111" s="131" t="s">
        <v>3764</v>
      </c>
      <c r="B3111" s="129">
        <f t="shared" si="47"/>
        <v>370000</v>
      </c>
      <c r="C3111" s="139">
        <f>+'[2]Table EE Vol'!AO31</f>
        <v>8.3249999999999993</v>
      </c>
      <c r="D3111" s="131" t="s">
        <v>636</v>
      </c>
      <c r="E3111" s="131">
        <v>26</v>
      </c>
      <c r="F3111" s="132">
        <v>16.649999999999999</v>
      </c>
      <c r="CO3111" s="86"/>
    </row>
    <row r="3112" spans="1:93" s="131" customFormat="1">
      <c r="A3112" s="131" t="s">
        <v>3765</v>
      </c>
      <c r="B3112" s="129">
        <f t="shared" si="47"/>
        <v>370000</v>
      </c>
      <c r="C3112" s="139">
        <f>+'[2]Table EE Vol'!AO32</f>
        <v>8.3249999999999993</v>
      </c>
      <c r="D3112" s="131" t="s">
        <v>636</v>
      </c>
      <c r="E3112" s="131">
        <v>27</v>
      </c>
      <c r="F3112" s="132">
        <v>16.649999999999999</v>
      </c>
      <c r="CO3112" s="86"/>
    </row>
    <row r="3113" spans="1:93" s="131" customFormat="1">
      <c r="A3113" s="131" t="s">
        <v>3766</v>
      </c>
      <c r="B3113" s="129">
        <f t="shared" si="47"/>
        <v>370000</v>
      </c>
      <c r="C3113" s="139">
        <f>+'[2]Table EE Vol'!AO33</f>
        <v>8.3249999999999993</v>
      </c>
      <c r="D3113" s="131" t="s">
        <v>636</v>
      </c>
      <c r="E3113" s="131">
        <v>28</v>
      </c>
      <c r="F3113" s="132">
        <v>16.649999999999999</v>
      </c>
      <c r="CO3113" s="86"/>
    </row>
    <row r="3114" spans="1:93" s="131" customFormat="1">
      <c r="A3114" s="131" t="s">
        <v>3767</v>
      </c>
      <c r="B3114" s="129">
        <f t="shared" si="47"/>
        <v>370000</v>
      </c>
      <c r="C3114" s="139">
        <f>+'[2]Table EE Vol'!AO34</f>
        <v>8.3249999999999993</v>
      </c>
      <c r="D3114" s="131" t="s">
        <v>636</v>
      </c>
      <c r="E3114" s="131">
        <v>29</v>
      </c>
      <c r="F3114" s="132">
        <v>16.649999999999999</v>
      </c>
      <c r="CO3114" s="86"/>
    </row>
    <row r="3115" spans="1:93" s="131" customFormat="1">
      <c r="A3115" s="131" t="s">
        <v>3768</v>
      </c>
      <c r="B3115" s="129">
        <f t="shared" si="47"/>
        <v>370000</v>
      </c>
      <c r="C3115" s="139">
        <f>+'[2]Table EE Vol'!AO35</f>
        <v>11.47</v>
      </c>
      <c r="D3115" s="131" t="s">
        <v>637</v>
      </c>
      <c r="E3115" s="131">
        <v>30</v>
      </c>
      <c r="F3115" s="132">
        <v>22.94</v>
      </c>
      <c r="CO3115" s="86"/>
    </row>
    <row r="3116" spans="1:93" s="131" customFormat="1">
      <c r="A3116" s="131" t="s">
        <v>3769</v>
      </c>
      <c r="B3116" s="129">
        <f t="shared" si="47"/>
        <v>370000</v>
      </c>
      <c r="C3116" s="139">
        <f>+'[2]Table EE Vol'!AO36</f>
        <v>11.47</v>
      </c>
      <c r="D3116" s="131" t="s">
        <v>637</v>
      </c>
      <c r="E3116" s="131">
        <v>31</v>
      </c>
      <c r="F3116" s="132">
        <v>22.94</v>
      </c>
      <c r="CO3116" s="86"/>
    </row>
    <row r="3117" spans="1:93" s="131" customFormat="1">
      <c r="A3117" s="131" t="s">
        <v>3770</v>
      </c>
      <c r="B3117" s="129">
        <f t="shared" si="47"/>
        <v>370000</v>
      </c>
      <c r="C3117" s="139">
        <f>+'[2]Table EE Vol'!AO37</f>
        <v>11.47</v>
      </c>
      <c r="D3117" s="131" t="s">
        <v>637</v>
      </c>
      <c r="E3117" s="131">
        <v>32</v>
      </c>
      <c r="F3117" s="132">
        <v>22.94</v>
      </c>
      <c r="CO3117" s="86"/>
    </row>
    <row r="3118" spans="1:93" s="131" customFormat="1">
      <c r="A3118" s="131" t="s">
        <v>3771</v>
      </c>
      <c r="B3118" s="129">
        <f t="shared" si="47"/>
        <v>370000</v>
      </c>
      <c r="C3118" s="139">
        <f>+'[2]Table EE Vol'!AO38</f>
        <v>11.47</v>
      </c>
      <c r="D3118" s="131" t="s">
        <v>637</v>
      </c>
      <c r="E3118" s="131">
        <v>33</v>
      </c>
      <c r="F3118" s="132">
        <v>22.94</v>
      </c>
      <c r="CO3118" s="86"/>
    </row>
    <row r="3119" spans="1:93" s="131" customFormat="1">
      <c r="A3119" s="131" t="s">
        <v>3772</v>
      </c>
      <c r="B3119" s="129">
        <f t="shared" si="47"/>
        <v>370000</v>
      </c>
      <c r="C3119" s="139">
        <f>+'[2]Table EE Vol'!AO39</f>
        <v>11.47</v>
      </c>
      <c r="D3119" s="131" t="s">
        <v>637</v>
      </c>
      <c r="E3119" s="131">
        <v>34</v>
      </c>
      <c r="F3119" s="132">
        <v>22.94</v>
      </c>
      <c r="CO3119" s="86"/>
    </row>
    <row r="3120" spans="1:93" s="131" customFormat="1">
      <c r="A3120" s="131" t="s">
        <v>3773</v>
      </c>
      <c r="B3120" s="129">
        <f t="shared" si="47"/>
        <v>370000</v>
      </c>
      <c r="C3120" s="139">
        <f>+'[2]Table EE Vol'!AO40</f>
        <v>15.355</v>
      </c>
      <c r="D3120" s="131" t="s">
        <v>638</v>
      </c>
      <c r="E3120" s="131">
        <v>35</v>
      </c>
      <c r="F3120" s="132">
        <v>30.71</v>
      </c>
      <c r="CO3120" s="86"/>
    </row>
    <row r="3121" spans="1:93" s="131" customFormat="1">
      <c r="A3121" s="131" t="s">
        <v>3774</v>
      </c>
      <c r="B3121" s="129">
        <f t="shared" si="47"/>
        <v>370000</v>
      </c>
      <c r="C3121" s="139">
        <f>+'[2]Table EE Vol'!AO41</f>
        <v>15.355</v>
      </c>
      <c r="D3121" s="131" t="s">
        <v>638</v>
      </c>
      <c r="E3121" s="131">
        <v>36</v>
      </c>
      <c r="F3121" s="132">
        <v>30.71</v>
      </c>
      <c r="CO3121" s="86"/>
    </row>
    <row r="3122" spans="1:93" s="131" customFormat="1">
      <c r="A3122" s="131" t="s">
        <v>3775</v>
      </c>
      <c r="B3122" s="129">
        <f t="shared" si="47"/>
        <v>370000</v>
      </c>
      <c r="C3122" s="139">
        <f>+'[2]Table EE Vol'!AO42</f>
        <v>15.355</v>
      </c>
      <c r="D3122" s="131" t="s">
        <v>638</v>
      </c>
      <c r="E3122" s="131">
        <v>37</v>
      </c>
      <c r="F3122" s="132">
        <v>30.71</v>
      </c>
      <c r="CO3122" s="86"/>
    </row>
    <row r="3123" spans="1:93" s="131" customFormat="1">
      <c r="A3123" s="131" t="s">
        <v>3776</v>
      </c>
      <c r="B3123" s="129">
        <f t="shared" si="47"/>
        <v>370000</v>
      </c>
      <c r="C3123" s="139">
        <f>+'[2]Table EE Vol'!AO43</f>
        <v>15.355</v>
      </c>
      <c r="D3123" s="131" t="s">
        <v>638</v>
      </c>
      <c r="E3123" s="131">
        <v>38</v>
      </c>
      <c r="F3123" s="132">
        <v>30.71</v>
      </c>
      <c r="CO3123" s="86"/>
    </row>
    <row r="3124" spans="1:93" s="131" customFormat="1">
      <c r="A3124" s="131" t="s">
        <v>3777</v>
      </c>
      <c r="B3124" s="129">
        <f t="shared" si="47"/>
        <v>370000</v>
      </c>
      <c r="C3124" s="139">
        <f>+'[2]Table EE Vol'!AO44</f>
        <v>15.355</v>
      </c>
      <c r="D3124" s="131" t="s">
        <v>638</v>
      </c>
      <c r="E3124" s="131">
        <v>39</v>
      </c>
      <c r="F3124" s="132">
        <v>30.71</v>
      </c>
      <c r="CO3124" s="86"/>
    </row>
    <row r="3125" spans="1:93" s="131" customFormat="1">
      <c r="A3125" s="131" t="s">
        <v>3778</v>
      </c>
      <c r="B3125" s="129">
        <f t="shared" si="47"/>
        <v>370000</v>
      </c>
      <c r="C3125" s="139">
        <f>+'[2]Table EE Vol'!AO45</f>
        <v>25.715000000000003</v>
      </c>
      <c r="D3125" s="131" t="s">
        <v>639</v>
      </c>
      <c r="E3125" s="131">
        <v>40</v>
      </c>
      <c r="F3125" s="132">
        <v>51.430000000000007</v>
      </c>
      <c r="CO3125" s="86"/>
    </row>
    <row r="3126" spans="1:93" s="131" customFormat="1">
      <c r="A3126" s="131" t="s">
        <v>3779</v>
      </c>
      <c r="B3126" s="129">
        <f t="shared" si="47"/>
        <v>370000</v>
      </c>
      <c r="C3126" s="139">
        <f>+'[2]Table EE Vol'!AO46</f>
        <v>25.715000000000003</v>
      </c>
      <c r="D3126" s="131" t="s">
        <v>639</v>
      </c>
      <c r="E3126" s="131">
        <v>41</v>
      </c>
      <c r="F3126" s="132">
        <v>51.430000000000007</v>
      </c>
      <c r="CO3126" s="86"/>
    </row>
    <row r="3127" spans="1:93" s="131" customFormat="1">
      <c r="A3127" s="131" t="s">
        <v>3780</v>
      </c>
      <c r="B3127" s="129">
        <f t="shared" si="47"/>
        <v>370000</v>
      </c>
      <c r="C3127" s="139">
        <f>+'[2]Table EE Vol'!AO47</f>
        <v>25.715000000000003</v>
      </c>
      <c r="D3127" s="131" t="s">
        <v>639</v>
      </c>
      <c r="E3127" s="131">
        <v>42</v>
      </c>
      <c r="F3127" s="132">
        <v>51.430000000000007</v>
      </c>
      <c r="CO3127" s="86"/>
    </row>
    <row r="3128" spans="1:93" s="131" customFormat="1">
      <c r="A3128" s="131" t="s">
        <v>3781</v>
      </c>
      <c r="B3128" s="129">
        <f t="shared" si="47"/>
        <v>370000</v>
      </c>
      <c r="C3128" s="139">
        <f>+'[2]Table EE Vol'!AO48</f>
        <v>25.715000000000003</v>
      </c>
      <c r="D3128" s="131" t="s">
        <v>639</v>
      </c>
      <c r="E3128" s="131">
        <v>43</v>
      </c>
      <c r="F3128" s="132">
        <v>51.430000000000007</v>
      </c>
      <c r="CO3128" s="86"/>
    </row>
    <row r="3129" spans="1:93" s="131" customFormat="1">
      <c r="A3129" s="131" t="s">
        <v>3782</v>
      </c>
      <c r="B3129" s="129">
        <f t="shared" si="47"/>
        <v>370000</v>
      </c>
      <c r="C3129" s="139">
        <f>+'[2]Table EE Vol'!AO49</f>
        <v>25.715000000000003</v>
      </c>
      <c r="D3129" s="131" t="s">
        <v>639</v>
      </c>
      <c r="E3129" s="131">
        <v>44</v>
      </c>
      <c r="F3129" s="132">
        <v>51.430000000000007</v>
      </c>
      <c r="CO3129" s="86"/>
    </row>
    <row r="3130" spans="1:93" s="131" customFormat="1">
      <c r="A3130" s="131" t="s">
        <v>3783</v>
      </c>
      <c r="B3130" s="129">
        <f t="shared" si="47"/>
        <v>370000</v>
      </c>
      <c r="C3130" s="139">
        <f>+'[2]Table EE Vol'!AO50</f>
        <v>35.520000000000003</v>
      </c>
      <c r="D3130" s="131" t="s">
        <v>640</v>
      </c>
      <c r="E3130" s="131">
        <v>45</v>
      </c>
      <c r="F3130" s="132">
        <v>71.040000000000006</v>
      </c>
      <c r="CO3130" s="86"/>
    </row>
    <row r="3131" spans="1:93" s="131" customFormat="1">
      <c r="A3131" s="131" t="s">
        <v>3784</v>
      </c>
      <c r="B3131" s="129">
        <f t="shared" si="47"/>
        <v>370000</v>
      </c>
      <c r="C3131" s="139">
        <f>+'[2]Table EE Vol'!AO51</f>
        <v>35.520000000000003</v>
      </c>
      <c r="D3131" s="131" t="s">
        <v>640</v>
      </c>
      <c r="E3131" s="131">
        <v>46</v>
      </c>
      <c r="F3131" s="132">
        <v>71.040000000000006</v>
      </c>
      <c r="CO3131" s="86"/>
    </row>
    <row r="3132" spans="1:93" s="131" customFormat="1">
      <c r="A3132" s="131" t="s">
        <v>3785</v>
      </c>
      <c r="B3132" s="129">
        <f t="shared" si="47"/>
        <v>370000</v>
      </c>
      <c r="C3132" s="139">
        <f>+'[2]Table EE Vol'!AO52</f>
        <v>35.520000000000003</v>
      </c>
      <c r="D3132" s="131" t="s">
        <v>640</v>
      </c>
      <c r="E3132" s="131">
        <v>47</v>
      </c>
      <c r="F3132" s="132">
        <v>71.040000000000006</v>
      </c>
      <c r="CO3132" s="86"/>
    </row>
    <row r="3133" spans="1:93" s="131" customFormat="1">
      <c r="A3133" s="131" t="s">
        <v>3786</v>
      </c>
      <c r="B3133" s="129">
        <f t="shared" si="47"/>
        <v>370000</v>
      </c>
      <c r="C3133" s="139">
        <f>+'[2]Table EE Vol'!AO53</f>
        <v>35.520000000000003</v>
      </c>
      <c r="D3133" s="131" t="s">
        <v>640</v>
      </c>
      <c r="E3133" s="131">
        <v>48</v>
      </c>
      <c r="F3133" s="132">
        <v>71.040000000000006</v>
      </c>
      <c r="CO3133" s="86"/>
    </row>
    <row r="3134" spans="1:93" s="131" customFormat="1">
      <c r="A3134" s="131" t="s">
        <v>3787</v>
      </c>
      <c r="B3134" s="129">
        <f t="shared" si="47"/>
        <v>370000</v>
      </c>
      <c r="C3134" s="139">
        <f>+'[2]Table EE Vol'!AO54</f>
        <v>35.520000000000003</v>
      </c>
      <c r="D3134" s="131" t="s">
        <v>640</v>
      </c>
      <c r="E3134" s="131">
        <v>49</v>
      </c>
      <c r="F3134" s="132">
        <v>71.040000000000006</v>
      </c>
      <c r="CO3134" s="86"/>
    </row>
    <row r="3135" spans="1:93" s="131" customFormat="1">
      <c r="A3135" s="131" t="s">
        <v>3788</v>
      </c>
      <c r="B3135" s="129">
        <f t="shared" si="47"/>
        <v>370000</v>
      </c>
      <c r="C3135" s="139">
        <f>+'[2]Table EE Vol'!AO55</f>
        <v>64.75</v>
      </c>
      <c r="D3135" s="131" t="s">
        <v>641</v>
      </c>
      <c r="E3135" s="131">
        <v>50</v>
      </c>
      <c r="F3135" s="132">
        <v>129.5</v>
      </c>
      <c r="CO3135" s="86"/>
    </row>
    <row r="3136" spans="1:93" s="131" customFormat="1">
      <c r="A3136" s="131" t="s">
        <v>3789</v>
      </c>
      <c r="B3136" s="129">
        <f t="shared" si="47"/>
        <v>370000</v>
      </c>
      <c r="C3136" s="139">
        <f>+'[2]Table EE Vol'!AO56</f>
        <v>64.75</v>
      </c>
      <c r="D3136" s="131" t="s">
        <v>641</v>
      </c>
      <c r="E3136" s="131">
        <v>51</v>
      </c>
      <c r="F3136" s="132">
        <v>129.5</v>
      </c>
      <c r="CO3136" s="86"/>
    </row>
    <row r="3137" spans="1:93" s="131" customFormat="1">
      <c r="A3137" s="131" t="s">
        <v>3790</v>
      </c>
      <c r="B3137" s="129">
        <f t="shared" si="47"/>
        <v>370000</v>
      </c>
      <c r="C3137" s="139">
        <f>+'[2]Table EE Vol'!AO57</f>
        <v>64.75</v>
      </c>
      <c r="D3137" s="131" t="s">
        <v>641</v>
      </c>
      <c r="E3137" s="131">
        <v>52</v>
      </c>
      <c r="F3137" s="132">
        <v>129.5</v>
      </c>
      <c r="CO3137" s="86"/>
    </row>
    <row r="3138" spans="1:93" s="131" customFormat="1">
      <c r="A3138" s="131" t="s">
        <v>3791</v>
      </c>
      <c r="B3138" s="129">
        <f t="shared" si="47"/>
        <v>370000</v>
      </c>
      <c r="C3138" s="139">
        <f>+'[2]Table EE Vol'!AO58</f>
        <v>64.75</v>
      </c>
      <c r="D3138" s="131" t="s">
        <v>641</v>
      </c>
      <c r="E3138" s="131">
        <v>53</v>
      </c>
      <c r="F3138" s="132">
        <v>129.5</v>
      </c>
      <c r="CO3138" s="86"/>
    </row>
    <row r="3139" spans="1:93" s="131" customFormat="1">
      <c r="A3139" s="131" t="s">
        <v>3792</v>
      </c>
      <c r="B3139" s="129">
        <f t="shared" si="47"/>
        <v>370000</v>
      </c>
      <c r="C3139" s="139">
        <f>+'[2]Table EE Vol'!AO59</f>
        <v>64.75</v>
      </c>
      <c r="D3139" s="131" t="s">
        <v>641</v>
      </c>
      <c r="E3139" s="131">
        <v>54</v>
      </c>
      <c r="F3139" s="132">
        <v>129.5</v>
      </c>
      <c r="CO3139" s="86"/>
    </row>
    <row r="3140" spans="1:93" s="131" customFormat="1">
      <c r="A3140" s="131" t="s">
        <v>3793</v>
      </c>
      <c r="B3140" s="129">
        <f t="shared" si="47"/>
        <v>370000</v>
      </c>
      <c r="C3140" s="139">
        <f>+'[2]Table EE Vol'!AO60</f>
        <v>132.82999999999998</v>
      </c>
      <c r="D3140" s="131" t="s">
        <v>642</v>
      </c>
      <c r="E3140" s="131">
        <v>55</v>
      </c>
      <c r="F3140" s="132">
        <v>265.65999999999997</v>
      </c>
      <c r="CO3140" s="86"/>
    </row>
    <row r="3141" spans="1:93" s="131" customFormat="1">
      <c r="A3141" s="131" t="s">
        <v>3794</v>
      </c>
      <c r="B3141" s="129">
        <f t="shared" si="47"/>
        <v>370000</v>
      </c>
      <c r="C3141" s="139">
        <f>+'[2]Table EE Vol'!AO61</f>
        <v>132.82999999999998</v>
      </c>
      <c r="D3141" s="131" t="s">
        <v>642</v>
      </c>
      <c r="E3141" s="131">
        <v>56</v>
      </c>
      <c r="F3141" s="132">
        <v>265.65999999999997</v>
      </c>
      <c r="CO3141" s="86"/>
    </row>
    <row r="3142" spans="1:93" s="131" customFormat="1">
      <c r="A3142" s="131" t="s">
        <v>3795</v>
      </c>
      <c r="B3142" s="129">
        <f t="shared" si="47"/>
        <v>370000</v>
      </c>
      <c r="C3142" s="139">
        <f>+'[2]Table EE Vol'!AO62</f>
        <v>132.82999999999998</v>
      </c>
      <c r="D3142" s="131" t="s">
        <v>642</v>
      </c>
      <c r="E3142" s="131">
        <v>57</v>
      </c>
      <c r="F3142" s="132">
        <v>265.65999999999997</v>
      </c>
      <c r="CO3142" s="86"/>
    </row>
    <row r="3143" spans="1:93" s="131" customFormat="1">
      <c r="A3143" s="131" t="s">
        <v>3796</v>
      </c>
      <c r="B3143" s="129">
        <f t="shared" si="47"/>
        <v>370000</v>
      </c>
      <c r="C3143" s="139">
        <f>+'[2]Table EE Vol'!AO63</f>
        <v>132.82999999999998</v>
      </c>
      <c r="D3143" s="131" t="s">
        <v>642</v>
      </c>
      <c r="E3143" s="131">
        <v>58</v>
      </c>
      <c r="F3143" s="132">
        <v>265.65999999999997</v>
      </c>
      <c r="CO3143" s="86"/>
    </row>
    <row r="3144" spans="1:93" s="131" customFormat="1">
      <c r="A3144" s="131" t="s">
        <v>3797</v>
      </c>
      <c r="B3144" s="129">
        <f t="shared" si="47"/>
        <v>370000</v>
      </c>
      <c r="C3144" s="139">
        <f>+'[2]Table EE Vol'!AO64</f>
        <v>132.82999999999998</v>
      </c>
      <c r="D3144" s="131" t="s">
        <v>642</v>
      </c>
      <c r="E3144" s="131">
        <v>59</v>
      </c>
      <c r="F3144" s="132">
        <v>265.65999999999997</v>
      </c>
      <c r="CO3144" s="86"/>
    </row>
    <row r="3145" spans="1:93" s="131" customFormat="1">
      <c r="A3145" s="131" t="s">
        <v>3798</v>
      </c>
      <c r="B3145" s="129">
        <f t="shared" si="47"/>
        <v>370000</v>
      </c>
      <c r="C3145" s="139">
        <f>+'[2]Table EE Vol'!AO65</f>
        <v>193.14000000000001</v>
      </c>
      <c r="D3145" s="131" t="s">
        <v>643</v>
      </c>
      <c r="E3145" s="131">
        <v>60</v>
      </c>
      <c r="F3145" s="132">
        <v>386.28000000000003</v>
      </c>
      <c r="CO3145" s="86"/>
    </row>
    <row r="3146" spans="1:93" s="131" customFormat="1">
      <c r="A3146" s="131" t="s">
        <v>3799</v>
      </c>
      <c r="B3146" s="129">
        <f t="shared" si="47"/>
        <v>370000</v>
      </c>
      <c r="C3146" s="139">
        <f>+'[2]Table EE Vol'!AO66</f>
        <v>193.14000000000001</v>
      </c>
      <c r="D3146" s="131" t="s">
        <v>643</v>
      </c>
      <c r="E3146" s="131">
        <v>61</v>
      </c>
      <c r="F3146" s="132">
        <v>386.28000000000003</v>
      </c>
      <c r="CO3146" s="86"/>
    </row>
    <row r="3147" spans="1:93" s="131" customFormat="1">
      <c r="A3147" s="131" t="s">
        <v>3800</v>
      </c>
      <c r="B3147" s="129">
        <f t="shared" si="47"/>
        <v>370000</v>
      </c>
      <c r="C3147" s="139">
        <f>+'[2]Table EE Vol'!AO67</f>
        <v>193.14000000000001</v>
      </c>
      <c r="D3147" s="131" t="s">
        <v>643</v>
      </c>
      <c r="E3147" s="131">
        <v>62</v>
      </c>
      <c r="F3147" s="132">
        <v>386.28000000000003</v>
      </c>
      <c r="CO3147" s="86"/>
    </row>
    <row r="3148" spans="1:93" s="131" customFormat="1">
      <c r="A3148" s="131" t="s">
        <v>3801</v>
      </c>
      <c r="B3148" s="129">
        <f t="shared" si="47"/>
        <v>370000</v>
      </c>
      <c r="C3148" s="139">
        <f>+'[2]Table EE Vol'!AO68</f>
        <v>193.14000000000001</v>
      </c>
      <c r="D3148" s="131" t="s">
        <v>643</v>
      </c>
      <c r="E3148" s="131">
        <v>63</v>
      </c>
      <c r="F3148" s="132">
        <v>386.28000000000003</v>
      </c>
      <c r="CO3148" s="86"/>
    </row>
    <row r="3149" spans="1:93" s="131" customFormat="1">
      <c r="A3149" s="131" t="s">
        <v>3802</v>
      </c>
      <c r="B3149" s="129">
        <f t="shared" si="47"/>
        <v>370000</v>
      </c>
      <c r="C3149" s="139">
        <f>+'[2]Table EE Vol'!AO69</f>
        <v>193.14000000000001</v>
      </c>
      <c r="D3149" s="131" t="s">
        <v>643</v>
      </c>
      <c r="E3149" s="131">
        <v>64</v>
      </c>
      <c r="F3149" s="132">
        <v>386.28000000000003</v>
      </c>
      <c r="CO3149" s="86"/>
    </row>
    <row r="3150" spans="1:93" s="131" customFormat="1">
      <c r="A3150" s="131" t="s">
        <v>3803</v>
      </c>
      <c r="B3150" s="129">
        <f t="shared" si="47"/>
        <v>370000</v>
      </c>
      <c r="C3150" s="139">
        <f>+'[2]Table EE Vol'!AO70</f>
        <v>333</v>
      </c>
      <c r="D3150" s="131" t="s">
        <v>644</v>
      </c>
      <c r="E3150" s="131">
        <v>65</v>
      </c>
      <c r="F3150" s="132">
        <v>666</v>
      </c>
      <c r="CO3150" s="86"/>
    </row>
    <row r="3151" spans="1:93" s="131" customFormat="1">
      <c r="A3151" s="131" t="s">
        <v>3804</v>
      </c>
      <c r="B3151" s="129">
        <f t="shared" si="47"/>
        <v>370000</v>
      </c>
      <c r="C3151" s="139">
        <f>+'[2]Table EE Vol'!AO71</f>
        <v>333</v>
      </c>
      <c r="D3151" s="131" t="s">
        <v>644</v>
      </c>
      <c r="E3151" s="131">
        <v>66</v>
      </c>
      <c r="F3151" s="132">
        <v>666</v>
      </c>
      <c r="CO3151" s="86"/>
    </row>
    <row r="3152" spans="1:93" s="131" customFormat="1">
      <c r="A3152" s="131" t="s">
        <v>3805</v>
      </c>
      <c r="B3152" s="129">
        <f t="shared" si="47"/>
        <v>370000</v>
      </c>
      <c r="C3152" s="139">
        <f>+'[2]Table EE Vol'!AO72</f>
        <v>333</v>
      </c>
      <c r="D3152" s="131" t="s">
        <v>644</v>
      </c>
      <c r="E3152" s="131">
        <v>67</v>
      </c>
      <c r="F3152" s="132">
        <v>666</v>
      </c>
      <c r="CO3152" s="86"/>
    </row>
    <row r="3153" spans="1:93" s="131" customFormat="1">
      <c r="A3153" s="131" t="s">
        <v>3806</v>
      </c>
      <c r="B3153" s="129">
        <f t="shared" si="47"/>
        <v>370000</v>
      </c>
      <c r="C3153" s="139">
        <f>+'[2]Table EE Vol'!AO73</f>
        <v>333</v>
      </c>
      <c r="D3153" s="131" t="s">
        <v>644</v>
      </c>
      <c r="E3153" s="131">
        <v>68</v>
      </c>
      <c r="F3153" s="132">
        <v>666</v>
      </c>
      <c r="CO3153" s="86"/>
    </row>
    <row r="3154" spans="1:93" s="131" customFormat="1">
      <c r="A3154" s="131" t="s">
        <v>3807</v>
      </c>
      <c r="B3154" s="129">
        <f t="shared" si="47"/>
        <v>370000</v>
      </c>
      <c r="C3154" s="139">
        <f>+'[2]Table EE Vol'!AO74</f>
        <v>333</v>
      </c>
      <c r="D3154" s="131" t="s">
        <v>644</v>
      </c>
      <c r="E3154" s="131">
        <v>69</v>
      </c>
      <c r="F3154" s="132">
        <v>666</v>
      </c>
      <c r="CO3154" s="86"/>
    </row>
    <row r="3155" spans="1:93" s="131" customFormat="1">
      <c r="A3155" s="131" t="s">
        <v>3808</v>
      </c>
      <c r="B3155" s="129">
        <f t="shared" si="47"/>
        <v>370000</v>
      </c>
      <c r="C3155" s="139">
        <f>+'[2]Table EE Vol'!AO75</f>
        <v>687.83</v>
      </c>
      <c r="D3155" s="131" t="s">
        <v>645</v>
      </c>
      <c r="E3155" s="131">
        <v>70</v>
      </c>
      <c r="F3155" s="132">
        <v>1375.66</v>
      </c>
      <c r="CO3155" s="86"/>
    </row>
    <row r="3156" spans="1:93" s="131" customFormat="1">
      <c r="A3156" s="131" t="s">
        <v>3809</v>
      </c>
      <c r="B3156" s="129">
        <f t="shared" si="47"/>
        <v>370000</v>
      </c>
      <c r="C3156" s="139">
        <f>+'[2]Table EE Vol'!AO76</f>
        <v>687.83</v>
      </c>
      <c r="D3156" s="131" t="s">
        <v>645</v>
      </c>
      <c r="E3156" s="131">
        <v>71</v>
      </c>
      <c r="F3156" s="132">
        <v>1375.66</v>
      </c>
      <c r="CO3156" s="86"/>
    </row>
    <row r="3157" spans="1:93" s="131" customFormat="1">
      <c r="A3157" s="131" t="s">
        <v>3810</v>
      </c>
      <c r="B3157" s="129">
        <f t="shared" si="47"/>
        <v>370000</v>
      </c>
      <c r="C3157" s="139">
        <f>+'[2]Table EE Vol'!AO77</f>
        <v>687.83</v>
      </c>
      <c r="D3157" s="131" t="s">
        <v>645</v>
      </c>
      <c r="E3157" s="131">
        <v>72</v>
      </c>
      <c r="F3157" s="132">
        <v>1375.66</v>
      </c>
      <c r="CO3157" s="86"/>
    </row>
    <row r="3158" spans="1:93" s="131" customFormat="1">
      <c r="A3158" s="131" t="s">
        <v>3811</v>
      </c>
      <c r="B3158" s="129">
        <f t="shared" si="47"/>
        <v>370000</v>
      </c>
      <c r="C3158" s="139">
        <f>+'[2]Table EE Vol'!AO78</f>
        <v>687.83</v>
      </c>
      <c r="D3158" s="131" t="s">
        <v>645</v>
      </c>
      <c r="E3158" s="131">
        <v>73</v>
      </c>
      <c r="F3158" s="132">
        <v>1375.66</v>
      </c>
      <c r="CO3158" s="86"/>
    </row>
    <row r="3159" spans="1:93" s="131" customFormat="1">
      <c r="A3159" s="131" t="s">
        <v>3812</v>
      </c>
      <c r="B3159" s="129">
        <f t="shared" si="47"/>
        <v>370000</v>
      </c>
      <c r="C3159" s="139">
        <f>+'[2]Table EE Vol'!AO79</f>
        <v>687.83</v>
      </c>
      <c r="D3159" s="131" t="s">
        <v>645</v>
      </c>
      <c r="E3159" s="131">
        <v>74</v>
      </c>
      <c r="F3159" s="132">
        <v>1375.66</v>
      </c>
      <c r="CO3159" s="86"/>
    </row>
    <row r="3160" spans="1:93" s="131" customFormat="1">
      <c r="A3160" s="131" t="s">
        <v>3813</v>
      </c>
      <c r="B3160" s="129">
        <f t="shared" si="47"/>
        <v>370000</v>
      </c>
      <c r="C3160" s="139">
        <f>+'[2]Table EE Vol'!AO80</f>
        <v>2228.5099999999998</v>
      </c>
      <c r="D3160" s="131" t="s">
        <v>646</v>
      </c>
      <c r="E3160" s="131">
        <v>75</v>
      </c>
      <c r="F3160" s="132">
        <v>4457.0199999999995</v>
      </c>
      <c r="CO3160" s="86"/>
    </row>
    <row r="3161" spans="1:93" s="131" customFormat="1">
      <c r="A3161" s="131" t="s">
        <v>3814</v>
      </c>
      <c r="B3161" s="129">
        <f t="shared" si="47"/>
        <v>370000</v>
      </c>
      <c r="C3161" s="139">
        <f>+'[2]Table EE Vol'!AO81</f>
        <v>2228.5099999999998</v>
      </c>
      <c r="D3161" s="131" t="s">
        <v>646</v>
      </c>
      <c r="E3161" s="131">
        <v>76</v>
      </c>
      <c r="F3161" s="132">
        <v>4457.0199999999995</v>
      </c>
      <c r="CO3161" s="86"/>
    </row>
    <row r="3162" spans="1:93" s="131" customFormat="1">
      <c r="A3162" s="131" t="s">
        <v>3815</v>
      </c>
      <c r="B3162" s="129">
        <f t="shared" ref="B3162:B3225" si="48">+B3076+10000</f>
        <v>370000</v>
      </c>
      <c r="C3162" s="139">
        <f>+'[2]Table EE Vol'!AO82</f>
        <v>2228.5099999999998</v>
      </c>
      <c r="D3162" s="131" t="s">
        <v>646</v>
      </c>
      <c r="E3162" s="131">
        <v>77</v>
      </c>
      <c r="F3162" s="132">
        <v>4457.0199999999995</v>
      </c>
      <c r="CO3162" s="86"/>
    </row>
    <row r="3163" spans="1:93" s="131" customFormat="1">
      <c r="A3163" s="131" t="s">
        <v>3816</v>
      </c>
      <c r="B3163" s="129">
        <f t="shared" si="48"/>
        <v>370000</v>
      </c>
      <c r="C3163" s="139">
        <f>+'[2]Table EE Vol'!AO83</f>
        <v>2228.5099999999998</v>
      </c>
      <c r="D3163" s="131" t="s">
        <v>646</v>
      </c>
      <c r="E3163" s="131">
        <v>78</v>
      </c>
      <c r="F3163" s="132">
        <v>4457.0199999999995</v>
      </c>
      <c r="CO3163" s="86"/>
    </row>
    <row r="3164" spans="1:93" s="131" customFormat="1">
      <c r="A3164" s="131" t="s">
        <v>3817</v>
      </c>
      <c r="B3164" s="129">
        <f t="shared" si="48"/>
        <v>370000</v>
      </c>
      <c r="C3164" s="139">
        <f>+'[2]Table EE Vol'!AO84</f>
        <v>2228.5099999999998</v>
      </c>
      <c r="D3164" s="131" t="s">
        <v>646</v>
      </c>
      <c r="E3164" s="131">
        <v>79</v>
      </c>
      <c r="F3164" s="132">
        <v>4457.0199999999995</v>
      </c>
      <c r="CO3164" s="86"/>
    </row>
    <row r="3165" spans="1:93" s="131" customFormat="1">
      <c r="A3165" s="131" t="s">
        <v>3818</v>
      </c>
      <c r="B3165" s="129">
        <f t="shared" si="48"/>
        <v>370000</v>
      </c>
      <c r="C3165" s="139">
        <f>+'[2]Table EE Vol'!AO85</f>
        <v>2228.5099999999998</v>
      </c>
      <c r="D3165" s="131" t="s">
        <v>646</v>
      </c>
      <c r="E3165" s="131">
        <v>80</v>
      </c>
      <c r="F3165" s="132">
        <v>4457.0199999999995</v>
      </c>
      <c r="CO3165" s="86"/>
    </row>
    <row r="3166" spans="1:93" s="131" customFormat="1">
      <c r="A3166" s="131" t="s">
        <v>3819</v>
      </c>
      <c r="B3166" s="129">
        <f t="shared" si="48"/>
        <v>370000</v>
      </c>
      <c r="C3166" s="139">
        <f>+'[2]Table EE Vol'!AO86</f>
        <v>2228.5099999999998</v>
      </c>
      <c r="D3166" s="131" t="s">
        <v>646</v>
      </c>
      <c r="E3166" s="131">
        <v>81</v>
      </c>
      <c r="F3166" s="132">
        <v>4457.0199999999995</v>
      </c>
      <c r="CO3166" s="86"/>
    </row>
    <row r="3167" spans="1:93" s="131" customFormat="1">
      <c r="A3167" s="131" t="s">
        <v>3820</v>
      </c>
      <c r="B3167" s="129">
        <f t="shared" si="48"/>
        <v>370000</v>
      </c>
      <c r="C3167" s="139">
        <f>+'[2]Table EE Vol'!AO87</f>
        <v>2228.5099999999998</v>
      </c>
      <c r="D3167" s="131" t="s">
        <v>646</v>
      </c>
      <c r="E3167" s="131">
        <v>82</v>
      </c>
      <c r="F3167" s="132">
        <v>4457.0199999999995</v>
      </c>
      <c r="CO3167" s="86"/>
    </row>
    <row r="3168" spans="1:93" s="131" customFormat="1">
      <c r="A3168" s="131" t="s">
        <v>3821</v>
      </c>
      <c r="B3168" s="129">
        <f t="shared" si="48"/>
        <v>370000</v>
      </c>
      <c r="C3168" s="139">
        <f>+'[2]Table EE Vol'!AO88</f>
        <v>2228.5099999999998</v>
      </c>
      <c r="D3168" s="131" t="s">
        <v>646</v>
      </c>
      <c r="E3168" s="131">
        <v>83</v>
      </c>
      <c r="F3168" s="132">
        <v>4457.0199999999995</v>
      </c>
      <c r="CO3168" s="86"/>
    </row>
    <row r="3169" spans="1:93" s="131" customFormat="1">
      <c r="A3169" s="131" t="s">
        <v>3822</v>
      </c>
      <c r="B3169" s="129">
        <f t="shared" si="48"/>
        <v>370000</v>
      </c>
      <c r="C3169" s="139">
        <f>+'[2]Table EE Vol'!AO89</f>
        <v>2228.5099999999998</v>
      </c>
      <c r="D3169" s="131" t="s">
        <v>646</v>
      </c>
      <c r="E3169" s="131">
        <v>84</v>
      </c>
      <c r="F3169" s="132">
        <v>4457.0199999999995</v>
      </c>
      <c r="CO3169" s="86"/>
    </row>
    <row r="3170" spans="1:93" s="131" customFormat="1">
      <c r="A3170" s="131" t="s">
        <v>3823</v>
      </c>
      <c r="B3170" s="129">
        <f t="shared" si="48"/>
        <v>370000</v>
      </c>
      <c r="C3170" s="139">
        <f>+'[2]Table EE Vol'!AO90</f>
        <v>2228.5099999999998</v>
      </c>
      <c r="D3170" s="131" t="s">
        <v>646</v>
      </c>
      <c r="E3170" s="131">
        <v>85</v>
      </c>
      <c r="F3170" s="132">
        <v>4457.0199999999995</v>
      </c>
      <c r="CO3170" s="86"/>
    </row>
    <row r="3171" spans="1:93" s="131" customFormat="1">
      <c r="A3171" s="131" t="s">
        <v>3824</v>
      </c>
      <c r="B3171" s="129">
        <f t="shared" si="48"/>
        <v>370000</v>
      </c>
      <c r="C3171" s="139">
        <f>+'[2]Table EE Vol'!AO91</f>
        <v>2228.5099999999998</v>
      </c>
      <c r="D3171" s="131" t="s">
        <v>646</v>
      </c>
      <c r="E3171" s="131">
        <v>86</v>
      </c>
      <c r="F3171" s="132">
        <v>4457.0199999999995</v>
      </c>
      <c r="CO3171" s="86"/>
    </row>
    <row r="3172" spans="1:93" s="131" customFormat="1">
      <c r="A3172" s="131" t="s">
        <v>3825</v>
      </c>
      <c r="B3172" s="129">
        <f t="shared" si="48"/>
        <v>370000</v>
      </c>
      <c r="C3172" s="139">
        <f>+'[2]Table EE Vol'!AO92</f>
        <v>2228.5099999999998</v>
      </c>
      <c r="D3172" s="131" t="s">
        <v>646</v>
      </c>
      <c r="E3172" s="131">
        <v>87</v>
      </c>
      <c r="F3172" s="132">
        <v>4457.0199999999995</v>
      </c>
      <c r="CO3172" s="86"/>
    </row>
    <row r="3173" spans="1:93" s="131" customFormat="1">
      <c r="A3173" s="131" t="s">
        <v>3826</v>
      </c>
      <c r="B3173" s="129">
        <f t="shared" si="48"/>
        <v>370000</v>
      </c>
      <c r="C3173" s="139">
        <f>+'[2]Table EE Vol'!AO93</f>
        <v>2228.5099999999998</v>
      </c>
      <c r="D3173" s="131" t="s">
        <v>646</v>
      </c>
      <c r="E3173" s="131">
        <v>88</v>
      </c>
      <c r="F3173" s="132">
        <v>4457.0199999999995</v>
      </c>
      <c r="CO3173" s="86"/>
    </row>
    <row r="3174" spans="1:93" s="131" customFormat="1">
      <c r="A3174" s="131" t="s">
        <v>3827</v>
      </c>
      <c r="B3174" s="129">
        <f t="shared" si="48"/>
        <v>370000</v>
      </c>
      <c r="C3174" s="139">
        <f>+'[2]Table EE Vol'!AO94</f>
        <v>2228.5099999999998</v>
      </c>
      <c r="D3174" s="131" t="s">
        <v>646</v>
      </c>
      <c r="E3174" s="131">
        <v>89</v>
      </c>
      <c r="F3174" s="132">
        <v>4457.0199999999995</v>
      </c>
      <c r="CO3174" s="86"/>
    </row>
    <row r="3175" spans="1:93" s="131" customFormat="1">
      <c r="A3175" s="131" t="s">
        <v>3828</v>
      </c>
      <c r="B3175" s="129">
        <f t="shared" si="48"/>
        <v>370000</v>
      </c>
      <c r="C3175" s="139">
        <f>+'[2]Table EE Vol'!AO95</f>
        <v>2228.5099999999998</v>
      </c>
      <c r="D3175" s="131" t="s">
        <v>646</v>
      </c>
      <c r="E3175" s="131">
        <v>90</v>
      </c>
      <c r="F3175" s="132">
        <v>4457.0199999999995</v>
      </c>
      <c r="CO3175" s="86"/>
    </row>
    <row r="3176" spans="1:93" s="131" customFormat="1">
      <c r="A3176" s="131" t="s">
        <v>3829</v>
      </c>
      <c r="B3176" s="129">
        <f t="shared" si="48"/>
        <v>370000</v>
      </c>
      <c r="C3176" s="139">
        <f>+'[2]Table EE Vol'!AO96</f>
        <v>2228.5099999999998</v>
      </c>
      <c r="D3176" s="131" t="s">
        <v>646</v>
      </c>
      <c r="E3176" s="131">
        <v>91</v>
      </c>
      <c r="F3176" s="132">
        <v>4457.0199999999995</v>
      </c>
      <c r="CO3176" s="86"/>
    </row>
    <row r="3177" spans="1:93" s="131" customFormat="1">
      <c r="A3177" s="131" t="s">
        <v>3830</v>
      </c>
      <c r="B3177" s="129">
        <f t="shared" si="48"/>
        <v>370000</v>
      </c>
      <c r="C3177" s="139">
        <f>+'[2]Table EE Vol'!AO97</f>
        <v>2228.5099999999998</v>
      </c>
      <c r="D3177" s="131" t="s">
        <v>646</v>
      </c>
      <c r="E3177" s="131">
        <v>92</v>
      </c>
      <c r="F3177" s="132">
        <v>4457.0199999999995</v>
      </c>
      <c r="CO3177" s="86"/>
    </row>
    <row r="3178" spans="1:93" s="131" customFormat="1">
      <c r="A3178" s="131" t="s">
        <v>3831</v>
      </c>
      <c r="B3178" s="129">
        <f t="shared" si="48"/>
        <v>370000</v>
      </c>
      <c r="C3178" s="139">
        <f>+'[2]Table EE Vol'!AO98</f>
        <v>2228.5099999999998</v>
      </c>
      <c r="D3178" s="131" t="s">
        <v>646</v>
      </c>
      <c r="E3178" s="131">
        <v>93</v>
      </c>
      <c r="F3178" s="132">
        <v>4457.0199999999995</v>
      </c>
      <c r="CO3178" s="86"/>
    </row>
    <row r="3179" spans="1:93" s="131" customFormat="1">
      <c r="A3179" s="131" t="s">
        <v>3832</v>
      </c>
      <c r="B3179" s="129">
        <f t="shared" si="48"/>
        <v>370000</v>
      </c>
      <c r="C3179" s="139">
        <f>+'[2]Table EE Vol'!AO99</f>
        <v>2228.5099999999998</v>
      </c>
      <c r="D3179" s="131" t="s">
        <v>646</v>
      </c>
      <c r="E3179" s="131">
        <v>94</v>
      </c>
      <c r="F3179" s="132">
        <v>4457.0199999999995</v>
      </c>
      <c r="CO3179" s="86"/>
    </row>
    <row r="3180" spans="1:93" s="131" customFormat="1">
      <c r="A3180" s="131" t="s">
        <v>3833</v>
      </c>
      <c r="B3180" s="129">
        <f t="shared" si="48"/>
        <v>370000</v>
      </c>
      <c r="C3180" s="139">
        <f>+'[2]Table EE Vol'!AO100</f>
        <v>2228.5099999999998</v>
      </c>
      <c r="D3180" s="131" t="s">
        <v>646</v>
      </c>
      <c r="E3180" s="131">
        <v>95</v>
      </c>
      <c r="F3180" s="132">
        <v>4457.0199999999995</v>
      </c>
      <c r="CO3180" s="86"/>
    </row>
    <row r="3181" spans="1:93" s="131" customFormat="1">
      <c r="A3181" s="131" t="s">
        <v>3834</v>
      </c>
      <c r="B3181" s="129">
        <f t="shared" si="48"/>
        <v>370000</v>
      </c>
      <c r="C3181" s="139">
        <f>+'[2]Table EE Vol'!AO101</f>
        <v>2228.5099999999998</v>
      </c>
      <c r="D3181" s="131" t="s">
        <v>646</v>
      </c>
      <c r="E3181" s="131">
        <v>96</v>
      </c>
      <c r="F3181" s="132">
        <v>4457.0199999999995</v>
      </c>
      <c r="CO3181" s="86"/>
    </row>
    <row r="3182" spans="1:93" s="131" customFormat="1">
      <c r="A3182" s="131" t="s">
        <v>3835</v>
      </c>
      <c r="B3182" s="129">
        <f t="shared" si="48"/>
        <v>370000</v>
      </c>
      <c r="C3182" s="139">
        <f>+'[2]Table EE Vol'!AO102</f>
        <v>2228.5099999999998</v>
      </c>
      <c r="D3182" s="131" t="s">
        <v>646</v>
      </c>
      <c r="E3182" s="131">
        <v>97</v>
      </c>
      <c r="F3182" s="132">
        <v>4457.0199999999995</v>
      </c>
      <c r="CO3182" s="86"/>
    </row>
    <row r="3183" spans="1:93" s="131" customFormat="1">
      <c r="A3183" s="131" t="s">
        <v>3836</v>
      </c>
      <c r="B3183" s="129">
        <f t="shared" si="48"/>
        <v>370000</v>
      </c>
      <c r="C3183" s="139">
        <f>+'[2]Table EE Vol'!AO103</f>
        <v>2228.5099999999998</v>
      </c>
      <c r="D3183" s="131" t="s">
        <v>646</v>
      </c>
      <c r="E3183" s="131">
        <v>98</v>
      </c>
      <c r="F3183" s="132">
        <v>4457.0199999999995</v>
      </c>
      <c r="CO3183" s="86"/>
    </row>
    <row r="3184" spans="1:93" s="131" customFormat="1">
      <c r="A3184" s="131" t="s">
        <v>3837</v>
      </c>
      <c r="B3184" s="129">
        <f t="shared" si="48"/>
        <v>370000</v>
      </c>
      <c r="C3184" s="139">
        <f>+'[2]Table EE Vol'!AO104</f>
        <v>2228.5099999999998</v>
      </c>
      <c r="D3184" s="131" t="s">
        <v>646</v>
      </c>
      <c r="E3184" s="131">
        <v>99</v>
      </c>
      <c r="F3184" s="132">
        <v>4457.0199999999995</v>
      </c>
      <c r="CO3184" s="86"/>
    </row>
    <row r="3185" spans="1:93" s="131" customFormat="1">
      <c r="A3185" s="131" t="s">
        <v>3838</v>
      </c>
      <c r="B3185" s="129">
        <f t="shared" si="48"/>
        <v>370000</v>
      </c>
      <c r="C3185" s="139">
        <f>+'[2]Table EE Vol'!AO105</f>
        <v>0</v>
      </c>
      <c r="D3185" s="131" t="s">
        <v>634</v>
      </c>
      <c r="E3185" s="131">
        <v>0</v>
      </c>
      <c r="F3185" s="132">
        <v>0</v>
      </c>
      <c r="CO3185" s="86"/>
    </row>
    <row r="3186" spans="1:93" s="131" customFormat="1">
      <c r="A3186" s="131" t="s">
        <v>3839</v>
      </c>
      <c r="B3186" s="129">
        <f t="shared" si="48"/>
        <v>380000</v>
      </c>
      <c r="C3186" s="139">
        <f>+'[2]Table EE Vol'!AP20</f>
        <v>4.9399999999999995</v>
      </c>
      <c r="D3186" s="131" t="s">
        <v>634</v>
      </c>
      <c r="E3186" s="131">
        <v>15</v>
      </c>
      <c r="F3186" s="132">
        <v>9.879999999999999</v>
      </c>
      <c r="CK3186" s="86"/>
    </row>
    <row r="3187" spans="1:93" s="131" customFormat="1">
      <c r="A3187" s="131" t="s">
        <v>3840</v>
      </c>
      <c r="B3187" s="129">
        <f t="shared" si="48"/>
        <v>380000</v>
      </c>
      <c r="C3187" s="139">
        <f>+'[2]Table EE Vol'!AP21</f>
        <v>4.9399999999999995</v>
      </c>
      <c r="D3187" s="131" t="s">
        <v>634</v>
      </c>
      <c r="E3187" s="131">
        <v>16</v>
      </c>
      <c r="F3187" s="132">
        <v>9.879999999999999</v>
      </c>
      <c r="CK3187" s="86"/>
    </row>
    <row r="3188" spans="1:93" s="131" customFormat="1">
      <c r="A3188" s="131" t="s">
        <v>3841</v>
      </c>
      <c r="B3188" s="129">
        <f t="shared" si="48"/>
        <v>380000</v>
      </c>
      <c r="C3188" s="139">
        <f>+'[2]Table EE Vol'!AP22</f>
        <v>4.9399999999999995</v>
      </c>
      <c r="D3188" s="131" t="s">
        <v>634</v>
      </c>
      <c r="E3188" s="131">
        <v>17</v>
      </c>
      <c r="F3188" s="132">
        <v>9.879999999999999</v>
      </c>
      <c r="CK3188" s="86"/>
    </row>
    <row r="3189" spans="1:93" s="131" customFormat="1">
      <c r="A3189" s="131" t="s">
        <v>3842</v>
      </c>
      <c r="B3189" s="129">
        <f t="shared" si="48"/>
        <v>380000</v>
      </c>
      <c r="C3189" s="139">
        <f>+'[2]Table EE Vol'!AP23</f>
        <v>4.9399999999999995</v>
      </c>
      <c r="D3189" s="131" t="s">
        <v>634</v>
      </c>
      <c r="E3189" s="131">
        <v>18</v>
      </c>
      <c r="F3189" s="132">
        <v>9.879999999999999</v>
      </c>
      <c r="CK3189" s="86"/>
    </row>
    <row r="3190" spans="1:93" s="131" customFormat="1">
      <c r="A3190" s="131" t="s">
        <v>3843</v>
      </c>
      <c r="B3190" s="129">
        <f t="shared" si="48"/>
        <v>380000</v>
      </c>
      <c r="C3190" s="139">
        <f>+'[2]Table EE Vol'!AP24</f>
        <v>4.9399999999999995</v>
      </c>
      <c r="D3190" s="131" t="s">
        <v>634</v>
      </c>
      <c r="E3190" s="131">
        <v>19</v>
      </c>
      <c r="F3190" s="132">
        <v>9.879999999999999</v>
      </c>
      <c r="CK3190" s="86"/>
    </row>
    <row r="3191" spans="1:93" s="131" customFormat="1">
      <c r="A3191" s="131" t="s">
        <v>3844</v>
      </c>
      <c r="B3191" s="129">
        <f t="shared" si="48"/>
        <v>380000</v>
      </c>
      <c r="C3191" s="139">
        <f>+'[2]Table EE Vol'!AP25</f>
        <v>7.22</v>
      </c>
      <c r="D3191" s="131" t="s">
        <v>635</v>
      </c>
      <c r="E3191" s="131">
        <v>20</v>
      </c>
      <c r="F3191" s="132">
        <v>14.44</v>
      </c>
      <c r="CK3191" s="86"/>
    </row>
    <row r="3192" spans="1:93" s="131" customFormat="1">
      <c r="A3192" s="131" t="s">
        <v>3845</v>
      </c>
      <c r="B3192" s="129">
        <f t="shared" si="48"/>
        <v>380000</v>
      </c>
      <c r="C3192" s="139">
        <f>+'[2]Table EE Vol'!AP26</f>
        <v>7.22</v>
      </c>
      <c r="D3192" s="131" t="s">
        <v>635</v>
      </c>
      <c r="E3192" s="131">
        <v>21</v>
      </c>
      <c r="F3192" s="132">
        <v>14.44</v>
      </c>
      <c r="CK3192" s="86"/>
    </row>
    <row r="3193" spans="1:93" s="131" customFormat="1">
      <c r="A3193" s="131" t="s">
        <v>3846</v>
      </c>
      <c r="B3193" s="129">
        <f t="shared" si="48"/>
        <v>380000</v>
      </c>
      <c r="C3193" s="139">
        <f>+'[2]Table EE Vol'!AP27</f>
        <v>7.22</v>
      </c>
      <c r="D3193" s="131" t="s">
        <v>635</v>
      </c>
      <c r="E3193" s="131">
        <v>22</v>
      </c>
      <c r="F3193" s="132">
        <v>14.44</v>
      </c>
      <c r="CK3193" s="86"/>
    </row>
    <row r="3194" spans="1:93" s="131" customFormat="1">
      <c r="A3194" s="131" t="s">
        <v>3847</v>
      </c>
      <c r="B3194" s="129">
        <f t="shared" si="48"/>
        <v>380000</v>
      </c>
      <c r="C3194" s="139">
        <f>+'[2]Table EE Vol'!AP28</f>
        <v>7.22</v>
      </c>
      <c r="D3194" s="131" t="s">
        <v>635</v>
      </c>
      <c r="E3194" s="131">
        <v>23</v>
      </c>
      <c r="F3194" s="132">
        <v>14.44</v>
      </c>
      <c r="CK3194" s="86"/>
    </row>
    <row r="3195" spans="1:93" s="131" customFormat="1">
      <c r="A3195" s="131" t="s">
        <v>3848</v>
      </c>
      <c r="B3195" s="129">
        <f t="shared" si="48"/>
        <v>380000</v>
      </c>
      <c r="C3195" s="139">
        <f>+'[2]Table EE Vol'!AP29</f>
        <v>7.22</v>
      </c>
      <c r="D3195" s="131" t="s">
        <v>635</v>
      </c>
      <c r="E3195" s="131">
        <v>24</v>
      </c>
      <c r="F3195" s="132">
        <v>14.44</v>
      </c>
      <c r="CK3195" s="86"/>
    </row>
    <row r="3196" spans="1:93" s="131" customFormat="1">
      <c r="A3196" s="131" t="s">
        <v>3849</v>
      </c>
      <c r="B3196" s="129">
        <f t="shared" si="48"/>
        <v>380000</v>
      </c>
      <c r="C3196" s="139">
        <f>+'[2]Table EE Vol'!AP30</f>
        <v>8.5499999999999989</v>
      </c>
      <c r="D3196" s="131" t="s">
        <v>636</v>
      </c>
      <c r="E3196" s="131">
        <v>25</v>
      </c>
      <c r="F3196" s="132">
        <v>17.099999999999998</v>
      </c>
      <c r="CK3196" s="86"/>
    </row>
    <row r="3197" spans="1:93" s="131" customFormat="1">
      <c r="A3197" s="131" t="s">
        <v>3850</v>
      </c>
      <c r="B3197" s="129">
        <f t="shared" si="48"/>
        <v>380000</v>
      </c>
      <c r="C3197" s="139">
        <f>+'[2]Table EE Vol'!AP31</f>
        <v>8.5499999999999989</v>
      </c>
      <c r="D3197" s="131" t="s">
        <v>636</v>
      </c>
      <c r="E3197" s="131">
        <v>26</v>
      </c>
      <c r="F3197" s="132">
        <v>17.099999999999998</v>
      </c>
      <c r="CK3197" s="86"/>
    </row>
    <row r="3198" spans="1:93" s="131" customFormat="1">
      <c r="A3198" s="131" t="s">
        <v>3851</v>
      </c>
      <c r="B3198" s="129">
        <f t="shared" si="48"/>
        <v>380000</v>
      </c>
      <c r="C3198" s="139">
        <f>+'[2]Table EE Vol'!AP32</f>
        <v>8.5499999999999989</v>
      </c>
      <c r="D3198" s="131" t="s">
        <v>636</v>
      </c>
      <c r="E3198" s="131">
        <v>27</v>
      </c>
      <c r="F3198" s="132">
        <v>17.099999999999998</v>
      </c>
      <c r="CK3198" s="86"/>
    </row>
    <row r="3199" spans="1:93" s="131" customFormat="1">
      <c r="A3199" s="131" t="s">
        <v>3852</v>
      </c>
      <c r="B3199" s="129">
        <f t="shared" si="48"/>
        <v>380000</v>
      </c>
      <c r="C3199" s="139">
        <f>+'[2]Table EE Vol'!AP33</f>
        <v>8.5499999999999989</v>
      </c>
      <c r="D3199" s="131" t="s">
        <v>636</v>
      </c>
      <c r="E3199" s="131">
        <v>28</v>
      </c>
      <c r="F3199" s="132">
        <v>17.099999999999998</v>
      </c>
      <c r="CK3199" s="86"/>
    </row>
    <row r="3200" spans="1:93" s="131" customFormat="1">
      <c r="A3200" s="131" t="s">
        <v>3853</v>
      </c>
      <c r="B3200" s="129">
        <f t="shared" si="48"/>
        <v>380000</v>
      </c>
      <c r="C3200" s="139">
        <f>+'[2]Table EE Vol'!AP34</f>
        <v>8.5499999999999989</v>
      </c>
      <c r="D3200" s="131" t="s">
        <v>636</v>
      </c>
      <c r="E3200" s="131">
        <v>29</v>
      </c>
      <c r="F3200" s="132">
        <v>17.099999999999998</v>
      </c>
      <c r="CK3200" s="86"/>
    </row>
    <row r="3201" spans="1:89" s="131" customFormat="1">
      <c r="A3201" s="131" t="s">
        <v>3854</v>
      </c>
      <c r="B3201" s="129">
        <f t="shared" si="48"/>
        <v>380000</v>
      </c>
      <c r="C3201" s="139">
        <f>+'[2]Table EE Vol'!AP35</f>
        <v>11.78</v>
      </c>
      <c r="D3201" s="131" t="s">
        <v>637</v>
      </c>
      <c r="E3201" s="131">
        <v>30</v>
      </c>
      <c r="F3201" s="132">
        <v>23.56</v>
      </c>
      <c r="CK3201" s="86"/>
    </row>
    <row r="3202" spans="1:89" s="131" customFormat="1">
      <c r="A3202" s="131" t="s">
        <v>3855</v>
      </c>
      <c r="B3202" s="129">
        <f t="shared" si="48"/>
        <v>380000</v>
      </c>
      <c r="C3202" s="139">
        <f>+'[2]Table EE Vol'!AP36</f>
        <v>11.78</v>
      </c>
      <c r="D3202" s="131" t="s">
        <v>637</v>
      </c>
      <c r="E3202" s="131">
        <v>31</v>
      </c>
      <c r="F3202" s="132">
        <v>23.56</v>
      </c>
      <c r="CK3202" s="86"/>
    </row>
    <row r="3203" spans="1:89" s="131" customFormat="1">
      <c r="A3203" s="131" t="s">
        <v>3856</v>
      </c>
      <c r="B3203" s="129">
        <f t="shared" si="48"/>
        <v>380000</v>
      </c>
      <c r="C3203" s="139">
        <f>+'[2]Table EE Vol'!AP37</f>
        <v>11.78</v>
      </c>
      <c r="D3203" s="131" t="s">
        <v>637</v>
      </c>
      <c r="E3203" s="131">
        <v>32</v>
      </c>
      <c r="F3203" s="132">
        <v>23.56</v>
      </c>
      <c r="CK3203" s="86"/>
    </row>
    <row r="3204" spans="1:89" s="131" customFormat="1">
      <c r="A3204" s="131" t="s">
        <v>3857</v>
      </c>
      <c r="B3204" s="129">
        <f t="shared" si="48"/>
        <v>380000</v>
      </c>
      <c r="C3204" s="139">
        <f>+'[2]Table EE Vol'!AP38</f>
        <v>11.78</v>
      </c>
      <c r="D3204" s="131" t="s">
        <v>637</v>
      </c>
      <c r="E3204" s="131">
        <v>33</v>
      </c>
      <c r="F3204" s="132">
        <v>23.56</v>
      </c>
      <c r="CK3204" s="86"/>
    </row>
    <row r="3205" spans="1:89" s="131" customFormat="1">
      <c r="A3205" s="131" t="s">
        <v>3858</v>
      </c>
      <c r="B3205" s="129">
        <f t="shared" si="48"/>
        <v>380000</v>
      </c>
      <c r="C3205" s="139">
        <f>+'[2]Table EE Vol'!AP39</f>
        <v>11.78</v>
      </c>
      <c r="D3205" s="131" t="s">
        <v>637</v>
      </c>
      <c r="E3205" s="131">
        <v>34</v>
      </c>
      <c r="F3205" s="132">
        <v>23.56</v>
      </c>
      <c r="CK3205" s="86"/>
    </row>
    <row r="3206" spans="1:89" s="131" customFormat="1">
      <c r="A3206" s="131" t="s">
        <v>3859</v>
      </c>
      <c r="B3206" s="129">
        <f t="shared" si="48"/>
        <v>380000</v>
      </c>
      <c r="C3206" s="139">
        <f>+'[2]Table EE Vol'!AP40</f>
        <v>15.770000000000001</v>
      </c>
      <c r="D3206" s="131" t="s">
        <v>638</v>
      </c>
      <c r="E3206" s="131">
        <v>35</v>
      </c>
      <c r="F3206" s="132">
        <v>31.540000000000003</v>
      </c>
      <c r="CK3206" s="86"/>
    </row>
    <row r="3207" spans="1:89" s="131" customFormat="1">
      <c r="A3207" s="131" t="s">
        <v>3860</v>
      </c>
      <c r="B3207" s="129">
        <f t="shared" si="48"/>
        <v>380000</v>
      </c>
      <c r="C3207" s="139">
        <f>+'[2]Table EE Vol'!AP41</f>
        <v>15.770000000000001</v>
      </c>
      <c r="D3207" s="131" t="s">
        <v>638</v>
      </c>
      <c r="E3207" s="131">
        <v>36</v>
      </c>
      <c r="F3207" s="132">
        <v>31.540000000000003</v>
      </c>
      <c r="CK3207" s="86"/>
    </row>
    <row r="3208" spans="1:89" s="131" customFormat="1">
      <c r="A3208" s="131" t="s">
        <v>3861</v>
      </c>
      <c r="B3208" s="129">
        <f t="shared" si="48"/>
        <v>380000</v>
      </c>
      <c r="C3208" s="139">
        <f>+'[2]Table EE Vol'!AP42</f>
        <v>15.770000000000001</v>
      </c>
      <c r="D3208" s="131" t="s">
        <v>638</v>
      </c>
      <c r="E3208" s="131">
        <v>37</v>
      </c>
      <c r="F3208" s="132">
        <v>31.540000000000003</v>
      </c>
      <c r="CK3208" s="86"/>
    </row>
    <row r="3209" spans="1:89" s="131" customFormat="1">
      <c r="A3209" s="131" t="s">
        <v>3862</v>
      </c>
      <c r="B3209" s="129">
        <f t="shared" si="48"/>
        <v>380000</v>
      </c>
      <c r="C3209" s="139">
        <f>+'[2]Table EE Vol'!AP43</f>
        <v>15.770000000000001</v>
      </c>
      <c r="D3209" s="131" t="s">
        <v>638</v>
      </c>
      <c r="E3209" s="131">
        <v>38</v>
      </c>
      <c r="F3209" s="132">
        <v>31.540000000000003</v>
      </c>
      <c r="CK3209" s="86"/>
    </row>
    <row r="3210" spans="1:89" s="131" customFormat="1">
      <c r="A3210" s="131" t="s">
        <v>3863</v>
      </c>
      <c r="B3210" s="129">
        <f t="shared" si="48"/>
        <v>380000</v>
      </c>
      <c r="C3210" s="139">
        <f>+'[2]Table EE Vol'!AP44</f>
        <v>15.770000000000001</v>
      </c>
      <c r="D3210" s="131" t="s">
        <v>638</v>
      </c>
      <c r="E3210" s="131">
        <v>39</v>
      </c>
      <c r="F3210" s="132">
        <v>31.540000000000003</v>
      </c>
      <c r="CK3210" s="86"/>
    </row>
    <row r="3211" spans="1:89" s="131" customFormat="1">
      <c r="A3211" s="131" t="s">
        <v>3864</v>
      </c>
      <c r="B3211" s="129">
        <f t="shared" si="48"/>
        <v>380000</v>
      </c>
      <c r="C3211" s="139">
        <f>+'[2]Table EE Vol'!AP45</f>
        <v>26.410000000000004</v>
      </c>
      <c r="D3211" s="131" t="s">
        <v>639</v>
      </c>
      <c r="E3211" s="131">
        <v>40</v>
      </c>
      <c r="F3211" s="132">
        <v>52.820000000000007</v>
      </c>
      <c r="CK3211" s="86"/>
    </row>
    <row r="3212" spans="1:89" s="131" customFormat="1">
      <c r="A3212" s="131" t="s">
        <v>3865</v>
      </c>
      <c r="B3212" s="129">
        <f t="shared" si="48"/>
        <v>380000</v>
      </c>
      <c r="C3212" s="139">
        <f>+'[2]Table EE Vol'!AP46</f>
        <v>26.410000000000004</v>
      </c>
      <c r="D3212" s="131" t="s">
        <v>639</v>
      </c>
      <c r="E3212" s="131">
        <v>41</v>
      </c>
      <c r="F3212" s="132">
        <v>52.820000000000007</v>
      </c>
      <c r="CK3212" s="86"/>
    </row>
    <row r="3213" spans="1:89" s="131" customFormat="1">
      <c r="A3213" s="131" t="s">
        <v>3866</v>
      </c>
      <c r="B3213" s="129">
        <f t="shared" si="48"/>
        <v>380000</v>
      </c>
      <c r="C3213" s="139">
        <f>+'[2]Table EE Vol'!AP47</f>
        <v>26.410000000000004</v>
      </c>
      <c r="D3213" s="131" t="s">
        <v>639</v>
      </c>
      <c r="E3213" s="131">
        <v>42</v>
      </c>
      <c r="F3213" s="132">
        <v>52.820000000000007</v>
      </c>
      <c r="CK3213" s="86"/>
    </row>
    <row r="3214" spans="1:89" s="131" customFormat="1">
      <c r="A3214" s="131" t="s">
        <v>3867</v>
      </c>
      <c r="B3214" s="129">
        <f t="shared" si="48"/>
        <v>380000</v>
      </c>
      <c r="C3214" s="139">
        <f>+'[2]Table EE Vol'!AP48</f>
        <v>26.410000000000004</v>
      </c>
      <c r="D3214" s="131" t="s">
        <v>639</v>
      </c>
      <c r="E3214" s="131">
        <v>43</v>
      </c>
      <c r="F3214" s="132">
        <v>52.820000000000007</v>
      </c>
      <c r="CK3214" s="86"/>
    </row>
    <row r="3215" spans="1:89" s="131" customFormat="1">
      <c r="A3215" s="131" t="s">
        <v>3868</v>
      </c>
      <c r="B3215" s="129">
        <f t="shared" si="48"/>
        <v>380000</v>
      </c>
      <c r="C3215" s="139">
        <f>+'[2]Table EE Vol'!AP49</f>
        <v>26.410000000000004</v>
      </c>
      <c r="D3215" s="131" t="s">
        <v>639</v>
      </c>
      <c r="E3215" s="131">
        <v>44</v>
      </c>
      <c r="F3215" s="132">
        <v>52.820000000000007</v>
      </c>
      <c r="CK3215" s="86"/>
    </row>
    <row r="3216" spans="1:89" s="131" customFormat="1">
      <c r="A3216" s="131" t="s">
        <v>3869</v>
      </c>
      <c r="B3216" s="129">
        <f t="shared" si="48"/>
        <v>380000</v>
      </c>
      <c r="C3216" s="139">
        <f>+'[2]Table EE Vol'!AP50</f>
        <v>36.480000000000004</v>
      </c>
      <c r="D3216" s="131" t="s">
        <v>640</v>
      </c>
      <c r="E3216" s="131">
        <v>45</v>
      </c>
      <c r="F3216" s="132">
        <v>72.960000000000008</v>
      </c>
      <c r="CK3216" s="86"/>
    </row>
    <row r="3217" spans="1:89" s="131" customFormat="1">
      <c r="A3217" s="131" t="s">
        <v>3870</v>
      </c>
      <c r="B3217" s="129">
        <f t="shared" si="48"/>
        <v>380000</v>
      </c>
      <c r="C3217" s="139">
        <f>+'[2]Table EE Vol'!AP51</f>
        <v>36.480000000000004</v>
      </c>
      <c r="D3217" s="131" t="s">
        <v>640</v>
      </c>
      <c r="E3217" s="131">
        <v>46</v>
      </c>
      <c r="F3217" s="132">
        <v>72.960000000000008</v>
      </c>
      <c r="CK3217" s="86"/>
    </row>
    <row r="3218" spans="1:89" s="131" customFormat="1">
      <c r="A3218" s="131" t="s">
        <v>3871</v>
      </c>
      <c r="B3218" s="129">
        <f t="shared" si="48"/>
        <v>380000</v>
      </c>
      <c r="C3218" s="139">
        <f>+'[2]Table EE Vol'!AP52</f>
        <v>36.480000000000004</v>
      </c>
      <c r="D3218" s="131" t="s">
        <v>640</v>
      </c>
      <c r="E3218" s="131">
        <v>47</v>
      </c>
      <c r="F3218" s="132">
        <v>72.960000000000008</v>
      </c>
      <c r="CK3218" s="86"/>
    </row>
    <row r="3219" spans="1:89" s="131" customFormat="1">
      <c r="A3219" s="131" t="s">
        <v>3872</v>
      </c>
      <c r="B3219" s="129">
        <f t="shared" si="48"/>
        <v>380000</v>
      </c>
      <c r="C3219" s="139">
        <f>+'[2]Table EE Vol'!AP53</f>
        <v>36.480000000000004</v>
      </c>
      <c r="D3219" s="131" t="s">
        <v>640</v>
      </c>
      <c r="E3219" s="131">
        <v>48</v>
      </c>
      <c r="F3219" s="132">
        <v>72.960000000000008</v>
      </c>
      <c r="CK3219" s="86"/>
    </row>
    <row r="3220" spans="1:89" s="131" customFormat="1">
      <c r="A3220" s="131" t="s">
        <v>3873</v>
      </c>
      <c r="B3220" s="129">
        <f t="shared" si="48"/>
        <v>380000</v>
      </c>
      <c r="C3220" s="139">
        <f>+'[2]Table EE Vol'!AP54</f>
        <v>36.480000000000004</v>
      </c>
      <c r="D3220" s="131" t="s">
        <v>640</v>
      </c>
      <c r="E3220" s="131">
        <v>49</v>
      </c>
      <c r="F3220" s="132">
        <v>72.960000000000008</v>
      </c>
      <c r="CK3220" s="86"/>
    </row>
    <row r="3221" spans="1:89" s="131" customFormat="1">
      <c r="A3221" s="131" t="s">
        <v>3874</v>
      </c>
      <c r="B3221" s="129">
        <f t="shared" si="48"/>
        <v>380000</v>
      </c>
      <c r="C3221" s="139">
        <f>+'[2]Table EE Vol'!AP55</f>
        <v>66.5</v>
      </c>
      <c r="D3221" s="131" t="s">
        <v>641</v>
      </c>
      <c r="E3221" s="131">
        <v>50</v>
      </c>
      <c r="F3221" s="132">
        <v>133</v>
      </c>
      <c r="CK3221" s="86"/>
    </row>
    <row r="3222" spans="1:89" s="131" customFormat="1">
      <c r="A3222" s="131" t="s">
        <v>3875</v>
      </c>
      <c r="B3222" s="129">
        <f t="shared" si="48"/>
        <v>380000</v>
      </c>
      <c r="C3222" s="139">
        <f>+'[2]Table EE Vol'!AP56</f>
        <v>66.5</v>
      </c>
      <c r="D3222" s="131" t="s">
        <v>641</v>
      </c>
      <c r="E3222" s="131">
        <v>51</v>
      </c>
      <c r="F3222" s="132">
        <v>133</v>
      </c>
      <c r="CK3222" s="86"/>
    </row>
    <row r="3223" spans="1:89" s="131" customFormat="1">
      <c r="A3223" s="131" t="s">
        <v>3876</v>
      </c>
      <c r="B3223" s="129">
        <f t="shared" si="48"/>
        <v>380000</v>
      </c>
      <c r="C3223" s="139">
        <f>+'[2]Table EE Vol'!AP57</f>
        <v>66.5</v>
      </c>
      <c r="D3223" s="131" t="s">
        <v>641</v>
      </c>
      <c r="E3223" s="131">
        <v>52</v>
      </c>
      <c r="F3223" s="132">
        <v>133</v>
      </c>
      <c r="CK3223" s="86"/>
    </row>
    <row r="3224" spans="1:89" s="131" customFormat="1">
      <c r="A3224" s="131" t="s">
        <v>3877</v>
      </c>
      <c r="B3224" s="129">
        <f t="shared" si="48"/>
        <v>380000</v>
      </c>
      <c r="C3224" s="139">
        <f>+'[2]Table EE Vol'!AP58</f>
        <v>66.5</v>
      </c>
      <c r="D3224" s="131" t="s">
        <v>641</v>
      </c>
      <c r="E3224" s="131">
        <v>53</v>
      </c>
      <c r="F3224" s="132">
        <v>133</v>
      </c>
      <c r="CK3224" s="86"/>
    </row>
    <row r="3225" spans="1:89" s="131" customFormat="1">
      <c r="A3225" s="131" t="s">
        <v>3878</v>
      </c>
      <c r="B3225" s="129">
        <f t="shared" si="48"/>
        <v>380000</v>
      </c>
      <c r="C3225" s="139">
        <f>+'[2]Table EE Vol'!AP59</f>
        <v>66.5</v>
      </c>
      <c r="D3225" s="131" t="s">
        <v>641</v>
      </c>
      <c r="E3225" s="131">
        <v>54</v>
      </c>
      <c r="F3225" s="132">
        <v>133</v>
      </c>
      <c r="CK3225" s="86"/>
    </row>
    <row r="3226" spans="1:89" s="131" customFormat="1">
      <c r="A3226" s="131" t="s">
        <v>3879</v>
      </c>
      <c r="B3226" s="129">
        <f t="shared" ref="B3226:B3289" si="49">+B3140+10000</f>
        <v>380000</v>
      </c>
      <c r="C3226" s="139">
        <f>+'[2]Table EE Vol'!AP60</f>
        <v>136.41999999999999</v>
      </c>
      <c r="D3226" s="131" t="s">
        <v>642</v>
      </c>
      <c r="E3226" s="131">
        <v>55</v>
      </c>
      <c r="F3226" s="132">
        <v>272.83999999999997</v>
      </c>
      <c r="CK3226" s="86"/>
    </row>
    <row r="3227" spans="1:89" s="131" customFormat="1">
      <c r="A3227" s="131" t="s">
        <v>3880</v>
      </c>
      <c r="B3227" s="129">
        <f t="shared" si="49"/>
        <v>380000</v>
      </c>
      <c r="C3227" s="139">
        <f>+'[2]Table EE Vol'!AP61</f>
        <v>136.41999999999999</v>
      </c>
      <c r="D3227" s="131" t="s">
        <v>642</v>
      </c>
      <c r="E3227" s="131">
        <v>56</v>
      </c>
      <c r="F3227" s="132">
        <v>272.83999999999997</v>
      </c>
      <c r="CK3227" s="86"/>
    </row>
    <row r="3228" spans="1:89" s="131" customFormat="1">
      <c r="A3228" s="131" t="s">
        <v>3881</v>
      </c>
      <c r="B3228" s="129">
        <f t="shared" si="49"/>
        <v>380000</v>
      </c>
      <c r="C3228" s="139">
        <f>+'[2]Table EE Vol'!AP62</f>
        <v>136.41999999999999</v>
      </c>
      <c r="D3228" s="131" t="s">
        <v>642</v>
      </c>
      <c r="E3228" s="131">
        <v>57</v>
      </c>
      <c r="F3228" s="132">
        <v>272.83999999999997</v>
      </c>
      <c r="CK3228" s="86"/>
    </row>
    <row r="3229" spans="1:89" s="131" customFormat="1">
      <c r="A3229" s="131" t="s">
        <v>3882</v>
      </c>
      <c r="B3229" s="129">
        <f t="shared" si="49"/>
        <v>380000</v>
      </c>
      <c r="C3229" s="139">
        <f>+'[2]Table EE Vol'!AP63</f>
        <v>136.41999999999999</v>
      </c>
      <c r="D3229" s="131" t="s">
        <v>642</v>
      </c>
      <c r="E3229" s="131">
        <v>58</v>
      </c>
      <c r="F3229" s="132">
        <v>272.83999999999997</v>
      </c>
      <c r="CK3229" s="86"/>
    </row>
    <row r="3230" spans="1:89" s="131" customFormat="1">
      <c r="A3230" s="131" t="s">
        <v>3883</v>
      </c>
      <c r="B3230" s="129">
        <f t="shared" si="49"/>
        <v>380000</v>
      </c>
      <c r="C3230" s="139">
        <f>+'[2]Table EE Vol'!AP64</f>
        <v>136.41999999999999</v>
      </c>
      <c r="D3230" s="131" t="s">
        <v>642</v>
      </c>
      <c r="E3230" s="131">
        <v>59</v>
      </c>
      <c r="F3230" s="132">
        <v>272.83999999999997</v>
      </c>
      <c r="CK3230" s="86"/>
    </row>
    <row r="3231" spans="1:89" s="131" customFormat="1">
      <c r="A3231" s="131" t="s">
        <v>3884</v>
      </c>
      <c r="B3231" s="129">
        <f t="shared" si="49"/>
        <v>380000</v>
      </c>
      <c r="C3231" s="139">
        <f>+'[2]Table EE Vol'!AP65</f>
        <v>198.36</v>
      </c>
      <c r="D3231" s="131" t="s">
        <v>643</v>
      </c>
      <c r="E3231" s="131">
        <v>60</v>
      </c>
      <c r="F3231" s="132">
        <v>396.72</v>
      </c>
      <c r="CK3231" s="86"/>
    </row>
    <row r="3232" spans="1:89" s="131" customFormat="1">
      <c r="A3232" s="131" t="s">
        <v>3885</v>
      </c>
      <c r="B3232" s="129">
        <f t="shared" si="49"/>
        <v>380000</v>
      </c>
      <c r="C3232" s="139">
        <f>+'[2]Table EE Vol'!AP66</f>
        <v>198.36</v>
      </c>
      <c r="D3232" s="131" t="s">
        <v>643</v>
      </c>
      <c r="E3232" s="131">
        <v>61</v>
      </c>
      <c r="F3232" s="132">
        <v>396.72</v>
      </c>
      <c r="CK3232" s="86"/>
    </row>
    <row r="3233" spans="1:89" s="131" customFormat="1">
      <c r="A3233" s="131" t="s">
        <v>3886</v>
      </c>
      <c r="B3233" s="129">
        <f t="shared" si="49"/>
        <v>380000</v>
      </c>
      <c r="C3233" s="139">
        <f>+'[2]Table EE Vol'!AP67</f>
        <v>198.36</v>
      </c>
      <c r="D3233" s="131" t="s">
        <v>643</v>
      </c>
      <c r="E3233" s="131">
        <v>62</v>
      </c>
      <c r="F3233" s="132">
        <v>396.72</v>
      </c>
      <c r="CK3233" s="86"/>
    </row>
    <row r="3234" spans="1:89" s="131" customFormat="1">
      <c r="A3234" s="131" t="s">
        <v>3887</v>
      </c>
      <c r="B3234" s="129">
        <f t="shared" si="49"/>
        <v>380000</v>
      </c>
      <c r="C3234" s="139">
        <f>+'[2]Table EE Vol'!AP68</f>
        <v>198.36</v>
      </c>
      <c r="D3234" s="131" t="s">
        <v>643</v>
      </c>
      <c r="E3234" s="131">
        <v>63</v>
      </c>
      <c r="F3234" s="132">
        <v>396.72</v>
      </c>
      <c r="CK3234" s="86"/>
    </row>
    <row r="3235" spans="1:89" s="131" customFormat="1">
      <c r="A3235" s="131" t="s">
        <v>3888</v>
      </c>
      <c r="B3235" s="129">
        <f t="shared" si="49"/>
        <v>380000</v>
      </c>
      <c r="C3235" s="139">
        <f>+'[2]Table EE Vol'!AP69</f>
        <v>198.36</v>
      </c>
      <c r="D3235" s="131" t="s">
        <v>643</v>
      </c>
      <c r="E3235" s="131">
        <v>64</v>
      </c>
      <c r="F3235" s="132">
        <v>396.72</v>
      </c>
      <c r="CK3235" s="86"/>
    </row>
    <row r="3236" spans="1:89" s="131" customFormat="1">
      <c r="A3236" s="131" t="s">
        <v>3889</v>
      </c>
      <c r="B3236" s="129">
        <f t="shared" si="49"/>
        <v>380000</v>
      </c>
      <c r="C3236" s="139">
        <f>+'[2]Table EE Vol'!AP70</f>
        <v>342</v>
      </c>
      <c r="D3236" s="131" t="s">
        <v>644</v>
      </c>
      <c r="E3236" s="131">
        <v>65</v>
      </c>
      <c r="F3236" s="132">
        <v>684</v>
      </c>
      <c r="CK3236" s="86"/>
    </row>
    <row r="3237" spans="1:89" s="131" customFormat="1">
      <c r="A3237" s="131" t="s">
        <v>3890</v>
      </c>
      <c r="B3237" s="129">
        <f t="shared" si="49"/>
        <v>380000</v>
      </c>
      <c r="C3237" s="139">
        <f>+'[2]Table EE Vol'!AP71</f>
        <v>342</v>
      </c>
      <c r="D3237" s="131" t="s">
        <v>644</v>
      </c>
      <c r="E3237" s="131">
        <v>66</v>
      </c>
      <c r="F3237" s="132">
        <v>684</v>
      </c>
      <c r="CK3237" s="86"/>
    </row>
    <row r="3238" spans="1:89" s="131" customFormat="1">
      <c r="A3238" s="131" t="s">
        <v>3891</v>
      </c>
      <c r="B3238" s="129">
        <f t="shared" si="49"/>
        <v>380000</v>
      </c>
      <c r="C3238" s="139">
        <f>+'[2]Table EE Vol'!AP72</f>
        <v>342</v>
      </c>
      <c r="D3238" s="131" t="s">
        <v>644</v>
      </c>
      <c r="E3238" s="131">
        <v>67</v>
      </c>
      <c r="F3238" s="132">
        <v>684</v>
      </c>
      <c r="CK3238" s="86"/>
    </row>
    <row r="3239" spans="1:89" s="131" customFormat="1">
      <c r="A3239" s="131" t="s">
        <v>3892</v>
      </c>
      <c r="B3239" s="129">
        <f t="shared" si="49"/>
        <v>380000</v>
      </c>
      <c r="C3239" s="139">
        <f>+'[2]Table EE Vol'!AP73</f>
        <v>342</v>
      </c>
      <c r="D3239" s="131" t="s">
        <v>644</v>
      </c>
      <c r="E3239" s="131">
        <v>68</v>
      </c>
      <c r="F3239" s="132">
        <v>684</v>
      </c>
      <c r="CK3239" s="86"/>
    </row>
    <row r="3240" spans="1:89" s="131" customFormat="1">
      <c r="A3240" s="131" t="s">
        <v>3893</v>
      </c>
      <c r="B3240" s="129">
        <f t="shared" si="49"/>
        <v>380000</v>
      </c>
      <c r="C3240" s="139">
        <f>+'[2]Table EE Vol'!AP74</f>
        <v>342</v>
      </c>
      <c r="D3240" s="131" t="s">
        <v>644</v>
      </c>
      <c r="E3240" s="131">
        <v>69</v>
      </c>
      <c r="F3240" s="132">
        <v>684</v>
      </c>
      <c r="CK3240" s="86"/>
    </row>
    <row r="3241" spans="1:89" s="131" customFormat="1">
      <c r="A3241" s="131" t="s">
        <v>3894</v>
      </c>
      <c r="B3241" s="129">
        <f t="shared" si="49"/>
        <v>380000</v>
      </c>
      <c r="C3241" s="139">
        <f>+'[2]Table EE Vol'!AP75</f>
        <v>706.42</v>
      </c>
      <c r="D3241" s="131" t="s">
        <v>645</v>
      </c>
      <c r="E3241" s="131">
        <v>70</v>
      </c>
      <c r="F3241" s="132">
        <v>1412.84</v>
      </c>
      <c r="CK3241" s="86"/>
    </row>
    <row r="3242" spans="1:89" s="131" customFormat="1">
      <c r="A3242" s="131" t="s">
        <v>3895</v>
      </c>
      <c r="B3242" s="129">
        <f t="shared" si="49"/>
        <v>380000</v>
      </c>
      <c r="C3242" s="139">
        <f>+'[2]Table EE Vol'!AP76</f>
        <v>706.42</v>
      </c>
      <c r="D3242" s="131" t="s">
        <v>645</v>
      </c>
      <c r="E3242" s="131">
        <v>71</v>
      </c>
      <c r="F3242" s="132">
        <v>1412.84</v>
      </c>
      <c r="CK3242" s="86"/>
    </row>
    <row r="3243" spans="1:89" s="131" customFormat="1">
      <c r="A3243" s="131" t="s">
        <v>3896</v>
      </c>
      <c r="B3243" s="129">
        <f t="shared" si="49"/>
        <v>380000</v>
      </c>
      <c r="C3243" s="139">
        <f>+'[2]Table EE Vol'!AP77</f>
        <v>706.42</v>
      </c>
      <c r="D3243" s="131" t="s">
        <v>645</v>
      </c>
      <c r="E3243" s="131">
        <v>72</v>
      </c>
      <c r="F3243" s="132">
        <v>1412.84</v>
      </c>
      <c r="CK3243" s="86"/>
    </row>
    <row r="3244" spans="1:89" s="131" customFormat="1">
      <c r="A3244" s="131" t="s">
        <v>3897</v>
      </c>
      <c r="B3244" s="129">
        <f t="shared" si="49"/>
        <v>380000</v>
      </c>
      <c r="C3244" s="139">
        <f>+'[2]Table EE Vol'!AP78</f>
        <v>706.42</v>
      </c>
      <c r="D3244" s="131" t="s">
        <v>645</v>
      </c>
      <c r="E3244" s="131">
        <v>73</v>
      </c>
      <c r="F3244" s="132">
        <v>1412.84</v>
      </c>
      <c r="CK3244" s="86"/>
    </row>
    <row r="3245" spans="1:89" s="131" customFormat="1">
      <c r="A3245" s="131" t="s">
        <v>3898</v>
      </c>
      <c r="B3245" s="129">
        <f t="shared" si="49"/>
        <v>380000</v>
      </c>
      <c r="C3245" s="139">
        <f>+'[2]Table EE Vol'!AP79</f>
        <v>706.42</v>
      </c>
      <c r="D3245" s="131" t="s">
        <v>645</v>
      </c>
      <c r="E3245" s="131">
        <v>74</v>
      </c>
      <c r="F3245" s="132">
        <v>1412.84</v>
      </c>
      <c r="CK3245" s="86"/>
    </row>
    <row r="3246" spans="1:89" s="131" customFormat="1">
      <c r="A3246" s="131" t="s">
        <v>3899</v>
      </c>
      <c r="B3246" s="129">
        <f t="shared" si="49"/>
        <v>380000</v>
      </c>
      <c r="C3246" s="139">
        <f>+'[2]Table EE Vol'!AP80</f>
        <v>2288.7399999999998</v>
      </c>
      <c r="D3246" s="131" t="s">
        <v>646</v>
      </c>
      <c r="E3246" s="131">
        <v>75</v>
      </c>
      <c r="F3246" s="132">
        <v>4577.4799999999996</v>
      </c>
      <c r="CK3246" s="86"/>
    </row>
    <row r="3247" spans="1:89" s="131" customFormat="1">
      <c r="A3247" s="131" t="s">
        <v>3900</v>
      </c>
      <c r="B3247" s="129">
        <f t="shared" si="49"/>
        <v>380000</v>
      </c>
      <c r="C3247" s="139">
        <f>+'[2]Table EE Vol'!AP81</f>
        <v>2288.7399999999998</v>
      </c>
      <c r="D3247" s="131" t="s">
        <v>646</v>
      </c>
      <c r="E3247" s="131">
        <v>76</v>
      </c>
      <c r="F3247" s="132">
        <v>4577.4799999999996</v>
      </c>
      <c r="CK3247" s="86"/>
    </row>
    <row r="3248" spans="1:89" s="131" customFormat="1">
      <c r="A3248" s="131" t="s">
        <v>3901</v>
      </c>
      <c r="B3248" s="129">
        <f t="shared" si="49"/>
        <v>380000</v>
      </c>
      <c r="C3248" s="139">
        <f>+'[2]Table EE Vol'!AP82</f>
        <v>2288.7399999999998</v>
      </c>
      <c r="D3248" s="131" t="s">
        <v>646</v>
      </c>
      <c r="E3248" s="131">
        <v>77</v>
      </c>
      <c r="F3248" s="132">
        <v>4577.4799999999996</v>
      </c>
      <c r="CK3248" s="86"/>
    </row>
    <row r="3249" spans="1:89" s="131" customFormat="1">
      <c r="A3249" s="131" t="s">
        <v>3902</v>
      </c>
      <c r="B3249" s="129">
        <f t="shared" si="49"/>
        <v>380000</v>
      </c>
      <c r="C3249" s="139">
        <f>+'[2]Table EE Vol'!AP83</f>
        <v>2288.7399999999998</v>
      </c>
      <c r="D3249" s="131" t="s">
        <v>646</v>
      </c>
      <c r="E3249" s="131">
        <v>78</v>
      </c>
      <c r="F3249" s="132">
        <v>4577.4799999999996</v>
      </c>
      <c r="CK3249" s="86"/>
    </row>
    <row r="3250" spans="1:89" s="131" customFormat="1">
      <c r="A3250" s="131" t="s">
        <v>3903</v>
      </c>
      <c r="B3250" s="129">
        <f t="shared" si="49"/>
        <v>380000</v>
      </c>
      <c r="C3250" s="139">
        <f>+'[2]Table EE Vol'!AP84</f>
        <v>2288.7399999999998</v>
      </c>
      <c r="D3250" s="131" t="s">
        <v>646</v>
      </c>
      <c r="E3250" s="131">
        <v>79</v>
      </c>
      <c r="F3250" s="132">
        <v>4577.4799999999996</v>
      </c>
      <c r="CK3250" s="86"/>
    </row>
    <row r="3251" spans="1:89" s="131" customFormat="1">
      <c r="A3251" s="131" t="s">
        <v>3904</v>
      </c>
      <c r="B3251" s="129">
        <f t="shared" si="49"/>
        <v>380000</v>
      </c>
      <c r="C3251" s="139">
        <f>+'[2]Table EE Vol'!AP85</f>
        <v>2288.7399999999998</v>
      </c>
      <c r="D3251" s="131" t="s">
        <v>646</v>
      </c>
      <c r="E3251" s="131">
        <v>80</v>
      </c>
      <c r="F3251" s="132">
        <v>4577.4799999999996</v>
      </c>
      <c r="CK3251" s="86"/>
    </row>
    <row r="3252" spans="1:89" s="131" customFormat="1">
      <c r="A3252" s="131" t="s">
        <v>3905</v>
      </c>
      <c r="B3252" s="129">
        <f t="shared" si="49"/>
        <v>380000</v>
      </c>
      <c r="C3252" s="139">
        <f>+'[2]Table EE Vol'!AP86</f>
        <v>2288.7399999999998</v>
      </c>
      <c r="D3252" s="131" t="s">
        <v>646</v>
      </c>
      <c r="E3252" s="131">
        <v>81</v>
      </c>
      <c r="F3252" s="132">
        <v>4577.4799999999996</v>
      </c>
      <c r="CK3252" s="86"/>
    </row>
    <row r="3253" spans="1:89" s="131" customFormat="1">
      <c r="A3253" s="131" t="s">
        <v>3906</v>
      </c>
      <c r="B3253" s="129">
        <f t="shared" si="49"/>
        <v>380000</v>
      </c>
      <c r="C3253" s="139">
        <f>+'[2]Table EE Vol'!AP87</f>
        <v>2288.7399999999998</v>
      </c>
      <c r="D3253" s="131" t="s">
        <v>646</v>
      </c>
      <c r="E3253" s="131">
        <v>82</v>
      </c>
      <c r="F3253" s="132">
        <v>4577.4799999999996</v>
      </c>
      <c r="CK3253" s="86"/>
    </row>
    <row r="3254" spans="1:89" s="131" customFormat="1">
      <c r="A3254" s="131" t="s">
        <v>3907</v>
      </c>
      <c r="B3254" s="129">
        <f t="shared" si="49"/>
        <v>380000</v>
      </c>
      <c r="C3254" s="139">
        <f>+'[2]Table EE Vol'!AP88</f>
        <v>2288.7399999999998</v>
      </c>
      <c r="D3254" s="131" t="s">
        <v>646</v>
      </c>
      <c r="E3254" s="131">
        <v>83</v>
      </c>
      <c r="F3254" s="132">
        <v>4577.4799999999996</v>
      </c>
      <c r="CK3254" s="86"/>
    </row>
    <row r="3255" spans="1:89" s="131" customFormat="1">
      <c r="A3255" s="131" t="s">
        <v>3908</v>
      </c>
      <c r="B3255" s="129">
        <f t="shared" si="49"/>
        <v>380000</v>
      </c>
      <c r="C3255" s="139">
        <f>+'[2]Table EE Vol'!AP89</f>
        <v>2288.7399999999998</v>
      </c>
      <c r="D3255" s="131" t="s">
        <v>646</v>
      </c>
      <c r="E3255" s="131">
        <v>84</v>
      </c>
      <c r="F3255" s="132">
        <v>4577.4799999999996</v>
      </c>
      <c r="CK3255" s="86"/>
    </row>
    <row r="3256" spans="1:89" s="131" customFormat="1">
      <c r="A3256" s="131" t="s">
        <v>3909</v>
      </c>
      <c r="B3256" s="129">
        <f t="shared" si="49"/>
        <v>380000</v>
      </c>
      <c r="C3256" s="139">
        <f>+'[2]Table EE Vol'!AP90</f>
        <v>2288.7399999999998</v>
      </c>
      <c r="D3256" s="131" t="s">
        <v>646</v>
      </c>
      <c r="E3256" s="131">
        <v>85</v>
      </c>
      <c r="F3256" s="132">
        <v>4577.4799999999996</v>
      </c>
      <c r="CK3256" s="86"/>
    </row>
    <row r="3257" spans="1:89" s="131" customFormat="1">
      <c r="A3257" s="131" t="s">
        <v>3910</v>
      </c>
      <c r="B3257" s="129">
        <f t="shared" si="49"/>
        <v>380000</v>
      </c>
      <c r="C3257" s="139">
        <f>+'[2]Table EE Vol'!AP91</f>
        <v>2288.7399999999998</v>
      </c>
      <c r="D3257" s="131" t="s">
        <v>646</v>
      </c>
      <c r="E3257" s="131">
        <v>86</v>
      </c>
      <c r="F3257" s="132">
        <v>4577.4799999999996</v>
      </c>
      <c r="CK3257" s="86"/>
    </row>
    <row r="3258" spans="1:89" s="131" customFormat="1">
      <c r="A3258" s="131" t="s">
        <v>3911</v>
      </c>
      <c r="B3258" s="129">
        <f t="shared" si="49"/>
        <v>380000</v>
      </c>
      <c r="C3258" s="139">
        <f>+'[2]Table EE Vol'!AP92</f>
        <v>2288.7399999999998</v>
      </c>
      <c r="D3258" s="131" t="s">
        <v>646</v>
      </c>
      <c r="E3258" s="131">
        <v>87</v>
      </c>
      <c r="F3258" s="132">
        <v>4577.4799999999996</v>
      </c>
      <c r="CK3258" s="86"/>
    </row>
    <row r="3259" spans="1:89" s="131" customFormat="1">
      <c r="A3259" s="131" t="s">
        <v>3912</v>
      </c>
      <c r="B3259" s="129">
        <f t="shared" si="49"/>
        <v>380000</v>
      </c>
      <c r="C3259" s="139">
        <f>+'[2]Table EE Vol'!AP93</f>
        <v>2288.7399999999998</v>
      </c>
      <c r="D3259" s="131" t="s">
        <v>646</v>
      </c>
      <c r="E3259" s="131">
        <v>88</v>
      </c>
      <c r="F3259" s="132">
        <v>4577.4799999999996</v>
      </c>
      <c r="CK3259" s="86"/>
    </row>
    <row r="3260" spans="1:89" s="131" customFormat="1">
      <c r="A3260" s="131" t="s">
        <v>3913</v>
      </c>
      <c r="B3260" s="129">
        <f t="shared" si="49"/>
        <v>380000</v>
      </c>
      <c r="C3260" s="139">
        <f>+'[2]Table EE Vol'!AP94</f>
        <v>2288.7399999999998</v>
      </c>
      <c r="D3260" s="131" t="s">
        <v>646</v>
      </c>
      <c r="E3260" s="131">
        <v>89</v>
      </c>
      <c r="F3260" s="132">
        <v>4577.4799999999996</v>
      </c>
      <c r="CK3260" s="86"/>
    </row>
    <row r="3261" spans="1:89" s="131" customFormat="1">
      <c r="A3261" s="131" t="s">
        <v>3914</v>
      </c>
      <c r="B3261" s="129">
        <f t="shared" si="49"/>
        <v>380000</v>
      </c>
      <c r="C3261" s="139">
        <f>+'[2]Table EE Vol'!AP95</f>
        <v>2288.7399999999998</v>
      </c>
      <c r="D3261" s="131" t="s">
        <v>646</v>
      </c>
      <c r="E3261" s="131">
        <v>90</v>
      </c>
      <c r="F3261" s="132">
        <v>4577.4799999999996</v>
      </c>
      <c r="CK3261" s="86"/>
    </row>
    <row r="3262" spans="1:89" s="131" customFormat="1">
      <c r="A3262" s="131" t="s">
        <v>3915</v>
      </c>
      <c r="B3262" s="129">
        <f t="shared" si="49"/>
        <v>380000</v>
      </c>
      <c r="C3262" s="139">
        <f>+'[2]Table EE Vol'!AP96</f>
        <v>2288.7399999999998</v>
      </c>
      <c r="D3262" s="131" t="s">
        <v>646</v>
      </c>
      <c r="E3262" s="131">
        <v>91</v>
      </c>
      <c r="F3262" s="132">
        <v>4577.4799999999996</v>
      </c>
      <c r="CK3262" s="86"/>
    </row>
    <row r="3263" spans="1:89" s="131" customFormat="1">
      <c r="A3263" s="131" t="s">
        <v>3916</v>
      </c>
      <c r="B3263" s="129">
        <f t="shared" si="49"/>
        <v>380000</v>
      </c>
      <c r="C3263" s="139">
        <f>+'[2]Table EE Vol'!AP97</f>
        <v>2288.7399999999998</v>
      </c>
      <c r="D3263" s="131" t="s">
        <v>646</v>
      </c>
      <c r="E3263" s="131">
        <v>92</v>
      </c>
      <c r="F3263" s="132">
        <v>4577.4799999999996</v>
      </c>
      <c r="CK3263" s="86"/>
    </row>
    <row r="3264" spans="1:89" s="131" customFormat="1">
      <c r="A3264" s="131" t="s">
        <v>3917</v>
      </c>
      <c r="B3264" s="129">
        <f t="shared" si="49"/>
        <v>380000</v>
      </c>
      <c r="C3264" s="139">
        <f>+'[2]Table EE Vol'!AP98</f>
        <v>2288.7399999999998</v>
      </c>
      <c r="D3264" s="131" t="s">
        <v>646</v>
      </c>
      <c r="E3264" s="131">
        <v>93</v>
      </c>
      <c r="F3264" s="132">
        <v>4577.4799999999996</v>
      </c>
      <c r="CK3264" s="86"/>
    </row>
    <row r="3265" spans="1:89" s="131" customFormat="1">
      <c r="A3265" s="131" t="s">
        <v>3918</v>
      </c>
      <c r="B3265" s="129">
        <f t="shared" si="49"/>
        <v>380000</v>
      </c>
      <c r="C3265" s="139">
        <f>+'[2]Table EE Vol'!AP99</f>
        <v>2288.7399999999998</v>
      </c>
      <c r="D3265" s="131" t="s">
        <v>646</v>
      </c>
      <c r="E3265" s="131">
        <v>94</v>
      </c>
      <c r="F3265" s="132">
        <v>4577.4799999999996</v>
      </c>
      <c r="CK3265" s="86"/>
    </row>
    <row r="3266" spans="1:89" s="131" customFormat="1">
      <c r="A3266" s="131" t="s">
        <v>3919</v>
      </c>
      <c r="B3266" s="129">
        <f t="shared" si="49"/>
        <v>380000</v>
      </c>
      <c r="C3266" s="139">
        <f>+'[2]Table EE Vol'!AP100</f>
        <v>2288.7399999999998</v>
      </c>
      <c r="D3266" s="131" t="s">
        <v>646</v>
      </c>
      <c r="E3266" s="131">
        <v>95</v>
      </c>
      <c r="F3266" s="132">
        <v>4577.4799999999996</v>
      </c>
      <c r="CK3266" s="86"/>
    </row>
    <row r="3267" spans="1:89" s="131" customFormat="1">
      <c r="A3267" s="131" t="s">
        <v>3920</v>
      </c>
      <c r="B3267" s="129">
        <f t="shared" si="49"/>
        <v>380000</v>
      </c>
      <c r="C3267" s="139">
        <f>+'[2]Table EE Vol'!AP101</f>
        <v>2288.7399999999998</v>
      </c>
      <c r="D3267" s="131" t="s">
        <v>646</v>
      </c>
      <c r="E3267" s="131">
        <v>96</v>
      </c>
      <c r="F3267" s="132">
        <v>4577.4799999999996</v>
      </c>
      <c r="CK3267" s="86"/>
    </row>
    <row r="3268" spans="1:89" s="131" customFormat="1">
      <c r="A3268" s="131" t="s">
        <v>3921</v>
      </c>
      <c r="B3268" s="129">
        <f t="shared" si="49"/>
        <v>380000</v>
      </c>
      <c r="C3268" s="139">
        <f>+'[2]Table EE Vol'!AP102</f>
        <v>2288.7399999999998</v>
      </c>
      <c r="D3268" s="131" t="s">
        <v>646</v>
      </c>
      <c r="E3268" s="131">
        <v>97</v>
      </c>
      <c r="F3268" s="132">
        <v>4577.4799999999996</v>
      </c>
      <c r="CK3268" s="86"/>
    </row>
    <row r="3269" spans="1:89" s="131" customFormat="1">
      <c r="A3269" s="131" t="s">
        <v>3922</v>
      </c>
      <c r="B3269" s="129">
        <f t="shared" si="49"/>
        <v>380000</v>
      </c>
      <c r="C3269" s="139">
        <f>+'[2]Table EE Vol'!AP103</f>
        <v>2288.7399999999998</v>
      </c>
      <c r="D3269" s="131" t="s">
        <v>646</v>
      </c>
      <c r="E3269" s="131">
        <v>98</v>
      </c>
      <c r="F3269" s="132">
        <v>4577.4799999999996</v>
      </c>
      <c r="CK3269" s="86"/>
    </row>
    <row r="3270" spans="1:89" s="131" customFormat="1">
      <c r="A3270" s="131" t="s">
        <v>3923</v>
      </c>
      <c r="B3270" s="129">
        <f t="shared" si="49"/>
        <v>380000</v>
      </c>
      <c r="C3270" s="139">
        <f>+'[2]Table EE Vol'!AP104</f>
        <v>2288.7399999999998</v>
      </c>
      <c r="D3270" s="131" t="s">
        <v>646</v>
      </c>
      <c r="E3270" s="131">
        <v>99</v>
      </c>
      <c r="F3270" s="132">
        <v>4577.4799999999996</v>
      </c>
      <c r="CK3270" s="86"/>
    </row>
    <row r="3271" spans="1:89" s="131" customFormat="1">
      <c r="A3271" s="131" t="s">
        <v>3924</v>
      </c>
      <c r="B3271" s="129">
        <f t="shared" si="49"/>
        <v>380000</v>
      </c>
      <c r="C3271" s="139">
        <f>+'[2]Table EE Vol'!AP105</f>
        <v>0</v>
      </c>
      <c r="D3271" s="131" t="s">
        <v>634</v>
      </c>
      <c r="E3271" s="131">
        <v>0</v>
      </c>
      <c r="F3271" s="132">
        <v>0</v>
      </c>
      <c r="CK3271" s="86"/>
    </row>
    <row r="3272" spans="1:89" s="131" customFormat="1">
      <c r="A3272" s="131" t="s">
        <v>3925</v>
      </c>
      <c r="B3272" s="129">
        <f t="shared" si="49"/>
        <v>390000</v>
      </c>
      <c r="C3272" s="139">
        <f>+'[2]Table EE Vol'!AQ20</f>
        <v>5.0699999999999994</v>
      </c>
      <c r="D3272" s="131" t="s">
        <v>634</v>
      </c>
      <c r="E3272" s="131">
        <v>15</v>
      </c>
      <c r="F3272" s="132">
        <v>10.139999999999999</v>
      </c>
      <c r="CG3272" s="86"/>
    </row>
    <row r="3273" spans="1:89" s="131" customFormat="1">
      <c r="A3273" s="131" t="s">
        <v>3926</v>
      </c>
      <c r="B3273" s="129">
        <f t="shared" si="49"/>
        <v>390000</v>
      </c>
      <c r="C3273" s="139">
        <f>+'[2]Table EE Vol'!AQ21</f>
        <v>5.0699999999999994</v>
      </c>
      <c r="D3273" s="131" t="s">
        <v>634</v>
      </c>
      <c r="E3273" s="131">
        <v>16</v>
      </c>
      <c r="F3273" s="132">
        <v>10.139999999999999</v>
      </c>
      <c r="CG3273" s="86"/>
    </row>
    <row r="3274" spans="1:89" s="131" customFormat="1">
      <c r="A3274" s="131" t="s">
        <v>3927</v>
      </c>
      <c r="B3274" s="129">
        <f t="shared" si="49"/>
        <v>390000</v>
      </c>
      <c r="C3274" s="139">
        <f>+'[2]Table EE Vol'!AQ22</f>
        <v>5.0699999999999994</v>
      </c>
      <c r="D3274" s="131" t="s">
        <v>634</v>
      </c>
      <c r="E3274" s="131">
        <v>17</v>
      </c>
      <c r="F3274" s="132">
        <v>10.139999999999999</v>
      </c>
      <c r="CG3274" s="86"/>
    </row>
    <row r="3275" spans="1:89" s="131" customFormat="1">
      <c r="A3275" s="131" t="s">
        <v>3928</v>
      </c>
      <c r="B3275" s="129">
        <f t="shared" si="49"/>
        <v>390000</v>
      </c>
      <c r="C3275" s="139">
        <f>+'[2]Table EE Vol'!AQ23</f>
        <v>5.0699999999999994</v>
      </c>
      <c r="D3275" s="131" t="s">
        <v>634</v>
      </c>
      <c r="E3275" s="131">
        <v>18</v>
      </c>
      <c r="F3275" s="132">
        <v>10.139999999999999</v>
      </c>
      <c r="CG3275" s="86"/>
    </row>
    <row r="3276" spans="1:89" s="131" customFormat="1">
      <c r="A3276" s="131" t="s">
        <v>3929</v>
      </c>
      <c r="B3276" s="129">
        <f t="shared" si="49"/>
        <v>390000</v>
      </c>
      <c r="C3276" s="139">
        <f>+'[2]Table EE Vol'!AQ24</f>
        <v>5.0699999999999994</v>
      </c>
      <c r="D3276" s="131" t="s">
        <v>634</v>
      </c>
      <c r="E3276" s="131">
        <v>19</v>
      </c>
      <c r="F3276" s="132">
        <v>10.139999999999999</v>
      </c>
      <c r="CG3276" s="86"/>
    </row>
    <row r="3277" spans="1:89" s="131" customFormat="1">
      <c r="A3277" s="131" t="s">
        <v>3930</v>
      </c>
      <c r="B3277" s="129">
        <f t="shared" si="49"/>
        <v>390000</v>
      </c>
      <c r="C3277" s="139">
        <f>+'[2]Table EE Vol'!AQ25</f>
        <v>7.41</v>
      </c>
      <c r="D3277" s="131" t="s">
        <v>635</v>
      </c>
      <c r="E3277" s="131">
        <v>20</v>
      </c>
      <c r="F3277" s="132">
        <v>14.82</v>
      </c>
      <c r="CG3277" s="86"/>
    </row>
    <row r="3278" spans="1:89" s="131" customFormat="1">
      <c r="A3278" s="131" t="s">
        <v>3931</v>
      </c>
      <c r="B3278" s="129">
        <f t="shared" si="49"/>
        <v>390000</v>
      </c>
      <c r="C3278" s="139">
        <f>+'[2]Table EE Vol'!AQ26</f>
        <v>7.41</v>
      </c>
      <c r="D3278" s="131" t="s">
        <v>635</v>
      </c>
      <c r="E3278" s="131">
        <v>21</v>
      </c>
      <c r="F3278" s="132">
        <v>14.82</v>
      </c>
      <c r="CG3278" s="86"/>
    </row>
    <row r="3279" spans="1:89" s="131" customFormat="1">
      <c r="A3279" s="131" t="s">
        <v>3932</v>
      </c>
      <c r="B3279" s="129">
        <f t="shared" si="49"/>
        <v>390000</v>
      </c>
      <c r="C3279" s="139">
        <f>+'[2]Table EE Vol'!AQ27</f>
        <v>7.41</v>
      </c>
      <c r="D3279" s="131" t="s">
        <v>635</v>
      </c>
      <c r="E3279" s="131">
        <v>22</v>
      </c>
      <c r="F3279" s="132">
        <v>14.82</v>
      </c>
      <c r="CG3279" s="86"/>
    </row>
    <row r="3280" spans="1:89" s="131" customFormat="1">
      <c r="A3280" s="131" t="s">
        <v>3933</v>
      </c>
      <c r="B3280" s="129">
        <f t="shared" si="49"/>
        <v>390000</v>
      </c>
      <c r="C3280" s="139">
        <f>+'[2]Table EE Vol'!AQ28</f>
        <v>7.41</v>
      </c>
      <c r="D3280" s="131" t="s">
        <v>635</v>
      </c>
      <c r="E3280" s="131">
        <v>23</v>
      </c>
      <c r="F3280" s="132">
        <v>14.82</v>
      </c>
      <c r="CG3280" s="86"/>
    </row>
    <row r="3281" spans="1:85" s="131" customFormat="1">
      <c r="A3281" s="131" t="s">
        <v>3934</v>
      </c>
      <c r="B3281" s="129">
        <f t="shared" si="49"/>
        <v>390000</v>
      </c>
      <c r="C3281" s="139">
        <f>+'[2]Table EE Vol'!AQ29</f>
        <v>7.41</v>
      </c>
      <c r="D3281" s="131" t="s">
        <v>635</v>
      </c>
      <c r="E3281" s="131">
        <v>24</v>
      </c>
      <c r="F3281" s="132">
        <v>14.82</v>
      </c>
      <c r="CG3281" s="86"/>
    </row>
    <row r="3282" spans="1:85" s="131" customFormat="1">
      <c r="A3282" s="131" t="s">
        <v>3935</v>
      </c>
      <c r="B3282" s="129">
        <f t="shared" si="49"/>
        <v>390000</v>
      </c>
      <c r="C3282" s="139">
        <f>+'[2]Table EE Vol'!AQ30</f>
        <v>8.7750000000000004</v>
      </c>
      <c r="D3282" s="131" t="s">
        <v>636</v>
      </c>
      <c r="E3282" s="131">
        <v>25</v>
      </c>
      <c r="F3282" s="132">
        <v>17.55</v>
      </c>
      <c r="CG3282" s="86"/>
    </row>
    <row r="3283" spans="1:85" s="131" customFormat="1">
      <c r="A3283" s="131" t="s">
        <v>3936</v>
      </c>
      <c r="B3283" s="129">
        <f t="shared" si="49"/>
        <v>390000</v>
      </c>
      <c r="C3283" s="139">
        <f>+'[2]Table EE Vol'!AQ31</f>
        <v>8.7750000000000004</v>
      </c>
      <c r="D3283" s="131" t="s">
        <v>636</v>
      </c>
      <c r="E3283" s="131">
        <v>26</v>
      </c>
      <c r="F3283" s="132">
        <v>17.55</v>
      </c>
      <c r="CG3283" s="86"/>
    </row>
    <row r="3284" spans="1:85" s="131" customFormat="1">
      <c r="A3284" s="131" t="s">
        <v>3937</v>
      </c>
      <c r="B3284" s="129">
        <f t="shared" si="49"/>
        <v>390000</v>
      </c>
      <c r="C3284" s="139">
        <f>+'[2]Table EE Vol'!AQ32</f>
        <v>8.7750000000000004</v>
      </c>
      <c r="D3284" s="131" t="s">
        <v>636</v>
      </c>
      <c r="E3284" s="131">
        <v>27</v>
      </c>
      <c r="F3284" s="132">
        <v>17.55</v>
      </c>
      <c r="CG3284" s="86"/>
    </row>
    <row r="3285" spans="1:85" s="131" customFormat="1">
      <c r="A3285" s="131" t="s">
        <v>3938</v>
      </c>
      <c r="B3285" s="129">
        <f t="shared" si="49"/>
        <v>390000</v>
      </c>
      <c r="C3285" s="139">
        <f>+'[2]Table EE Vol'!AQ33</f>
        <v>8.7750000000000004</v>
      </c>
      <c r="D3285" s="131" t="s">
        <v>636</v>
      </c>
      <c r="E3285" s="131">
        <v>28</v>
      </c>
      <c r="F3285" s="132">
        <v>17.55</v>
      </c>
      <c r="CG3285" s="86"/>
    </row>
    <row r="3286" spans="1:85" s="131" customFormat="1">
      <c r="A3286" s="131" t="s">
        <v>3939</v>
      </c>
      <c r="B3286" s="129">
        <f t="shared" si="49"/>
        <v>390000</v>
      </c>
      <c r="C3286" s="139">
        <f>+'[2]Table EE Vol'!AQ34</f>
        <v>8.7750000000000004</v>
      </c>
      <c r="D3286" s="131" t="s">
        <v>636</v>
      </c>
      <c r="E3286" s="131">
        <v>29</v>
      </c>
      <c r="F3286" s="132">
        <v>17.55</v>
      </c>
      <c r="CG3286" s="86"/>
    </row>
    <row r="3287" spans="1:85" s="131" customFormat="1">
      <c r="A3287" s="131" t="s">
        <v>3940</v>
      </c>
      <c r="B3287" s="129">
        <f t="shared" si="49"/>
        <v>390000</v>
      </c>
      <c r="C3287" s="139">
        <f>+'[2]Table EE Vol'!AQ35</f>
        <v>12.09</v>
      </c>
      <c r="D3287" s="131" t="s">
        <v>637</v>
      </c>
      <c r="E3287" s="131">
        <v>30</v>
      </c>
      <c r="F3287" s="132">
        <v>24.18</v>
      </c>
      <c r="CG3287" s="86"/>
    </row>
    <row r="3288" spans="1:85" s="131" customFormat="1">
      <c r="A3288" s="131" t="s">
        <v>3941</v>
      </c>
      <c r="B3288" s="129">
        <f t="shared" si="49"/>
        <v>390000</v>
      </c>
      <c r="C3288" s="139">
        <f>+'[2]Table EE Vol'!AQ36</f>
        <v>12.09</v>
      </c>
      <c r="D3288" s="131" t="s">
        <v>637</v>
      </c>
      <c r="E3288" s="131">
        <v>31</v>
      </c>
      <c r="F3288" s="132">
        <v>24.18</v>
      </c>
      <c r="CG3288" s="86"/>
    </row>
    <row r="3289" spans="1:85" s="131" customFormat="1">
      <c r="A3289" s="131" t="s">
        <v>3942</v>
      </c>
      <c r="B3289" s="129">
        <f t="shared" si="49"/>
        <v>390000</v>
      </c>
      <c r="C3289" s="139">
        <f>+'[2]Table EE Vol'!AQ37</f>
        <v>12.09</v>
      </c>
      <c r="D3289" s="131" t="s">
        <v>637</v>
      </c>
      <c r="E3289" s="131">
        <v>32</v>
      </c>
      <c r="F3289" s="132">
        <v>24.18</v>
      </c>
      <c r="CG3289" s="86"/>
    </row>
    <row r="3290" spans="1:85" s="131" customFormat="1">
      <c r="A3290" s="131" t="s">
        <v>3943</v>
      </c>
      <c r="B3290" s="129">
        <f t="shared" ref="B3290:B3353" si="50">+B3204+10000</f>
        <v>390000</v>
      </c>
      <c r="C3290" s="139">
        <f>+'[2]Table EE Vol'!AQ38</f>
        <v>12.09</v>
      </c>
      <c r="D3290" s="131" t="s">
        <v>637</v>
      </c>
      <c r="E3290" s="131">
        <v>33</v>
      </c>
      <c r="F3290" s="132">
        <v>24.18</v>
      </c>
      <c r="CG3290" s="86"/>
    </row>
    <row r="3291" spans="1:85" s="131" customFormat="1">
      <c r="A3291" s="131" t="s">
        <v>3944</v>
      </c>
      <c r="B3291" s="129">
        <f t="shared" si="50"/>
        <v>390000</v>
      </c>
      <c r="C3291" s="139">
        <f>+'[2]Table EE Vol'!AQ39</f>
        <v>12.09</v>
      </c>
      <c r="D3291" s="131" t="s">
        <v>637</v>
      </c>
      <c r="E3291" s="131">
        <v>34</v>
      </c>
      <c r="F3291" s="132">
        <v>24.18</v>
      </c>
      <c r="CG3291" s="86"/>
    </row>
    <row r="3292" spans="1:85" s="131" customFormat="1">
      <c r="A3292" s="131" t="s">
        <v>3945</v>
      </c>
      <c r="B3292" s="129">
        <f t="shared" si="50"/>
        <v>390000</v>
      </c>
      <c r="C3292" s="139">
        <f>+'[2]Table EE Vol'!AQ40</f>
        <v>16.185000000000002</v>
      </c>
      <c r="D3292" s="131" t="s">
        <v>638</v>
      </c>
      <c r="E3292" s="131">
        <v>35</v>
      </c>
      <c r="F3292" s="132">
        <v>32.370000000000005</v>
      </c>
      <c r="CG3292" s="86"/>
    </row>
    <row r="3293" spans="1:85" s="131" customFormat="1">
      <c r="A3293" s="131" t="s">
        <v>3946</v>
      </c>
      <c r="B3293" s="129">
        <f t="shared" si="50"/>
        <v>390000</v>
      </c>
      <c r="C3293" s="139">
        <f>+'[2]Table EE Vol'!AQ41</f>
        <v>16.185000000000002</v>
      </c>
      <c r="D3293" s="131" t="s">
        <v>638</v>
      </c>
      <c r="E3293" s="131">
        <v>36</v>
      </c>
      <c r="F3293" s="132">
        <v>32.370000000000005</v>
      </c>
      <c r="CG3293" s="86"/>
    </row>
    <row r="3294" spans="1:85" s="131" customFormat="1">
      <c r="A3294" s="131" t="s">
        <v>3947</v>
      </c>
      <c r="B3294" s="129">
        <f t="shared" si="50"/>
        <v>390000</v>
      </c>
      <c r="C3294" s="139">
        <f>+'[2]Table EE Vol'!AQ42</f>
        <v>16.185000000000002</v>
      </c>
      <c r="D3294" s="131" t="s">
        <v>638</v>
      </c>
      <c r="E3294" s="131">
        <v>37</v>
      </c>
      <c r="F3294" s="132">
        <v>32.370000000000005</v>
      </c>
      <c r="CG3294" s="86"/>
    </row>
    <row r="3295" spans="1:85" s="131" customFormat="1">
      <c r="A3295" s="131" t="s">
        <v>3948</v>
      </c>
      <c r="B3295" s="129">
        <f t="shared" si="50"/>
        <v>390000</v>
      </c>
      <c r="C3295" s="139">
        <f>+'[2]Table EE Vol'!AQ43</f>
        <v>16.185000000000002</v>
      </c>
      <c r="D3295" s="131" t="s">
        <v>638</v>
      </c>
      <c r="E3295" s="131">
        <v>38</v>
      </c>
      <c r="F3295" s="132">
        <v>32.370000000000005</v>
      </c>
      <c r="CG3295" s="86"/>
    </row>
    <row r="3296" spans="1:85" s="131" customFormat="1">
      <c r="A3296" s="131" t="s">
        <v>3949</v>
      </c>
      <c r="B3296" s="129">
        <f t="shared" si="50"/>
        <v>390000</v>
      </c>
      <c r="C3296" s="139">
        <f>+'[2]Table EE Vol'!AQ44</f>
        <v>16.185000000000002</v>
      </c>
      <c r="D3296" s="131" t="s">
        <v>638</v>
      </c>
      <c r="E3296" s="131">
        <v>39</v>
      </c>
      <c r="F3296" s="132">
        <v>32.370000000000005</v>
      </c>
      <c r="CG3296" s="86"/>
    </row>
    <row r="3297" spans="1:85" s="131" customFormat="1">
      <c r="A3297" s="131" t="s">
        <v>3950</v>
      </c>
      <c r="B3297" s="129">
        <f t="shared" si="50"/>
        <v>390000</v>
      </c>
      <c r="C3297" s="139">
        <f>+'[2]Table EE Vol'!AQ45</f>
        <v>27.105000000000004</v>
      </c>
      <c r="D3297" s="131" t="s">
        <v>639</v>
      </c>
      <c r="E3297" s="131">
        <v>40</v>
      </c>
      <c r="F3297" s="132">
        <v>54.210000000000008</v>
      </c>
      <c r="CG3297" s="86"/>
    </row>
    <row r="3298" spans="1:85" s="131" customFormat="1">
      <c r="A3298" s="131" t="s">
        <v>3951</v>
      </c>
      <c r="B3298" s="129">
        <f t="shared" si="50"/>
        <v>390000</v>
      </c>
      <c r="C3298" s="139">
        <f>+'[2]Table EE Vol'!AQ46</f>
        <v>27.105000000000004</v>
      </c>
      <c r="D3298" s="131" t="s">
        <v>639</v>
      </c>
      <c r="E3298" s="131">
        <v>41</v>
      </c>
      <c r="F3298" s="132">
        <v>54.210000000000008</v>
      </c>
      <c r="CG3298" s="86"/>
    </row>
    <row r="3299" spans="1:85" s="131" customFormat="1">
      <c r="A3299" s="131" t="s">
        <v>3952</v>
      </c>
      <c r="B3299" s="129">
        <f t="shared" si="50"/>
        <v>390000</v>
      </c>
      <c r="C3299" s="139">
        <f>+'[2]Table EE Vol'!AQ47</f>
        <v>27.105000000000004</v>
      </c>
      <c r="D3299" s="131" t="s">
        <v>639</v>
      </c>
      <c r="E3299" s="131">
        <v>42</v>
      </c>
      <c r="F3299" s="132">
        <v>54.210000000000008</v>
      </c>
      <c r="CG3299" s="86"/>
    </row>
    <row r="3300" spans="1:85" s="131" customFormat="1">
      <c r="A3300" s="131" t="s">
        <v>3953</v>
      </c>
      <c r="B3300" s="129">
        <f t="shared" si="50"/>
        <v>390000</v>
      </c>
      <c r="C3300" s="139">
        <f>+'[2]Table EE Vol'!AQ48</f>
        <v>27.105000000000004</v>
      </c>
      <c r="D3300" s="131" t="s">
        <v>639</v>
      </c>
      <c r="E3300" s="131">
        <v>43</v>
      </c>
      <c r="F3300" s="132">
        <v>54.210000000000008</v>
      </c>
      <c r="CG3300" s="86"/>
    </row>
    <row r="3301" spans="1:85" s="131" customFormat="1">
      <c r="A3301" s="131" t="s">
        <v>3954</v>
      </c>
      <c r="B3301" s="129">
        <f t="shared" si="50"/>
        <v>390000</v>
      </c>
      <c r="C3301" s="139">
        <f>+'[2]Table EE Vol'!AQ49</f>
        <v>27.105000000000004</v>
      </c>
      <c r="D3301" s="131" t="s">
        <v>639</v>
      </c>
      <c r="E3301" s="131">
        <v>44</v>
      </c>
      <c r="F3301" s="132">
        <v>54.210000000000008</v>
      </c>
      <c r="CG3301" s="86"/>
    </row>
    <row r="3302" spans="1:85" s="131" customFormat="1">
      <c r="A3302" s="131" t="s">
        <v>3955</v>
      </c>
      <c r="B3302" s="129">
        <f t="shared" si="50"/>
        <v>390000</v>
      </c>
      <c r="C3302" s="139">
        <f>+'[2]Table EE Vol'!AQ50</f>
        <v>37.44</v>
      </c>
      <c r="D3302" s="131" t="s">
        <v>640</v>
      </c>
      <c r="E3302" s="131">
        <v>45</v>
      </c>
      <c r="F3302" s="132">
        <v>74.88</v>
      </c>
      <c r="CG3302" s="86"/>
    </row>
    <row r="3303" spans="1:85" s="131" customFormat="1">
      <c r="A3303" s="131" t="s">
        <v>3956</v>
      </c>
      <c r="B3303" s="129">
        <f t="shared" si="50"/>
        <v>390000</v>
      </c>
      <c r="C3303" s="139">
        <f>+'[2]Table EE Vol'!AQ51</f>
        <v>37.44</v>
      </c>
      <c r="D3303" s="131" t="s">
        <v>640</v>
      </c>
      <c r="E3303" s="131">
        <v>46</v>
      </c>
      <c r="F3303" s="132">
        <v>74.88</v>
      </c>
      <c r="CG3303" s="86"/>
    </row>
    <row r="3304" spans="1:85" s="131" customFormat="1">
      <c r="A3304" s="131" t="s">
        <v>3957</v>
      </c>
      <c r="B3304" s="129">
        <f t="shared" si="50"/>
        <v>390000</v>
      </c>
      <c r="C3304" s="139">
        <f>+'[2]Table EE Vol'!AQ52</f>
        <v>37.44</v>
      </c>
      <c r="D3304" s="131" t="s">
        <v>640</v>
      </c>
      <c r="E3304" s="131">
        <v>47</v>
      </c>
      <c r="F3304" s="132">
        <v>74.88</v>
      </c>
      <c r="CG3304" s="86"/>
    </row>
    <row r="3305" spans="1:85" s="131" customFormat="1">
      <c r="A3305" s="131" t="s">
        <v>3958</v>
      </c>
      <c r="B3305" s="129">
        <f t="shared" si="50"/>
        <v>390000</v>
      </c>
      <c r="C3305" s="139">
        <f>+'[2]Table EE Vol'!AQ53</f>
        <v>37.44</v>
      </c>
      <c r="D3305" s="131" t="s">
        <v>640</v>
      </c>
      <c r="E3305" s="131">
        <v>48</v>
      </c>
      <c r="F3305" s="132">
        <v>74.88</v>
      </c>
      <c r="CG3305" s="86"/>
    </row>
    <row r="3306" spans="1:85" s="131" customFormat="1">
      <c r="A3306" s="131" t="s">
        <v>3959</v>
      </c>
      <c r="B3306" s="129">
        <f t="shared" si="50"/>
        <v>390000</v>
      </c>
      <c r="C3306" s="139">
        <f>+'[2]Table EE Vol'!AQ54</f>
        <v>37.44</v>
      </c>
      <c r="D3306" s="131" t="s">
        <v>640</v>
      </c>
      <c r="E3306" s="131">
        <v>49</v>
      </c>
      <c r="F3306" s="132">
        <v>74.88</v>
      </c>
      <c r="CG3306" s="86"/>
    </row>
    <row r="3307" spans="1:85" s="131" customFormat="1">
      <c r="A3307" s="131" t="s">
        <v>3960</v>
      </c>
      <c r="B3307" s="129">
        <f t="shared" si="50"/>
        <v>390000</v>
      </c>
      <c r="C3307" s="139">
        <f>+'[2]Table EE Vol'!AQ55</f>
        <v>68.25</v>
      </c>
      <c r="D3307" s="131" t="s">
        <v>641</v>
      </c>
      <c r="E3307" s="131">
        <v>50</v>
      </c>
      <c r="F3307" s="132">
        <v>136.5</v>
      </c>
      <c r="CG3307" s="86"/>
    </row>
    <row r="3308" spans="1:85" s="131" customFormat="1">
      <c r="A3308" s="131" t="s">
        <v>3961</v>
      </c>
      <c r="B3308" s="129">
        <f t="shared" si="50"/>
        <v>390000</v>
      </c>
      <c r="C3308" s="139">
        <f>+'[2]Table EE Vol'!AQ56</f>
        <v>68.25</v>
      </c>
      <c r="D3308" s="131" t="s">
        <v>641</v>
      </c>
      <c r="E3308" s="131">
        <v>51</v>
      </c>
      <c r="F3308" s="132">
        <v>136.5</v>
      </c>
      <c r="CG3308" s="86"/>
    </row>
    <row r="3309" spans="1:85" s="131" customFormat="1">
      <c r="A3309" s="131" t="s">
        <v>3962</v>
      </c>
      <c r="B3309" s="129">
        <f t="shared" si="50"/>
        <v>390000</v>
      </c>
      <c r="C3309" s="139">
        <f>+'[2]Table EE Vol'!AQ57</f>
        <v>68.25</v>
      </c>
      <c r="D3309" s="131" t="s">
        <v>641</v>
      </c>
      <c r="E3309" s="131">
        <v>52</v>
      </c>
      <c r="F3309" s="132">
        <v>136.5</v>
      </c>
      <c r="CG3309" s="86"/>
    </row>
    <row r="3310" spans="1:85" s="131" customFormat="1">
      <c r="A3310" s="131" t="s">
        <v>3963</v>
      </c>
      <c r="B3310" s="129">
        <f t="shared" si="50"/>
        <v>390000</v>
      </c>
      <c r="C3310" s="139">
        <f>+'[2]Table EE Vol'!AQ58</f>
        <v>68.25</v>
      </c>
      <c r="D3310" s="131" t="s">
        <v>641</v>
      </c>
      <c r="E3310" s="131">
        <v>53</v>
      </c>
      <c r="F3310" s="132">
        <v>136.5</v>
      </c>
      <c r="CG3310" s="86"/>
    </row>
    <row r="3311" spans="1:85" s="131" customFormat="1">
      <c r="A3311" s="131" t="s">
        <v>3964</v>
      </c>
      <c r="B3311" s="129">
        <f t="shared" si="50"/>
        <v>390000</v>
      </c>
      <c r="C3311" s="139">
        <f>+'[2]Table EE Vol'!AQ59</f>
        <v>68.25</v>
      </c>
      <c r="D3311" s="131" t="s">
        <v>641</v>
      </c>
      <c r="E3311" s="131">
        <v>54</v>
      </c>
      <c r="F3311" s="132">
        <v>136.5</v>
      </c>
      <c r="CG3311" s="86"/>
    </row>
    <row r="3312" spans="1:85" s="131" customFormat="1">
      <c r="A3312" s="131" t="s">
        <v>3965</v>
      </c>
      <c r="B3312" s="129">
        <f t="shared" si="50"/>
        <v>390000</v>
      </c>
      <c r="C3312" s="139">
        <f>+'[2]Table EE Vol'!AQ60</f>
        <v>140.01</v>
      </c>
      <c r="D3312" s="131" t="s">
        <v>642</v>
      </c>
      <c r="E3312" s="131">
        <v>55</v>
      </c>
      <c r="F3312" s="132">
        <v>280.02</v>
      </c>
      <c r="CG3312" s="86"/>
    </row>
    <row r="3313" spans="1:85" s="131" customFormat="1">
      <c r="A3313" s="131" t="s">
        <v>3966</v>
      </c>
      <c r="B3313" s="129">
        <f t="shared" si="50"/>
        <v>390000</v>
      </c>
      <c r="C3313" s="139">
        <f>+'[2]Table EE Vol'!AQ61</f>
        <v>140.01</v>
      </c>
      <c r="D3313" s="131" t="s">
        <v>642</v>
      </c>
      <c r="E3313" s="131">
        <v>56</v>
      </c>
      <c r="F3313" s="132">
        <v>280.02</v>
      </c>
      <c r="CG3313" s="86"/>
    </row>
    <row r="3314" spans="1:85" s="131" customFormat="1">
      <c r="A3314" s="131" t="s">
        <v>3967</v>
      </c>
      <c r="B3314" s="129">
        <f t="shared" si="50"/>
        <v>390000</v>
      </c>
      <c r="C3314" s="139">
        <f>+'[2]Table EE Vol'!AQ62</f>
        <v>140.01</v>
      </c>
      <c r="D3314" s="131" t="s">
        <v>642</v>
      </c>
      <c r="E3314" s="131">
        <v>57</v>
      </c>
      <c r="F3314" s="132">
        <v>280.02</v>
      </c>
      <c r="CG3314" s="86"/>
    </row>
    <row r="3315" spans="1:85" s="131" customFormat="1">
      <c r="A3315" s="131" t="s">
        <v>3968</v>
      </c>
      <c r="B3315" s="129">
        <f t="shared" si="50"/>
        <v>390000</v>
      </c>
      <c r="C3315" s="139">
        <f>+'[2]Table EE Vol'!AQ63</f>
        <v>140.01</v>
      </c>
      <c r="D3315" s="131" t="s">
        <v>642</v>
      </c>
      <c r="E3315" s="131">
        <v>58</v>
      </c>
      <c r="F3315" s="132">
        <v>280.02</v>
      </c>
      <c r="CG3315" s="86"/>
    </row>
    <row r="3316" spans="1:85" s="131" customFormat="1">
      <c r="A3316" s="131" t="s">
        <v>3969</v>
      </c>
      <c r="B3316" s="129">
        <f t="shared" si="50"/>
        <v>390000</v>
      </c>
      <c r="C3316" s="139">
        <f>+'[2]Table EE Vol'!AQ64</f>
        <v>140.01</v>
      </c>
      <c r="D3316" s="131" t="s">
        <v>642</v>
      </c>
      <c r="E3316" s="131">
        <v>59</v>
      </c>
      <c r="F3316" s="132">
        <v>280.02</v>
      </c>
      <c r="CG3316" s="86"/>
    </row>
    <row r="3317" spans="1:85" s="131" customFormat="1">
      <c r="A3317" s="131" t="s">
        <v>3970</v>
      </c>
      <c r="B3317" s="129">
        <f t="shared" si="50"/>
        <v>390000</v>
      </c>
      <c r="C3317" s="139">
        <f>+'[2]Table EE Vol'!AQ65</f>
        <v>203.58</v>
      </c>
      <c r="D3317" s="131" t="s">
        <v>643</v>
      </c>
      <c r="E3317" s="131">
        <v>60</v>
      </c>
      <c r="F3317" s="132">
        <v>407.16</v>
      </c>
      <c r="CG3317" s="86"/>
    </row>
    <row r="3318" spans="1:85" s="131" customFormat="1">
      <c r="A3318" s="131" t="s">
        <v>3971</v>
      </c>
      <c r="B3318" s="129">
        <f t="shared" si="50"/>
        <v>390000</v>
      </c>
      <c r="C3318" s="139">
        <f>+'[2]Table EE Vol'!AQ66</f>
        <v>203.58</v>
      </c>
      <c r="D3318" s="131" t="s">
        <v>643</v>
      </c>
      <c r="E3318" s="131">
        <v>61</v>
      </c>
      <c r="F3318" s="132">
        <v>407.16</v>
      </c>
      <c r="CG3318" s="86"/>
    </row>
    <row r="3319" spans="1:85" s="131" customFormat="1">
      <c r="A3319" s="131" t="s">
        <v>3972</v>
      </c>
      <c r="B3319" s="129">
        <f t="shared" si="50"/>
        <v>390000</v>
      </c>
      <c r="C3319" s="139">
        <f>+'[2]Table EE Vol'!AQ67</f>
        <v>203.58</v>
      </c>
      <c r="D3319" s="131" t="s">
        <v>643</v>
      </c>
      <c r="E3319" s="131">
        <v>62</v>
      </c>
      <c r="F3319" s="132">
        <v>407.16</v>
      </c>
      <c r="CG3319" s="86"/>
    </row>
    <row r="3320" spans="1:85" s="131" customFormat="1">
      <c r="A3320" s="131" t="s">
        <v>3973</v>
      </c>
      <c r="B3320" s="129">
        <f t="shared" si="50"/>
        <v>390000</v>
      </c>
      <c r="C3320" s="139">
        <f>+'[2]Table EE Vol'!AQ68</f>
        <v>203.58</v>
      </c>
      <c r="D3320" s="131" t="s">
        <v>643</v>
      </c>
      <c r="E3320" s="131">
        <v>63</v>
      </c>
      <c r="F3320" s="132">
        <v>407.16</v>
      </c>
      <c r="CG3320" s="86"/>
    </row>
    <row r="3321" spans="1:85" s="131" customFormat="1">
      <c r="A3321" s="131" t="s">
        <v>3974</v>
      </c>
      <c r="B3321" s="129">
        <f t="shared" si="50"/>
        <v>390000</v>
      </c>
      <c r="C3321" s="139">
        <f>+'[2]Table EE Vol'!AQ69</f>
        <v>203.58</v>
      </c>
      <c r="D3321" s="131" t="s">
        <v>643</v>
      </c>
      <c r="E3321" s="131">
        <v>64</v>
      </c>
      <c r="F3321" s="132">
        <v>407.16</v>
      </c>
      <c r="CG3321" s="86"/>
    </row>
    <row r="3322" spans="1:85" s="131" customFormat="1">
      <c r="A3322" s="131" t="s">
        <v>3975</v>
      </c>
      <c r="B3322" s="129">
        <f t="shared" si="50"/>
        <v>390000</v>
      </c>
      <c r="C3322" s="139">
        <f>+'[2]Table EE Vol'!AQ70</f>
        <v>351</v>
      </c>
      <c r="D3322" s="131" t="s">
        <v>644</v>
      </c>
      <c r="E3322" s="131">
        <v>65</v>
      </c>
      <c r="F3322" s="132">
        <v>702</v>
      </c>
      <c r="CG3322" s="86"/>
    </row>
    <row r="3323" spans="1:85" s="131" customFormat="1">
      <c r="A3323" s="131" t="s">
        <v>3976</v>
      </c>
      <c r="B3323" s="129">
        <f t="shared" si="50"/>
        <v>390000</v>
      </c>
      <c r="C3323" s="139">
        <f>+'[2]Table EE Vol'!AQ71</f>
        <v>351</v>
      </c>
      <c r="D3323" s="131" t="s">
        <v>644</v>
      </c>
      <c r="E3323" s="131">
        <v>66</v>
      </c>
      <c r="F3323" s="132">
        <v>702</v>
      </c>
      <c r="CG3323" s="86"/>
    </row>
    <row r="3324" spans="1:85" s="131" customFormat="1">
      <c r="A3324" s="131" t="s">
        <v>3977</v>
      </c>
      <c r="B3324" s="129">
        <f t="shared" si="50"/>
        <v>390000</v>
      </c>
      <c r="C3324" s="139">
        <f>+'[2]Table EE Vol'!AQ72</f>
        <v>351</v>
      </c>
      <c r="D3324" s="131" t="s">
        <v>644</v>
      </c>
      <c r="E3324" s="131">
        <v>67</v>
      </c>
      <c r="F3324" s="132">
        <v>702</v>
      </c>
      <c r="CG3324" s="86"/>
    </row>
    <row r="3325" spans="1:85" s="131" customFormat="1">
      <c r="A3325" s="131" t="s">
        <v>3978</v>
      </c>
      <c r="B3325" s="129">
        <f t="shared" si="50"/>
        <v>390000</v>
      </c>
      <c r="C3325" s="139">
        <f>+'[2]Table EE Vol'!AQ73</f>
        <v>351</v>
      </c>
      <c r="D3325" s="131" t="s">
        <v>644</v>
      </c>
      <c r="E3325" s="131">
        <v>68</v>
      </c>
      <c r="F3325" s="132">
        <v>702</v>
      </c>
      <c r="CG3325" s="86"/>
    </row>
    <row r="3326" spans="1:85" s="131" customFormat="1">
      <c r="A3326" s="131" t="s">
        <v>3979</v>
      </c>
      <c r="B3326" s="129">
        <f t="shared" si="50"/>
        <v>390000</v>
      </c>
      <c r="C3326" s="139">
        <f>+'[2]Table EE Vol'!AQ74</f>
        <v>351</v>
      </c>
      <c r="D3326" s="131" t="s">
        <v>644</v>
      </c>
      <c r="E3326" s="131">
        <v>69</v>
      </c>
      <c r="F3326" s="132">
        <v>702</v>
      </c>
      <c r="CG3326" s="86"/>
    </row>
    <row r="3327" spans="1:85" s="131" customFormat="1">
      <c r="A3327" s="131" t="s">
        <v>3980</v>
      </c>
      <c r="B3327" s="129">
        <f t="shared" si="50"/>
        <v>390000</v>
      </c>
      <c r="C3327" s="139">
        <f>+'[2]Table EE Vol'!AQ75</f>
        <v>725.01</v>
      </c>
      <c r="D3327" s="131" t="s">
        <v>645</v>
      </c>
      <c r="E3327" s="131">
        <v>70</v>
      </c>
      <c r="F3327" s="132">
        <v>1450.02</v>
      </c>
      <c r="CG3327" s="86"/>
    </row>
    <row r="3328" spans="1:85" s="131" customFormat="1">
      <c r="A3328" s="131" t="s">
        <v>3981</v>
      </c>
      <c r="B3328" s="129">
        <f t="shared" si="50"/>
        <v>390000</v>
      </c>
      <c r="C3328" s="139">
        <f>+'[2]Table EE Vol'!AQ76</f>
        <v>725.01</v>
      </c>
      <c r="D3328" s="131" t="s">
        <v>645</v>
      </c>
      <c r="E3328" s="131">
        <v>71</v>
      </c>
      <c r="F3328" s="132">
        <v>1450.02</v>
      </c>
      <c r="CG3328" s="86"/>
    </row>
    <row r="3329" spans="1:85" s="131" customFormat="1">
      <c r="A3329" s="131" t="s">
        <v>3982</v>
      </c>
      <c r="B3329" s="129">
        <f t="shared" si="50"/>
        <v>390000</v>
      </c>
      <c r="C3329" s="139">
        <f>+'[2]Table EE Vol'!AQ77</f>
        <v>725.01</v>
      </c>
      <c r="D3329" s="131" t="s">
        <v>645</v>
      </c>
      <c r="E3329" s="131">
        <v>72</v>
      </c>
      <c r="F3329" s="132">
        <v>1450.02</v>
      </c>
      <c r="CG3329" s="86"/>
    </row>
    <row r="3330" spans="1:85" s="131" customFormat="1">
      <c r="A3330" s="131" t="s">
        <v>3983</v>
      </c>
      <c r="B3330" s="129">
        <f t="shared" si="50"/>
        <v>390000</v>
      </c>
      <c r="C3330" s="139">
        <f>+'[2]Table EE Vol'!AQ78</f>
        <v>725.01</v>
      </c>
      <c r="D3330" s="131" t="s">
        <v>645</v>
      </c>
      <c r="E3330" s="131">
        <v>73</v>
      </c>
      <c r="F3330" s="132">
        <v>1450.02</v>
      </c>
      <c r="CG3330" s="86"/>
    </row>
    <row r="3331" spans="1:85" s="131" customFormat="1">
      <c r="A3331" s="131" t="s">
        <v>3984</v>
      </c>
      <c r="B3331" s="129">
        <f t="shared" si="50"/>
        <v>390000</v>
      </c>
      <c r="C3331" s="139">
        <f>+'[2]Table EE Vol'!AQ79</f>
        <v>725.01</v>
      </c>
      <c r="D3331" s="131" t="s">
        <v>645</v>
      </c>
      <c r="E3331" s="131">
        <v>74</v>
      </c>
      <c r="F3331" s="132">
        <v>1450.02</v>
      </c>
      <c r="CG3331" s="86"/>
    </row>
    <row r="3332" spans="1:85" s="131" customFormat="1">
      <c r="A3332" s="131" t="s">
        <v>3985</v>
      </c>
      <c r="B3332" s="129">
        <f t="shared" si="50"/>
        <v>390000</v>
      </c>
      <c r="C3332" s="139">
        <f>+'[2]Table EE Vol'!AQ80</f>
        <v>2348.9699999999998</v>
      </c>
      <c r="D3332" s="131" t="s">
        <v>646</v>
      </c>
      <c r="E3332" s="131">
        <v>75</v>
      </c>
      <c r="F3332" s="132">
        <v>4697.9399999999996</v>
      </c>
      <c r="CG3332" s="86"/>
    </row>
    <row r="3333" spans="1:85" s="131" customFormat="1">
      <c r="A3333" s="131" t="s">
        <v>3986</v>
      </c>
      <c r="B3333" s="129">
        <f t="shared" si="50"/>
        <v>390000</v>
      </c>
      <c r="C3333" s="139">
        <f>+'[2]Table EE Vol'!AQ81</f>
        <v>2348.9699999999998</v>
      </c>
      <c r="D3333" s="131" t="s">
        <v>646</v>
      </c>
      <c r="E3333" s="131">
        <v>76</v>
      </c>
      <c r="F3333" s="132">
        <v>4697.9399999999996</v>
      </c>
      <c r="CG3333" s="86"/>
    </row>
    <row r="3334" spans="1:85" s="131" customFormat="1">
      <c r="A3334" s="131" t="s">
        <v>3987</v>
      </c>
      <c r="B3334" s="129">
        <f t="shared" si="50"/>
        <v>390000</v>
      </c>
      <c r="C3334" s="139">
        <f>+'[2]Table EE Vol'!AQ82</f>
        <v>2348.9699999999998</v>
      </c>
      <c r="D3334" s="131" t="s">
        <v>646</v>
      </c>
      <c r="E3334" s="131">
        <v>77</v>
      </c>
      <c r="F3334" s="132">
        <v>4697.9399999999996</v>
      </c>
      <c r="CG3334" s="86"/>
    </row>
    <row r="3335" spans="1:85" s="131" customFormat="1">
      <c r="A3335" s="131" t="s">
        <v>3988</v>
      </c>
      <c r="B3335" s="129">
        <f t="shared" si="50"/>
        <v>390000</v>
      </c>
      <c r="C3335" s="139">
        <f>+'[2]Table EE Vol'!AQ83</f>
        <v>2348.9699999999998</v>
      </c>
      <c r="D3335" s="131" t="s">
        <v>646</v>
      </c>
      <c r="E3335" s="131">
        <v>78</v>
      </c>
      <c r="F3335" s="132">
        <v>4697.9399999999996</v>
      </c>
      <c r="CG3335" s="86"/>
    </row>
    <row r="3336" spans="1:85" s="131" customFormat="1">
      <c r="A3336" s="131" t="s">
        <v>3989</v>
      </c>
      <c r="B3336" s="129">
        <f t="shared" si="50"/>
        <v>390000</v>
      </c>
      <c r="C3336" s="139">
        <f>+'[2]Table EE Vol'!AQ84</f>
        <v>2348.9699999999998</v>
      </c>
      <c r="D3336" s="131" t="s">
        <v>646</v>
      </c>
      <c r="E3336" s="131">
        <v>79</v>
      </c>
      <c r="F3336" s="132">
        <v>4697.9399999999996</v>
      </c>
      <c r="CG3336" s="86"/>
    </row>
    <row r="3337" spans="1:85" s="131" customFormat="1">
      <c r="A3337" s="131" t="s">
        <v>3990</v>
      </c>
      <c r="B3337" s="129">
        <f t="shared" si="50"/>
        <v>390000</v>
      </c>
      <c r="C3337" s="139">
        <f>+'[2]Table EE Vol'!AQ85</f>
        <v>2348.9699999999998</v>
      </c>
      <c r="D3337" s="131" t="s">
        <v>646</v>
      </c>
      <c r="E3337" s="131">
        <v>80</v>
      </c>
      <c r="F3337" s="132">
        <v>4697.9399999999996</v>
      </c>
      <c r="CG3337" s="86"/>
    </row>
    <row r="3338" spans="1:85" s="131" customFormat="1">
      <c r="A3338" s="131" t="s">
        <v>3991</v>
      </c>
      <c r="B3338" s="129">
        <f t="shared" si="50"/>
        <v>390000</v>
      </c>
      <c r="C3338" s="139">
        <f>+'[2]Table EE Vol'!AQ86</f>
        <v>2348.9699999999998</v>
      </c>
      <c r="D3338" s="131" t="s">
        <v>646</v>
      </c>
      <c r="E3338" s="131">
        <v>81</v>
      </c>
      <c r="F3338" s="132">
        <v>4697.9399999999996</v>
      </c>
      <c r="CG3338" s="86"/>
    </row>
    <row r="3339" spans="1:85" s="131" customFormat="1">
      <c r="A3339" s="131" t="s">
        <v>3992</v>
      </c>
      <c r="B3339" s="129">
        <f t="shared" si="50"/>
        <v>390000</v>
      </c>
      <c r="C3339" s="139">
        <f>+'[2]Table EE Vol'!AQ87</f>
        <v>2348.9699999999998</v>
      </c>
      <c r="D3339" s="131" t="s">
        <v>646</v>
      </c>
      <c r="E3339" s="131">
        <v>82</v>
      </c>
      <c r="F3339" s="132">
        <v>4697.9399999999996</v>
      </c>
      <c r="CG3339" s="86"/>
    </row>
    <row r="3340" spans="1:85" s="131" customFormat="1">
      <c r="A3340" s="131" t="s">
        <v>3993</v>
      </c>
      <c r="B3340" s="129">
        <f t="shared" si="50"/>
        <v>390000</v>
      </c>
      <c r="C3340" s="139">
        <f>+'[2]Table EE Vol'!AQ88</f>
        <v>2348.9699999999998</v>
      </c>
      <c r="D3340" s="131" t="s">
        <v>646</v>
      </c>
      <c r="E3340" s="131">
        <v>83</v>
      </c>
      <c r="F3340" s="132">
        <v>4697.9399999999996</v>
      </c>
      <c r="CG3340" s="86"/>
    </row>
    <row r="3341" spans="1:85" s="131" customFormat="1">
      <c r="A3341" s="131" t="s">
        <v>3994</v>
      </c>
      <c r="B3341" s="129">
        <f t="shared" si="50"/>
        <v>390000</v>
      </c>
      <c r="C3341" s="139">
        <f>+'[2]Table EE Vol'!AQ89</f>
        <v>2348.9699999999998</v>
      </c>
      <c r="D3341" s="131" t="s">
        <v>646</v>
      </c>
      <c r="E3341" s="131">
        <v>84</v>
      </c>
      <c r="F3341" s="132">
        <v>4697.9399999999996</v>
      </c>
      <c r="CG3341" s="86"/>
    </row>
    <row r="3342" spans="1:85" s="131" customFormat="1">
      <c r="A3342" s="131" t="s">
        <v>3995</v>
      </c>
      <c r="B3342" s="129">
        <f t="shared" si="50"/>
        <v>390000</v>
      </c>
      <c r="C3342" s="139">
        <f>+'[2]Table EE Vol'!AQ90</f>
        <v>2348.9699999999998</v>
      </c>
      <c r="D3342" s="131" t="s">
        <v>646</v>
      </c>
      <c r="E3342" s="131">
        <v>85</v>
      </c>
      <c r="F3342" s="132">
        <v>4697.9399999999996</v>
      </c>
      <c r="CG3342" s="86"/>
    </row>
    <row r="3343" spans="1:85" s="131" customFormat="1">
      <c r="A3343" s="131" t="s">
        <v>3996</v>
      </c>
      <c r="B3343" s="129">
        <f t="shared" si="50"/>
        <v>390000</v>
      </c>
      <c r="C3343" s="139">
        <f>+'[2]Table EE Vol'!AQ91</f>
        <v>2348.9699999999998</v>
      </c>
      <c r="D3343" s="131" t="s">
        <v>646</v>
      </c>
      <c r="E3343" s="131">
        <v>86</v>
      </c>
      <c r="F3343" s="132">
        <v>4697.9399999999996</v>
      </c>
      <c r="CG3343" s="86"/>
    </row>
    <row r="3344" spans="1:85" s="131" customFormat="1">
      <c r="A3344" s="131" t="s">
        <v>3997</v>
      </c>
      <c r="B3344" s="129">
        <f t="shared" si="50"/>
        <v>390000</v>
      </c>
      <c r="C3344" s="139">
        <f>+'[2]Table EE Vol'!AQ92</f>
        <v>2348.9699999999998</v>
      </c>
      <c r="D3344" s="131" t="s">
        <v>646</v>
      </c>
      <c r="E3344" s="131">
        <v>87</v>
      </c>
      <c r="F3344" s="132">
        <v>4697.9399999999996</v>
      </c>
      <c r="CG3344" s="86"/>
    </row>
    <row r="3345" spans="1:85" s="131" customFormat="1">
      <c r="A3345" s="131" t="s">
        <v>3998</v>
      </c>
      <c r="B3345" s="129">
        <f t="shared" si="50"/>
        <v>390000</v>
      </c>
      <c r="C3345" s="139">
        <f>+'[2]Table EE Vol'!AQ93</f>
        <v>2348.9699999999998</v>
      </c>
      <c r="D3345" s="131" t="s">
        <v>646</v>
      </c>
      <c r="E3345" s="131">
        <v>88</v>
      </c>
      <c r="F3345" s="132">
        <v>4697.9399999999996</v>
      </c>
      <c r="CG3345" s="86"/>
    </row>
    <row r="3346" spans="1:85" s="131" customFormat="1">
      <c r="A3346" s="131" t="s">
        <v>3999</v>
      </c>
      <c r="B3346" s="129">
        <f t="shared" si="50"/>
        <v>390000</v>
      </c>
      <c r="C3346" s="139">
        <f>+'[2]Table EE Vol'!AQ94</f>
        <v>2348.9699999999998</v>
      </c>
      <c r="D3346" s="131" t="s">
        <v>646</v>
      </c>
      <c r="E3346" s="131">
        <v>89</v>
      </c>
      <c r="F3346" s="132">
        <v>4697.9399999999996</v>
      </c>
      <c r="CG3346" s="86"/>
    </row>
    <row r="3347" spans="1:85" s="131" customFormat="1">
      <c r="A3347" s="131" t="s">
        <v>4000</v>
      </c>
      <c r="B3347" s="129">
        <f t="shared" si="50"/>
        <v>390000</v>
      </c>
      <c r="C3347" s="139">
        <f>+'[2]Table EE Vol'!AQ95</f>
        <v>2348.9699999999998</v>
      </c>
      <c r="D3347" s="131" t="s">
        <v>646</v>
      </c>
      <c r="E3347" s="131">
        <v>90</v>
      </c>
      <c r="F3347" s="132">
        <v>4697.9399999999996</v>
      </c>
      <c r="CG3347" s="86"/>
    </row>
    <row r="3348" spans="1:85" s="131" customFormat="1">
      <c r="A3348" s="131" t="s">
        <v>4001</v>
      </c>
      <c r="B3348" s="129">
        <f t="shared" si="50"/>
        <v>390000</v>
      </c>
      <c r="C3348" s="139">
        <f>+'[2]Table EE Vol'!AQ96</f>
        <v>2348.9699999999998</v>
      </c>
      <c r="D3348" s="131" t="s">
        <v>646</v>
      </c>
      <c r="E3348" s="131">
        <v>91</v>
      </c>
      <c r="F3348" s="132">
        <v>4697.9399999999996</v>
      </c>
      <c r="CG3348" s="86"/>
    </row>
    <row r="3349" spans="1:85" s="131" customFormat="1">
      <c r="A3349" s="131" t="s">
        <v>4002</v>
      </c>
      <c r="B3349" s="129">
        <f t="shared" si="50"/>
        <v>390000</v>
      </c>
      <c r="C3349" s="139">
        <f>+'[2]Table EE Vol'!AQ97</f>
        <v>2348.9699999999998</v>
      </c>
      <c r="D3349" s="131" t="s">
        <v>646</v>
      </c>
      <c r="E3349" s="131">
        <v>92</v>
      </c>
      <c r="F3349" s="132">
        <v>4697.9399999999996</v>
      </c>
      <c r="CG3349" s="86"/>
    </row>
    <row r="3350" spans="1:85" s="131" customFormat="1">
      <c r="A3350" s="131" t="s">
        <v>4003</v>
      </c>
      <c r="B3350" s="129">
        <f t="shared" si="50"/>
        <v>390000</v>
      </c>
      <c r="C3350" s="139">
        <f>+'[2]Table EE Vol'!AQ98</f>
        <v>2348.9699999999998</v>
      </c>
      <c r="D3350" s="131" t="s">
        <v>646</v>
      </c>
      <c r="E3350" s="131">
        <v>93</v>
      </c>
      <c r="F3350" s="132">
        <v>4697.9399999999996</v>
      </c>
      <c r="CG3350" s="86"/>
    </row>
    <row r="3351" spans="1:85" s="131" customFormat="1">
      <c r="A3351" s="131" t="s">
        <v>4004</v>
      </c>
      <c r="B3351" s="129">
        <f t="shared" si="50"/>
        <v>390000</v>
      </c>
      <c r="C3351" s="139">
        <f>+'[2]Table EE Vol'!AQ99</f>
        <v>2348.9699999999998</v>
      </c>
      <c r="D3351" s="131" t="s">
        <v>646</v>
      </c>
      <c r="E3351" s="131">
        <v>94</v>
      </c>
      <c r="F3351" s="132">
        <v>4697.9399999999996</v>
      </c>
      <c r="CG3351" s="86"/>
    </row>
    <row r="3352" spans="1:85" s="131" customFormat="1">
      <c r="A3352" s="131" t="s">
        <v>4005</v>
      </c>
      <c r="B3352" s="129">
        <f t="shared" si="50"/>
        <v>390000</v>
      </c>
      <c r="C3352" s="139">
        <f>+'[2]Table EE Vol'!AQ100</f>
        <v>2348.9699999999998</v>
      </c>
      <c r="D3352" s="131" t="s">
        <v>646</v>
      </c>
      <c r="E3352" s="131">
        <v>95</v>
      </c>
      <c r="F3352" s="132">
        <v>4697.9399999999996</v>
      </c>
      <c r="CG3352" s="86"/>
    </row>
    <row r="3353" spans="1:85" s="131" customFormat="1">
      <c r="A3353" s="131" t="s">
        <v>4006</v>
      </c>
      <c r="B3353" s="129">
        <f t="shared" si="50"/>
        <v>390000</v>
      </c>
      <c r="C3353" s="139">
        <f>+'[2]Table EE Vol'!AQ101</f>
        <v>2348.9699999999998</v>
      </c>
      <c r="D3353" s="131" t="s">
        <v>646</v>
      </c>
      <c r="E3353" s="131">
        <v>96</v>
      </c>
      <c r="F3353" s="132">
        <v>4697.9399999999996</v>
      </c>
      <c r="CG3353" s="86"/>
    </row>
    <row r="3354" spans="1:85" s="131" customFormat="1">
      <c r="A3354" s="131" t="s">
        <v>4007</v>
      </c>
      <c r="B3354" s="129">
        <f t="shared" ref="B3354:B3417" si="51">+B3268+10000</f>
        <v>390000</v>
      </c>
      <c r="C3354" s="139">
        <f>+'[2]Table EE Vol'!AQ102</f>
        <v>2348.9699999999998</v>
      </c>
      <c r="D3354" s="131" t="s">
        <v>646</v>
      </c>
      <c r="E3354" s="131">
        <v>97</v>
      </c>
      <c r="F3354" s="132">
        <v>4697.9399999999996</v>
      </c>
      <c r="CG3354" s="86"/>
    </row>
    <row r="3355" spans="1:85" s="131" customFormat="1">
      <c r="A3355" s="131" t="s">
        <v>4008</v>
      </c>
      <c r="B3355" s="129">
        <f t="shared" si="51"/>
        <v>390000</v>
      </c>
      <c r="C3355" s="139">
        <f>+'[2]Table EE Vol'!AQ103</f>
        <v>2348.9699999999998</v>
      </c>
      <c r="D3355" s="131" t="s">
        <v>646</v>
      </c>
      <c r="E3355" s="131">
        <v>98</v>
      </c>
      <c r="F3355" s="132">
        <v>4697.9399999999996</v>
      </c>
      <c r="CG3355" s="86"/>
    </row>
    <row r="3356" spans="1:85" s="131" customFormat="1">
      <c r="A3356" s="131" t="s">
        <v>4009</v>
      </c>
      <c r="B3356" s="129">
        <f t="shared" si="51"/>
        <v>390000</v>
      </c>
      <c r="C3356" s="139">
        <f>+'[2]Table EE Vol'!AQ104</f>
        <v>2348.9699999999998</v>
      </c>
      <c r="D3356" s="131" t="s">
        <v>646</v>
      </c>
      <c r="E3356" s="131">
        <v>99</v>
      </c>
      <c r="F3356" s="132">
        <v>4697.9399999999996</v>
      </c>
      <c r="CG3356" s="86"/>
    </row>
    <row r="3357" spans="1:85" s="131" customFormat="1">
      <c r="A3357" s="131" t="s">
        <v>4010</v>
      </c>
      <c r="B3357" s="129">
        <f t="shared" si="51"/>
        <v>390000</v>
      </c>
      <c r="C3357" s="139">
        <f>+'[2]Table EE Vol'!AQ105</f>
        <v>0</v>
      </c>
      <c r="D3357" s="131" t="s">
        <v>634</v>
      </c>
      <c r="E3357" s="131">
        <v>0</v>
      </c>
      <c r="F3357" s="132">
        <v>0</v>
      </c>
      <c r="CG3357" s="86"/>
    </row>
    <row r="3358" spans="1:85" s="131" customFormat="1">
      <c r="A3358" s="131" t="s">
        <v>4011</v>
      </c>
      <c r="B3358" s="129">
        <f t="shared" si="51"/>
        <v>400000</v>
      </c>
      <c r="C3358" s="139">
        <f>+'[2]Table EE Vol'!AR20</f>
        <v>5.2</v>
      </c>
      <c r="D3358" s="131" t="s">
        <v>634</v>
      </c>
      <c r="E3358" s="131">
        <v>15</v>
      </c>
      <c r="F3358" s="132">
        <v>10.4</v>
      </c>
      <c r="CC3358" s="86"/>
    </row>
    <row r="3359" spans="1:85" s="131" customFormat="1">
      <c r="A3359" s="131" t="s">
        <v>4012</v>
      </c>
      <c r="B3359" s="129">
        <f t="shared" si="51"/>
        <v>400000</v>
      </c>
      <c r="C3359" s="139">
        <f>+'[2]Table EE Vol'!AR21</f>
        <v>5.2</v>
      </c>
      <c r="D3359" s="131" t="s">
        <v>634</v>
      </c>
      <c r="E3359" s="131">
        <v>16</v>
      </c>
      <c r="F3359" s="132">
        <v>10.4</v>
      </c>
      <c r="CC3359" s="86"/>
    </row>
    <row r="3360" spans="1:85" s="131" customFormat="1">
      <c r="A3360" s="131" t="s">
        <v>4013</v>
      </c>
      <c r="B3360" s="129">
        <f t="shared" si="51"/>
        <v>400000</v>
      </c>
      <c r="C3360" s="139">
        <f>+'[2]Table EE Vol'!AR22</f>
        <v>5.2</v>
      </c>
      <c r="D3360" s="131" t="s">
        <v>634</v>
      </c>
      <c r="E3360" s="131">
        <v>17</v>
      </c>
      <c r="F3360" s="132">
        <v>10.4</v>
      </c>
      <c r="CC3360" s="86"/>
    </row>
    <row r="3361" spans="1:81" s="131" customFormat="1">
      <c r="A3361" s="131" t="s">
        <v>4014</v>
      </c>
      <c r="B3361" s="129">
        <f t="shared" si="51"/>
        <v>400000</v>
      </c>
      <c r="C3361" s="139">
        <f>+'[2]Table EE Vol'!AR23</f>
        <v>5.2</v>
      </c>
      <c r="D3361" s="131" t="s">
        <v>634</v>
      </c>
      <c r="E3361" s="131">
        <v>18</v>
      </c>
      <c r="F3361" s="132">
        <v>10.4</v>
      </c>
      <c r="CC3361" s="86"/>
    </row>
    <row r="3362" spans="1:81" s="131" customFormat="1">
      <c r="A3362" s="131" t="s">
        <v>4015</v>
      </c>
      <c r="B3362" s="129">
        <f t="shared" si="51"/>
        <v>400000</v>
      </c>
      <c r="C3362" s="139">
        <f>+'[2]Table EE Vol'!AR24</f>
        <v>5.2</v>
      </c>
      <c r="D3362" s="131" t="s">
        <v>634</v>
      </c>
      <c r="E3362" s="131">
        <v>19</v>
      </c>
      <c r="F3362" s="132">
        <v>10.4</v>
      </c>
      <c r="CC3362" s="86"/>
    </row>
    <row r="3363" spans="1:81" s="131" customFormat="1">
      <c r="A3363" s="131" t="s">
        <v>4016</v>
      </c>
      <c r="B3363" s="129">
        <f t="shared" si="51"/>
        <v>400000</v>
      </c>
      <c r="C3363" s="139">
        <f>+'[2]Table EE Vol'!AR25</f>
        <v>7.6</v>
      </c>
      <c r="D3363" s="131" t="s">
        <v>635</v>
      </c>
      <c r="E3363" s="131">
        <v>20</v>
      </c>
      <c r="F3363" s="132">
        <v>15.2</v>
      </c>
      <c r="CC3363" s="86"/>
    </row>
    <row r="3364" spans="1:81" s="131" customFormat="1">
      <c r="A3364" s="131" t="s">
        <v>4017</v>
      </c>
      <c r="B3364" s="129">
        <f t="shared" si="51"/>
        <v>400000</v>
      </c>
      <c r="C3364" s="139">
        <f>+'[2]Table EE Vol'!AR26</f>
        <v>7.6</v>
      </c>
      <c r="D3364" s="131" t="s">
        <v>635</v>
      </c>
      <c r="E3364" s="131">
        <v>21</v>
      </c>
      <c r="F3364" s="132">
        <v>15.2</v>
      </c>
      <c r="CC3364" s="86"/>
    </row>
    <row r="3365" spans="1:81" s="131" customFormat="1">
      <c r="A3365" s="131" t="s">
        <v>4018</v>
      </c>
      <c r="B3365" s="129">
        <f t="shared" si="51"/>
        <v>400000</v>
      </c>
      <c r="C3365" s="139">
        <f>+'[2]Table EE Vol'!AR27</f>
        <v>7.6</v>
      </c>
      <c r="D3365" s="131" t="s">
        <v>635</v>
      </c>
      <c r="E3365" s="131">
        <v>22</v>
      </c>
      <c r="F3365" s="132">
        <v>15.2</v>
      </c>
      <c r="CC3365" s="86"/>
    </row>
    <row r="3366" spans="1:81" s="131" customFormat="1">
      <c r="A3366" s="131" t="s">
        <v>4019</v>
      </c>
      <c r="B3366" s="129">
        <f t="shared" si="51"/>
        <v>400000</v>
      </c>
      <c r="C3366" s="139">
        <f>+'[2]Table EE Vol'!AR28</f>
        <v>7.6</v>
      </c>
      <c r="D3366" s="131" t="s">
        <v>635</v>
      </c>
      <c r="E3366" s="131">
        <v>23</v>
      </c>
      <c r="F3366" s="132">
        <v>15.2</v>
      </c>
      <c r="CC3366" s="86"/>
    </row>
    <row r="3367" spans="1:81" s="131" customFormat="1">
      <c r="A3367" s="131" t="s">
        <v>4020</v>
      </c>
      <c r="B3367" s="129">
        <f t="shared" si="51"/>
        <v>400000</v>
      </c>
      <c r="C3367" s="139">
        <f>+'[2]Table EE Vol'!AR29</f>
        <v>7.6</v>
      </c>
      <c r="D3367" s="131" t="s">
        <v>635</v>
      </c>
      <c r="E3367" s="131">
        <v>24</v>
      </c>
      <c r="F3367" s="132">
        <v>15.2</v>
      </c>
      <c r="CC3367" s="86"/>
    </row>
    <row r="3368" spans="1:81" s="131" customFormat="1">
      <c r="A3368" s="131" t="s">
        <v>4021</v>
      </c>
      <c r="B3368" s="129">
        <f t="shared" si="51"/>
        <v>400000</v>
      </c>
      <c r="C3368" s="139">
        <f>+'[2]Table EE Vol'!AR30</f>
        <v>9</v>
      </c>
      <c r="D3368" s="131" t="s">
        <v>636</v>
      </c>
      <c r="E3368" s="131">
        <v>25</v>
      </c>
      <c r="F3368" s="132">
        <v>18</v>
      </c>
      <c r="CC3368" s="86"/>
    </row>
    <row r="3369" spans="1:81" s="131" customFormat="1">
      <c r="A3369" s="131" t="s">
        <v>4022</v>
      </c>
      <c r="B3369" s="129">
        <f t="shared" si="51"/>
        <v>400000</v>
      </c>
      <c r="C3369" s="139">
        <f>+'[2]Table EE Vol'!AR31</f>
        <v>9</v>
      </c>
      <c r="D3369" s="131" t="s">
        <v>636</v>
      </c>
      <c r="E3369" s="131">
        <v>26</v>
      </c>
      <c r="F3369" s="132">
        <v>18</v>
      </c>
      <c r="CC3369" s="86"/>
    </row>
    <row r="3370" spans="1:81" s="131" customFormat="1">
      <c r="A3370" s="131" t="s">
        <v>4023</v>
      </c>
      <c r="B3370" s="129">
        <f t="shared" si="51"/>
        <v>400000</v>
      </c>
      <c r="C3370" s="139">
        <f>+'[2]Table EE Vol'!AR32</f>
        <v>9</v>
      </c>
      <c r="D3370" s="131" t="s">
        <v>636</v>
      </c>
      <c r="E3370" s="131">
        <v>27</v>
      </c>
      <c r="F3370" s="132">
        <v>18</v>
      </c>
      <c r="CC3370" s="86"/>
    </row>
    <row r="3371" spans="1:81" s="131" customFormat="1">
      <c r="A3371" s="131" t="s">
        <v>4024</v>
      </c>
      <c r="B3371" s="129">
        <f t="shared" si="51"/>
        <v>400000</v>
      </c>
      <c r="C3371" s="139">
        <f>+'[2]Table EE Vol'!AR33</f>
        <v>9</v>
      </c>
      <c r="D3371" s="131" t="s">
        <v>636</v>
      </c>
      <c r="E3371" s="131">
        <v>28</v>
      </c>
      <c r="F3371" s="132">
        <v>18</v>
      </c>
      <c r="CC3371" s="86"/>
    </row>
    <row r="3372" spans="1:81" s="131" customFormat="1">
      <c r="A3372" s="131" t="s">
        <v>4025</v>
      </c>
      <c r="B3372" s="129">
        <f t="shared" si="51"/>
        <v>400000</v>
      </c>
      <c r="C3372" s="139">
        <f>+'[2]Table EE Vol'!AR34</f>
        <v>9</v>
      </c>
      <c r="D3372" s="131" t="s">
        <v>636</v>
      </c>
      <c r="E3372" s="131">
        <v>29</v>
      </c>
      <c r="F3372" s="132">
        <v>18</v>
      </c>
      <c r="CC3372" s="86"/>
    </row>
    <row r="3373" spans="1:81" s="131" customFormat="1">
      <c r="A3373" s="131" t="s">
        <v>4026</v>
      </c>
      <c r="B3373" s="129">
        <f t="shared" si="51"/>
        <v>400000</v>
      </c>
      <c r="C3373" s="139">
        <f>+'[2]Table EE Vol'!AR35</f>
        <v>12.4</v>
      </c>
      <c r="D3373" s="131" t="s">
        <v>637</v>
      </c>
      <c r="E3373" s="131">
        <v>30</v>
      </c>
      <c r="F3373" s="132">
        <v>24.8</v>
      </c>
      <c r="CC3373" s="86"/>
    </row>
    <row r="3374" spans="1:81" s="131" customFormat="1">
      <c r="A3374" s="131" t="s">
        <v>4027</v>
      </c>
      <c r="B3374" s="129">
        <f t="shared" si="51"/>
        <v>400000</v>
      </c>
      <c r="C3374" s="139">
        <f>+'[2]Table EE Vol'!AR36</f>
        <v>12.4</v>
      </c>
      <c r="D3374" s="131" t="s">
        <v>637</v>
      </c>
      <c r="E3374" s="131">
        <v>31</v>
      </c>
      <c r="F3374" s="132">
        <v>24.8</v>
      </c>
      <c r="CC3374" s="86"/>
    </row>
    <row r="3375" spans="1:81" s="131" customFormat="1">
      <c r="A3375" s="131" t="s">
        <v>4028</v>
      </c>
      <c r="B3375" s="129">
        <f t="shared" si="51"/>
        <v>400000</v>
      </c>
      <c r="C3375" s="139">
        <f>+'[2]Table EE Vol'!AR37</f>
        <v>12.4</v>
      </c>
      <c r="D3375" s="131" t="s">
        <v>637</v>
      </c>
      <c r="E3375" s="131">
        <v>32</v>
      </c>
      <c r="F3375" s="132">
        <v>24.8</v>
      </c>
      <c r="CC3375" s="86"/>
    </row>
    <row r="3376" spans="1:81" s="131" customFormat="1">
      <c r="A3376" s="131" t="s">
        <v>4029</v>
      </c>
      <c r="B3376" s="129">
        <f t="shared" si="51"/>
        <v>400000</v>
      </c>
      <c r="C3376" s="139">
        <f>+'[2]Table EE Vol'!AR38</f>
        <v>12.4</v>
      </c>
      <c r="D3376" s="131" t="s">
        <v>637</v>
      </c>
      <c r="E3376" s="131">
        <v>33</v>
      </c>
      <c r="F3376" s="132">
        <v>24.8</v>
      </c>
      <c r="CC3376" s="86"/>
    </row>
    <row r="3377" spans="1:81" s="131" customFormat="1">
      <c r="A3377" s="131" t="s">
        <v>4030</v>
      </c>
      <c r="B3377" s="129">
        <f t="shared" si="51"/>
        <v>400000</v>
      </c>
      <c r="C3377" s="139">
        <f>+'[2]Table EE Vol'!AR39</f>
        <v>12.4</v>
      </c>
      <c r="D3377" s="131" t="s">
        <v>637</v>
      </c>
      <c r="E3377" s="131">
        <v>34</v>
      </c>
      <c r="F3377" s="132">
        <v>24.8</v>
      </c>
      <c r="CC3377" s="86"/>
    </row>
    <row r="3378" spans="1:81" s="131" customFormat="1">
      <c r="A3378" s="131" t="s">
        <v>4031</v>
      </c>
      <c r="B3378" s="129">
        <f t="shared" si="51"/>
        <v>400000</v>
      </c>
      <c r="C3378" s="139">
        <f>+'[2]Table EE Vol'!AR40</f>
        <v>16.600000000000001</v>
      </c>
      <c r="D3378" s="131" t="s">
        <v>638</v>
      </c>
      <c r="E3378" s="131">
        <v>35</v>
      </c>
      <c r="F3378" s="132">
        <v>33.200000000000003</v>
      </c>
      <c r="CC3378" s="86"/>
    </row>
    <row r="3379" spans="1:81" s="131" customFormat="1">
      <c r="A3379" s="131" t="s">
        <v>4032</v>
      </c>
      <c r="B3379" s="129">
        <f t="shared" si="51"/>
        <v>400000</v>
      </c>
      <c r="C3379" s="139">
        <f>+'[2]Table EE Vol'!AR41</f>
        <v>16.600000000000001</v>
      </c>
      <c r="D3379" s="131" t="s">
        <v>638</v>
      </c>
      <c r="E3379" s="131">
        <v>36</v>
      </c>
      <c r="F3379" s="132">
        <v>33.200000000000003</v>
      </c>
      <c r="CC3379" s="86"/>
    </row>
    <row r="3380" spans="1:81" s="131" customFormat="1">
      <c r="A3380" s="131" t="s">
        <v>4033</v>
      </c>
      <c r="B3380" s="129">
        <f t="shared" si="51"/>
        <v>400000</v>
      </c>
      <c r="C3380" s="139">
        <f>+'[2]Table EE Vol'!AR42</f>
        <v>16.600000000000001</v>
      </c>
      <c r="D3380" s="131" t="s">
        <v>638</v>
      </c>
      <c r="E3380" s="131">
        <v>37</v>
      </c>
      <c r="F3380" s="132">
        <v>33.200000000000003</v>
      </c>
      <c r="CC3380" s="86"/>
    </row>
    <row r="3381" spans="1:81" s="131" customFormat="1">
      <c r="A3381" s="131" t="s">
        <v>4034</v>
      </c>
      <c r="B3381" s="129">
        <f t="shared" si="51"/>
        <v>400000</v>
      </c>
      <c r="C3381" s="139">
        <f>+'[2]Table EE Vol'!AR43</f>
        <v>16.600000000000001</v>
      </c>
      <c r="D3381" s="131" t="s">
        <v>638</v>
      </c>
      <c r="E3381" s="131">
        <v>38</v>
      </c>
      <c r="F3381" s="132">
        <v>33.200000000000003</v>
      </c>
      <c r="CC3381" s="86"/>
    </row>
    <row r="3382" spans="1:81" s="131" customFormat="1">
      <c r="A3382" s="131" t="s">
        <v>4035</v>
      </c>
      <c r="B3382" s="129">
        <f t="shared" si="51"/>
        <v>400000</v>
      </c>
      <c r="C3382" s="139">
        <f>+'[2]Table EE Vol'!AR44</f>
        <v>16.600000000000001</v>
      </c>
      <c r="D3382" s="131" t="s">
        <v>638</v>
      </c>
      <c r="E3382" s="131">
        <v>39</v>
      </c>
      <c r="F3382" s="132">
        <v>33.200000000000003</v>
      </c>
      <c r="CC3382" s="86"/>
    </row>
    <row r="3383" spans="1:81" s="131" customFormat="1">
      <c r="A3383" s="131" t="s">
        <v>4036</v>
      </c>
      <c r="B3383" s="129">
        <f t="shared" si="51"/>
        <v>400000</v>
      </c>
      <c r="C3383" s="139">
        <f>+'[2]Table EE Vol'!AR45</f>
        <v>27.800000000000004</v>
      </c>
      <c r="D3383" s="131" t="s">
        <v>639</v>
      </c>
      <c r="E3383" s="131">
        <v>40</v>
      </c>
      <c r="F3383" s="132">
        <v>55.600000000000009</v>
      </c>
      <c r="CC3383" s="86"/>
    </row>
    <row r="3384" spans="1:81" s="131" customFormat="1">
      <c r="A3384" s="131" t="s">
        <v>4037</v>
      </c>
      <c r="B3384" s="129">
        <f t="shared" si="51"/>
        <v>400000</v>
      </c>
      <c r="C3384" s="139">
        <f>+'[2]Table EE Vol'!AR46</f>
        <v>27.800000000000004</v>
      </c>
      <c r="D3384" s="131" t="s">
        <v>639</v>
      </c>
      <c r="E3384" s="131">
        <v>41</v>
      </c>
      <c r="F3384" s="132">
        <v>55.600000000000009</v>
      </c>
      <c r="CC3384" s="86"/>
    </row>
    <row r="3385" spans="1:81" s="131" customFormat="1">
      <c r="A3385" s="131" t="s">
        <v>4038</v>
      </c>
      <c r="B3385" s="129">
        <f t="shared" si="51"/>
        <v>400000</v>
      </c>
      <c r="C3385" s="139">
        <f>+'[2]Table EE Vol'!AR47</f>
        <v>27.800000000000004</v>
      </c>
      <c r="D3385" s="131" t="s">
        <v>639</v>
      </c>
      <c r="E3385" s="131">
        <v>42</v>
      </c>
      <c r="F3385" s="132">
        <v>55.600000000000009</v>
      </c>
      <c r="CC3385" s="86"/>
    </row>
    <row r="3386" spans="1:81" s="131" customFormat="1">
      <c r="A3386" s="131" t="s">
        <v>4039</v>
      </c>
      <c r="B3386" s="129">
        <f t="shared" si="51"/>
        <v>400000</v>
      </c>
      <c r="C3386" s="139">
        <f>+'[2]Table EE Vol'!AR48</f>
        <v>27.800000000000004</v>
      </c>
      <c r="D3386" s="131" t="s">
        <v>639</v>
      </c>
      <c r="E3386" s="131">
        <v>43</v>
      </c>
      <c r="F3386" s="132">
        <v>55.600000000000009</v>
      </c>
      <c r="CC3386" s="86"/>
    </row>
    <row r="3387" spans="1:81" s="131" customFormat="1">
      <c r="A3387" s="131" t="s">
        <v>4040</v>
      </c>
      <c r="B3387" s="129">
        <f t="shared" si="51"/>
        <v>400000</v>
      </c>
      <c r="C3387" s="139">
        <f>+'[2]Table EE Vol'!AR49</f>
        <v>27.800000000000004</v>
      </c>
      <c r="D3387" s="131" t="s">
        <v>639</v>
      </c>
      <c r="E3387" s="131">
        <v>44</v>
      </c>
      <c r="F3387" s="132">
        <v>55.600000000000009</v>
      </c>
      <c r="CC3387" s="86"/>
    </row>
    <row r="3388" spans="1:81" s="131" customFormat="1">
      <c r="A3388" s="131" t="s">
        <v>4041</v>
      </c>
      <c r="B3388" s="129">
        <f t="shared" si="51"/>
        <v>400000</v>
      </c>
      <c r="C3388" s="139">
        <f>+'[2]Table EE Vol'!AR50</f>
        <v>38.4</v>
      </c>
      <c r="D3388" s="131" t="s">
        <v>640</v>
      </c>
      <c r="E3388" s="131">
        <v>45</v>
      </c>
      <c r="F3388" s="132">
        <v>76.8</v>
      </c>
      <c r="CC3388" s="86"/>
    </row>
    <row r="3389" spans="1:81" s="131" customFormat="1">
      <c r="A3389" s="131" t="s">
        <v>4042</v>
      </c>
      <c r="B3389" s="129">
        <f t="shared" si="51"/>
        <v>400000</v>
      </c>
      <c r="C3389" s="139">
        <f>+'[2]Table EE Vol'!AR51</f>
        <v>38.4</v>
      </c>
      <c r="D3389" s="131" t="s">
        <v>640</v>
      </c>
      <c r="E3389" s="131">
        <v>46</v>
      </c>
      <c r="F3389" s="132">
        <v>76.8</v>
      </c>
      <c r="CC3389" s="86"/>
    </row>
    <row r="3390" spans="1:81" s="131" customFormat="1">
      <c r="A3390" s="131" t="s">
        <v>4043</v>
      </c>
      <c r="B3390" s="129">
        <f t="shared" si="51"/>
        <v>400000</v>
      </c>
      <c r="C3390" s="139">
        <f>+'[2]Table EE Vol'!AR52</f>
        <v>38.4</v>
      </c>
      <c r="D3390" s="131" t="s">
        <v>640</v>
      </c>
      <c r="E3390" s="131">
        <v>47</v>
      </c>
      <c r="F3390" s="132">
        <v>76.8</v>
      </c>
      <c r="CC3390" s="86"/>
    </row>
    <row r="3391" spans="1:81" s="131" customFormat="1">
      <c r="A3391" s="131" t="s">
        <v>4044</v>
      </c>
      <c r="B3391" s="129">
        <f t="shared" si="51"/>
        <v>400000</v>
      </c>
      <c r="C3391" s="139">
        <f>+'[2]Table EE Vol'!AR53</f>
        <v>38.4</v>
      </c>
      <c r="D3391" s="131" t="s">
        <v>640</v>
      </c>
      <c r="E3391" s="131">
        <v>48</v>
      </c>
      <c r="F3391" s="132">
        <v>76.8</v>
      </c>
      <c r="CC3391" s="86"/>
    </row>
    <row r="3392" spans="1:81" s="131" customFormat="1">
      <c r="A3392" s="131" t="s">
        <v>4045</v>
      </c>
      <c r="B3392" s="129">
        <f t="shared" si="51"/>
        <v>400000</v>
      </c>
      <c r="C3392" s="139">
        <f>+'[2]Table EE Vol'!AR54</f>
        <v>38.4</v>
      </c>
      <c r="D3392" s="131" t="s">
        <v>640</v>
      </c>
      <c r="E3392" s="131">
        <v>49</v>
      </c>
      <c r="F3392" s="132">
        <v>76.8</v>
      </c>
      <c r="CC3392" s="86"/>
    </row>
    <row r="3393" spans="1:81" s="131" customFormat="1">
      <c r="A3393" s="131" t="s">
        <v>4046</v>
      </c>
      <c r="B3393" s="129">
        <f t="shared" si="51"/>
        <v>400000</v>
      </c>
      <c r="C3393" s="139">
        <f>+'[2]Table EE Vol'!AR55</f>
        <v>70</v>
      </c>
      <c r="D3393" s="131" t="s">
        <v>641</v>
      </c>
      <c r="E3393" s="131">
        <v>50</v>
      </c>
      <c r="F3393" s="132">
        <v>140</v>
      </c>
      <c r="CC3393" s="86"/>
    </row>
    <row r="3394" spans="1:81" s="131" customFormat="1">
      <c r="A3394" s="131" t="s">
        <v>4047</v>
      </c>
      <c r="B3394" s="129">
        <f t="shared" si="51"/>
        <v>400000</v>
      </c>
      <c r="C3394" s="139">
        <f>+'[2]Table EE Vol'!AR56</f>
        <v>70</v>
      </c>
      <c r="D3394" s="131" t="s">
        <v>641</v>
      </c>
      <c r="E3394" s="131">
        <v>51</v>
      </c>
      <c r="F3394" s="132">
        <v>140</v>
      </c>
      <c r="CC3394" s="86"/>
    </row>
    <row r="3395" spans="1:81" s="131" customFormat="1">
      <c r="A3395" s="131" t="s">
        <v>4048</v>
      </c>
      <c r="B3395" s="129">
        <f t="shared" si="51"/>
        <v>400000</v>
      </c>
      <c r="C3395" s="139">
        <f>+'[2]Table EE Vol'!AR57</f>
        <v>70</v>
      </c>
      <c r="D3395" s="131" t="s">
        <v>641</v>
      </c>
      <c r="E3395" s="131">
        <v>52</v>
      </c>
      <c r="F3395" s="132">
        <v>140</v>
      </c>
      <c r="CC3395" s="86"/>
    </row>
    <row r="3396" spans="1:81" s="131" customFormat="1">
      <c r="A3396" s="131" t="s">
        <v>4049</v>
      </c>
      <c r="B3396" s="129">
        <f t="shared" si="51"/>
        <v>400000</v>
      </c>
      <c r="C3396" s="139">
        <f>+'[2]Table EE Vol'!AR58</f>
        <v>70</v>
      </c>
      <c r="D3396" s="131" t="s">
        <v>641</v>
      </c>
      <c r="E3396" s="131">
        <v>53</v>
      </c>
      <c r="F3396" s="132">
        <v>140</v>
      </c>
      <c r="CC3396" s="86"/>
    </row>
    <row r="3397" spans="1:81" s="131" customFormat="1">
      <c r="A3397" s="131" t="s">
        <v>4050</v>
      </c>
      <c r="B3397" s="129">
        <f t="shared" si="51"/>
        <v>400000</v>
      </c>
      <c r="C3397" s="139">
        <f>+'[2]Table EE Vol'!AR59</f>
        <v>70</v>
      </c>
      <c r="D3397" s="131" t="s">
        <v>641</v>
      </c>
      <c r="E3397" s="131">
        <v>54</v>
      </c>
      <c r="F3397" s="132">
        <v>140</v>
      </c>
      <c r="CC3397" s="86"/>
    </row>
    <row r="3398" spans="1:81" s="131" customFormat="1">
      <c r="A3398" s="131" t="s">
        <v>4051</v>
      </c>
      <c r="B3398" s="129">
        <f t="shared" si="51"/>
        <v>400000</v>
      </c>
      <c r="C3398" s="139">
        <f>+'[2]Table EE Vol'!AR60</f>
        <v>143.6</v>
      </c>
      <c r="D3398" s="131" t="s">
        <v>642</v>
      </c>
      <c r="E3398" s="131">
        <v>55</v>
      </c>
      <c r="F3398" s="132">
        <v>287.2</v>
      </c>
      <c r="CC3398" s="86"/>
    </row>
    <row r="3399" spans="1:81" s="131" customFormat="1">
      <c r="A3399" s="131" t="s">
        <v>4052</v>
      </c>
      <c r="B3399" s="129">
        <f t="shared" si="51"/>
        <v>400000</v>
      </c>
      <c r="C3399" s="139">
        <f>+'[2]Table EE Vol'!AR61</f>
        <v>143.6</v>
      </c>
      <c r="D3399" s="131" t="s">
        <v>642</v>
      </c>
      <c r="E3399" s="131">
        <v>56</v>
      </c>
      <c r="F3399" s="132">
        <v>287.2</v>
      </c>
      <c r="CC3399" s="86"/>
    </row>
    <row r="3400" spans="1:81" s="131" customFormat="1">
      <c r="A3400" s="131" t="s">
        <v>4053</v>
      </c>
      <c r="B3400" s="129">
        <f t="shared" si="51"/>
        <v>400000</v>
      </c>
      <c r="C3400" s="139">
        <f>+'[2]Table EE Vol'!AR62</f>
        <v>143.6</v>
      </c>
      <c r="D3400" s="131" t="s">
        <v>642</v>
      </c>
      <c r="E3400" s="131">
        <v>57</v>
      </c>
      <c r="F3400" s="132">
        <v>287.2</v>
      </c>
      <c r="CC3400" s="86"/>
    </row>
    <row r="3401" spans="1:81" s="131" customFormat="1">
      <c r="A3401" s="131" t="s">
        <v>4054</v>
      </c>
      <c r="B3401" s="129">
        <f t="shared" si="51"/>
        <v>400000</v>
      </c>
      <c r="C3401" s="139">
        <f>+'[2]Table EE Vol'!AR63</f>
        <v>143.6</v>
      </c>
      <c r="D3401" s="131" t="s">
        <v>642</v>
      </c>
      <c r="E3401" s="131">
        <v>58</v>
      </c>
      <c r="F3401" s="132">
        <v>287.2</v>
      </c>
      <c r="CC3401" s="86"/>
    </row>
    <row r="3402" spans="1:81" s="131" customFormat="1">
      <c r="A3402" s="131" t="s">
        <v>4055</v>
      </c>
      <c r="B3402" s="129">
        <f t="shared" si="51"/>
        <v>400000</v>
      </c>
      <c r="C3402" s="139">
        <f>+'[2]Table EE Vol'!AR64</f>
        <v>143.6</v>
      </c>
      <c r="D3402" s="131" t="s">
        <v>642</v>
      </c>
      <c r="E3402" s="131">
        <v>59</v>
      </c>
      <c r="F3402" s="132">
        <v>287.2</v>
      </c>
      <c r="CC3402" s="86"/>
    </row>
    <row r="3403" spans="1:81" s="131" customFormat="1">
      <c r="A3403" s="131" t="s">
        <v>4056</v>
      </c>
      <c r="B3403" s="129">
        <f t="shared" si="51"/>
        <v>400000</v>
      </c>
      <c r="C3403" s="139">
        <f>+'[2]Table EE Vol'!AR65</f>
        <v>208.8</v>
      </c>
      <c r="D3403" s="131" t="s">
        <v>643</v>
      </c>
      <c r="E3403" s="131">
        <v>60</v>
      </c>
      <c r="F3403" s="132">
        <v>417.6</v>
      </c>
      <c r="CC3403" s="86"/>
    </row>
    <row r="3404" spans="1:81" s="131" customFormat="1">
      <c r="A3404" s="131" t="s">
        <v>4057</v>
      </c>
      <c r="B3404" s="129">
        <f t="shared" si="51"/>
        <v>400000</v>
      </c>
      <c r="C3404" s="139">
        <f>+'[2]Table EE Vol'!AR66</f>
        <v>208.8</v>
      </c>
      <c r="D3404" s="131" t="s">
        <v>643</v>
      </c>
      <c r="E3404" s="131">
        <v>61</v>
      </c>
      <c r="F3404" s="132">
        <v>417.6</v>
      </c>
      <c r="CC3404" s="86"/>
    </row>
    <row r="3405" spans="1:81" s="131" customFormat="1">
      <c r="A3405" s="131" t="s">
        <v>4058</v>
      </c>
      <c r="B3405" s="129">
        <f t="shared" si="51"/>
        <v>400000</v>
      </c>
      <c r="C3405" s="139">
        <f>+'[2]Table EE Vol'!AR67</f>
        <v>208.8</v>
      </c>
      <c r="D3405" s="131" t="s">
        <v>643</v>
      </c>
      <c r="E3405" s="131">
        <v>62</v>
      </c>
      <c r="F3405" s="132">
        <v>417.6</v>
      </c>
      <c r="CC3405" s="86"/>
    </row>
    <row r="3406" spans="1:81" s="131" customFormat="1">
      <c r="A3406" s="131" t="s">
        <v>4059</v>
      </c>
      <c r="B3406" s="129">
        <f t="shared" si="51"/>
        <v>400000</v>
      </c>
      <c r="C3406" s="139">
        <f>+'[2]Table EE Vol'!AR68</f>
        <v>208.8</v>
      </c>
      <c r="D3406" s="131" t="s">
        <v>643</v>
      </c>
      <c r="E3406" s="131">
        <v>63</v>
      </c>
      <c r="F3406" s="132">
        <v>417.6</v>
      </c>
      <c r="CC3406" s="86"/>
    </row>
    <row r="3407" spans="1:81" s="131" customFormat="1">
      <c r="A3407" s="131" t="s">
        <v>4060</v>
      </c>
      <c r="B3407" s="129">
        <f t="shared" si="51"/>
        <v>400000</v>
      </c>
      <c r="C3407" s="139">
        <f>+'[2]Table EE Vol'!AR69</f>
        <v>208.8</v>
      </c>
      <c r="D3407" s="131" t="s">
        <v>643</v>
      </c>
      <c r="E3407" s="131">
        <v>64</v>
      </c>
      <c r="F3407" s="132">
        <v>417.6</v>
      </c>
      <c r="CC3407" s="86"/>
    </row>
    <row r="3408" spans="1:81" s="131" customFormat="1">
      <c r="A3408" s="131" t="s">
        <v>4061</v>
      </c>
      <c r="B3408" s="129">
        <f t="shared" si="51"/>
        <v>400000</v>
      </c>
      <c r="C3408" s="139">
        <f>+'[2]Table EE Vol'!AR70</f>
        <v>360</v>
      </c>
      <c r="D3408" s="131" t="s">
        <v>644</v>
      </c>
      <c r="E3408" s="131">
        <v>65</v>
      </c>
      <c r="F3408" s="132">
        <v>720</v>
      </c>
      <c r="CC3408" s="86"/>
    </row>
    <row r="3409" spans="1:81" s="131" customFormat="1">
      <c r="A3409" s="131" t="s">
        <v>4062</v>
      </c>
      <c r="B3409" s="129">
        <f t="shared" si="51"/>
        <v>400000</v>
      </c>
      <c r="C3409" s="139">
        <f>+'[2]Table EE Vol'!AR71</f>
        <v>360</v>
      </c>
      <c r="D3409" s="131" t="s">
        <v>644</v>
      </c>
      <c r="E3409" s="131">
        <v>66</v>
      </c>
      <c r="F3409" s="132">
        <v>720</v>
      </c>
      <c r="CC3409" s="86"/>
    </row>
    <row r="3410" spans="1:81" s="131" customFormat="1">
      <c r="A3410" s="131" t="s">
        <v>4063</v>
      </c>
      <c r="B3410" s="129">
        <f t="shared" si="51"/>
        <v>400000</v>
      </c>
      <c r="C3410" s="139">
        <f>+'[2]Table EE Vol'!AR72</f>
        <v>360</v>
      </c>
      <c r="D3410" s="131" t="s">
        <v>644</v>
      </c>
      <c r="E3410" s="131">
        <v>67</v>
      </c>
      <c r="F3410" s="132">
        <v>720</v>
      </c>
      <c r="CC3410" s="86"/>
    </row>
    <row r="3411" spans="1:81" s="131" customFormat="1">
      <c r="A3411" s="131" t="s">
        <v>4064</v>
      </c>
      <c r="B3411" s="129">
        <f t="shared" si="51"/>
        <v>400000</v>
      </c>
      <c r="C3411" s="139">
        <f>+'[2]Table EE Vol'!AR73</f>
        <v>360</v>
      </c>
      <c r="D3411" s="131" t="s">
        <v>644</v>
      </c>
      <c r="E3411" s="131">
        <v>68</v>
      </c>
      <c r="F3411" s="132">
        <v>720</v>
      </c>
      <c r="CC3411" s="86"/>
    </row>
    <row r="3412" spans="1:81" s="131" customFormat="1">
      <c r="A3412" s="131" t="s">
        <v>4065</v>
      </c>
      <c r="B3412" s="129">
        <f t="shared" si="51"/>
        <v>400000</v>
      </c>
      <c r="C3412" s="139">
        <f>+'[2]Table EE Vol'!AR74</f>
        <v>360</v>
      </c>
      <c r="D3412" s="131" t="s">
        <v>644</v>
      </c>
      <c r="E3412" s="131">
        <v>69</v>
      </c>
      <c r="F3412" s="132">
        <v>720</v>
      </c>
      <c r="CC3412" s="86"/>
    </row>
    <row r="3413" spans="1:81" s="131" customFormat="1">
      <c r="A3413" s="131" t="s">
        <v>4066</v>
      </c>
      <c r="B3413" s="129">
        <f t="shared" si="51"/>
        <v>400000</v>
      </c>
      <c r="C3413" s="139">
        <f>+'[2]Table EE Vol'!AR75</f>
        <v>743.6</v>
      </c>
      <c r="D3413" s="131" t="s">
        <v>645</v>
      </c>
      <c r="E3413" s="131">
        <v>70</v>
      </c>
      <c r="F3413" s="132">
        <v>1487.2</v>
      </c>
      <c r="CC3413" s="86"/>
    </row>
    <row r="3414" spans="1:81" s="131" customFormat="1">
      <c r="A3414" s="131" t="s">
        <v>4067</v>
      </c>
      <c r="B3414" s="129">
        <f t="shared" si="51"/>
        <v>400000</v>
      </c>
      <c r="C3414" s="139">
        <f>+'[2]Table EE Vol'!AR76</f>
        <v>743.6</v>
      </c>
      <c r="D3414" s="131" t="s">
        <v>645</v>
      </c>
      <c r="E3414" s="131">
        <v>71</v>
      </c>
      <c r="F3414" s="132">
        <v>1487.2</v>
      </c>
      <c r="CC3414" s="86"/>
    </row>
    <row r="3415" spans="1:81" s="131" customFormat="1">
      <c r="A3415" s="131" t="s">
        <v>4068</v>
      </c>
      <c r="B3415" s="129">
        <f t="shared" si="51"/>
        <v>400000</v>
      </c>
      <c r="C3415" s="139">
        <f>+'[2]Table EE Vol'!AR77</f>
        <v>743.6</v>
      </c>
      <c r="D3415" s="131" t="s">
        <v>645</v>
      </c>
      <c r="E3415" s="131">
        <v>72</v>
      </c>
      <c r="F3415" s="132">
        <v>1487.2</v>
      </c>
      <c r="CC3415" s="86"/>
    </row>
    <row r="3416" spans="1:81" s="131" customFormat="1">
      <c r="A3416" s="131" t="s">
        <v>4069</v>
      </c>
      <c r="B3416" s="129">
        <f t="shared" si="51"/>
        <v>400000</v>
      </c>
      <c r="C3416" s="139">
        <f>+'[2]Table EE Vol'!AR78</f>
        <v>743.6</v>
      </c>
      <c r="D3416" s="131" t="s">
        <v>645</v>
      </c>
      <c r="E3416" s="131">
        <v>73</v>
      </c>
      <c r="F3416" s="132">
        <v>1487.2</v>
      </c>
      <c r="CC3416" s="86"/>
    </row>
    <row r="3417" spans="1:81" s="131" customFormat="1">
      <c r="A3417" s="131" t="s">
        <v>4070</v>
      </c>
      <c r="B3417" s="129">
        <f t="shared" si="51"/>
        <v>400000</v>
      </c>
      <c r="C3417" s="139">
        <f>+'[2]Table EE Vol'!AR79</f>
        <v>743.6</v>
      </c>
      <c r="D3417" s="131" t="s">
        <v>645</v>
      </c>
      <c r="E3417" s="131">
        <v>74</v>
      </c>
      <c r="F3417" s="132">
        <v>1487.2</v>
      </c>
      <c r="CC3417" s="86"/>
    </row>
    <row r="3418" spans="1:81" s="131" customFormat="1">
      <c r="A3418" s="131" t="s">
        <v>4071</v>
      </c>
      <c r="B3418" s="129">
        <f t="shared" ref="B3418:B3481" si="52">+B3332+10000</f>
        <v>400000</v>
      </c>
      <c r="C3418" s="139">
        <f>+'[2]Table EE Vol'!AR80</f>
        <v>2409.1999999999998</v>
      </c>
      <c r="D3418" s="131" t="s">
        <v>646</v>
      </c>
      <c r="E3418" s="131">
        <v>75</v>
      </c>
      <c r="F3418" s="132">
        <v>4818.3999999999996</v>
      </c>
      <c r="CC3418" s="86"/>
    </row>
    <row r="3419" spans="1:81" s="131" customFormat="1">
      <c r="A3419" s="131" t="s">
        <v>4072</v>
      </c>
      <c r="B3419" s="129">
        <f t="shared" si="52"/>
        <v>400000</v>
      </c>
      <c r="C3419" s="139">
        <f>+'[2]Table EE Vol'!AR81</f>
        <v>2409.1999999999998</v>
      </c>
      <c r="D3419" s="131" t="s">
        <v>646</v>
      </c>
      <c r="E3419" s="131">
        <v>76</v>
      </c>
      <c r="F3419" s="132">
        <v>4818.3999999999996</v>
      </c>
      <c r="CC3419" s="86"/>
    </row>
    <row r="3420" spans="1:81" s="131" customFormat="1">
      <c r="A3420" s="131" t="s">
        <v>4073</v>
      </c>
      <c r="B3420" s="129">
        <f t="shared" si="52"/>
        <v>400000</v>
      </c>
      <c r="C3420" s="139">
        <f>+'[2]Table EE Vol'!AR82</f>
        <v>2409.1999999999998</v>
      </c>
      <c r="D3420" s="131" t="s">
        <v>646</v>
      </c>
      <c r="E3420" s="131">
        <v>77</v>
      </c>
      <c r="F3420" s="132">
        <v>4818.3999999999996</v>
      </c>
      <c r="CC3420" s="86"/>
    </row>
    <row r="3421" spans="1:81" s="131" customFormat="1">
      <c r="A3421" s="131" t="s">
        <v>4074</v>
      </c>
      <c r="B3421" s="129">
        <f t="shared" si="52"/>
        <v>400000</v>
      </c>
      <c r="C3421" s="139">
        <f>+'[2]Table EE Vol'!AR83</f>
        <v>2409.1999999999998</v>
      </c>
      <c r="D3421" s="131" t="s">
        <v>646</v>
      </c>
      <c r="E3421" s="131">
        <v>78</v>
      </c>
      <c r="F3421" s="132">
        <v>4818.3999999999996</v>
      </c>
      <c r="CC3421" s="86"/>
    </row>
    <row r="3422" spans="1:81" s="131" customFormat="1">
      <c r="A3422" s="131" t="s">
        <v>4075</v>
      </c>
      <c r="B3422" s="129">
        <f t="shared" si="52"/>
        <v>400000</v>
      </c>
      <c r="C3422" s="139">
        <f>+'[2]Table EE Vol'!AR84</f>
        <v>2409.1999999999998</v>
      </c>
      <c r="D3422" s="131" t="s">
        <v>646</v>
      </c>
      <c r="E3422" s="131">
        <v>79</v>
      </c>
      <c r="F3422" s="132">
        <v>4818.3999999999996</v>
      </c>
      <c r="CC3422" s="86"/>
    </row>
    <row r="3423" spans="1:81" s="131" customFormat="1">
      <c r="A3423" s="131" t="s">
        <v>4076</v>
      </c>
      <c r="B3423" s="129">
        <f t="shared" si="52"/>
        <v>400000</v>
      </c>
      <c r="C3423" s="139">
        <f>+'[2]Table EE Vol'!AR85</f>
        <v>2409.1999999999998</v>
      </c>
      <c r="D3423" s="131" t="s">
        <v>646</v>
      </c>
      <c r="E3423" s="131">
        <v>80</v>
      </c>
      <c r="F3423" s="132">
        <v>4818.3999999999996</v>
      </c>
      <c r="CC3423" s="86"/>
    </row>
    <row r="3424" spans="1:81" s="131" customFormat="1">
      <c r="A3424" s="131" t="s">
        <v>4077</v>
      </c>
      <c r="B3424" s="129">
        <f t="shared" si="52"/>
        <v>400000</v>
      </c>
      <c r="C3424" s="139">
        <f>+'[2]Table EE Vol'!AR86</f>
        <v>2409.1999999999998</v>
      </c>
      <c r="D3424" s="131" t="s">
        <v>646</v>
      </c>
      <c r="E3424" s="131">
        <v>81</v>
      </c>
      <c r="F3424" s="132">
        <v>4818.3999999999996</v>
      </c>
      <c r="CC3424" s="86"/>
    </row>
    <row r="3425" spans="1:81" s="131" customFormat="1">
      <c r="A3425" s="131" t="s">
        <v>4078</v>
      </c>
      <c r="B3425" s="129">
        <f t="shared" si="52"/>
        <v>400000</v>
      </c>
      <c r="C3425" s="139">
        <f>+'[2]Table EE Vol'!AR87</f>
        <v>2409.1999999999998</v>
      </c>
      <c r="D3425" s="131" t="s">
        <v>646</v>
      </c>
      <c r="E3425" s="131">
        <v>82</v>
      </c>
      <c r="F3425" s="132">
        <v>4818.3999999999996</v>
      </c>
      <c r="CC3425" s="86"/>
    </row>
    <row r="3426" spans="1:81" s="131" customFormat="1">
      <c r="A3426" s="131" t="s">
        <v>4079</v>
      </c>
      <c r="B3426" s="129">
        <f t="shared" si="52"/>
        <v>400000</v>
      </c>
      <c r="C3426" s="139">
        <f>+'[2]Table EE Vol'!AR88</f>
        <v>2409.1999999999998</v>
      </c>
      <c r="D3426" s="131" t="s">
        <v>646</v>
      </c>
      <c r="E3426" s="131">
        <v>83</v>
      </c>
      <c r="F3426" s="132">
        <v>4818.3999999999996</v>
      </c>
      <c r="CC3426" s="86"/>
    </row>
    <row r="3427" spans="1:81" s="131" customFormat="1">
      <c r="A3427" s="131" t="s">
        <v>4080</v>
      </c>
      <c r="B3427" s="129">
        <f t="shared" si="52"/>
        <v>400000</v>
      </c>
      <c r="C3427" s="139">
        <f>+'[2]Table EE Vol'!AR89</f>
        <v>2409.1999999999998</v>
      </c>
      <c r="D3427" s="131" t="s">
        <v>646</v>
      </c>
      <c r="E3427" s="131">
        <v>84</v>
      </c>
      <c r="F3427" s="132">
        <v>4818.3999999999996</v>
      </c>
      <c r="CC3427" s="86"/>
    </row>
    <row r="3428" spans="1:81" s="131" customFormat="1">
      <c r="A3428" s="131" t="s">
        <v>4081</v>
      </c>
      <c r="B3428" s="129">
        <f t="shared" si="52"/>
        <v>400000</v>
      </c>
      <c r="C3428" s="139">
        <f>+'[2]Table EE Vol'!AR90</f>
        <v>2409.1999999999998</v>
      </c>
      <c r="D3428" s="131" t="s">
        <v>646</v>
      </c>
      <c r="E3428" s="131">
        <v>85</v>
      </c>
      <c r="F3428" s="132">
        <v>4818.3999999999996</v>
      </c>
      <c r="CC3428" s="86"/>
    </row>
    <row r="3429" spans="1:81" s="131" customFormat="1">
      <c r="A3429" s="131" t="s">
        <v>4082</v>
      </c>
      <c r="B3429" s="129">
        <f t="shared" si="52"/>
        <v>400000</v>
      </c>
      <c r="C3429" s="139">
        <f>+'[2]Table EE Vol'!AR91</f>
        <v>2409.1999999999998</v>
      </c>
      <c r="D3429" s="131" t="s">
        <v>646</v>
      </c>
      <c r="E3429" s="131">
        <v>86</v>
      </c>
      <c r="F3429" s="132">
        <v>4818.3999999999996</v>
      </c>
      <c r="CC3429" s="86"/>
    </row>
    <row r="3430" spans="1:81" s="131" customFormat="1">
      <c r="A3430" s="131" t="s">
        <v>4083</v>
      </c>
      <c r="B3430" s="129">
        <f t="shared" si="52"/>
        <v>400000</v>
      </c>
      <c r="C3430" s="139">
        <f>+'[2]Table EE Vol'!AR92</f>
        <v>2409.1999999999998</v>
      </c>
      <c r="D3430" s="131" t="s">
        <v>646</v>
      </c>
      <c r="E3430" s="131">
        <v>87</v>
      </c>
      <c r="F3430" s="132">
        <v>4818.3999999999996</v>
      </c>
      <c r="CC3430" s="86"/>
    </row>
    <row r="3431" spans="1:81" s="131" customFormat="1">
      <c r="A3431" s="131" t="s">
        <v>4084</v>
      </c>
      <c r="B3431" s="129">
        <f t="shared" si="52"/>
        <v>400000</v>
      </c>
      <c r="C3431" s="139">
        <f>+'[2]Table EE Vol'!AR93</f>
        <v>2409.1999999999998</v>
      </c>
      <c r="D3431" s="131" t="s">
        <v>646</v>
      </c>
      <c r="E3431" s="131">
        <v>88</v>
      </c>
      <c r="F3431" s="132">
        <v>4818.3999999999996</v>
      </c>
      <c r="CC3431" s="86"/>
    </row>
    <row r="3432" spans="1:81" s="131" customFormat="1">
      <c r="A3432" s="131" t="s">
        <v>4085</v>
      </c>
      <c r="B3432" s="129">
        <f t="shared" si="52"/>
        <v>400000</v>
      </c>
      <c r="C3432" s="139">
        <f>+'[2]Table EE Vol'!AR94</f>
        <v>2409.1999999999998</v>
      </c>
      <c r="D3432" s="131" t="s">
        <v>646</v>
      </c>
      <c r="E3432" s="131">
        <v>89</v>
      </c>
      <c r="F3432" s="132">
        <v>4818.3999999999996</v>
      </c>
      <c r="CC3432" s="86"/>
    </row>
    <row r="3433" spans="1:81" s="131" customFormat="1">
      <c r="A3433" s="131" t="s">
        <v>4086</v>
      </c>
      <c r="B3433" s="129">
        <f t="shared" si="52"/>
        <v>400000</v>
      </c>
      <c r="C3433" s="139">
        <f>+'[2]Table EE Vol'!AR95</f>
        <v>2409.1999999999998</v>
      </c>
      <c r="D3433" s="131" t="s">
        <v>646</v>
      </c>
      <c r="E3433" s="131">
        <v>90</v>
      </c>
      <c r="F3433" s="132">
        <v>4818.3999999999996</v>
      </c>
      <c r="CC3433" s="86"/>
    </row>
    <row r="3434" spans="1:81" s="131" customFormat="1">
      <c r="A3434" s="131" t="s">
        <v>4087</v>
      </c>
      <c r="B3434" s="129">
        <f t="shared" si="52"/>
        <v>400000</v>
      </c>
      <c r="C3434" s="139">
        <f>+'[2]Table EE Vol'!AR96</f>
        <v>2409.1999999999998</v>
      </c>
      <c r="D3434" s="131" t="s">
        <v>646</v>
      </c>
      <c r="E3434" s="131">
        <v>91</v>
      </c>
      <c r="F3434" s="132">
        <v>4818.3999999999996</v>
      </c>
      <c r="CC3434" s="86"/>
    </row>
    <row r="3435" spans="1:81" s="131" customFormat="1">
      <c r="A3435" s="131" t="s">
        <v>4088</v>
      </c>
      <c r="B3435" s="129">
        <f t="shared" si="52"/>
        <v>400000</v>
      </c>
      <c r="C3435" s="139">
        <f>+'[2]Table EE Vol'!AR97</f>
        <v>2409.1999999999998</v>
      </c>
      <c r="D3435" s="131" t="s">
        <v>646</v>
      </c>
      <c r="E3435" s="131">
        <v>92</v>
      </c>
      <c r="F3435" s="132">
        <v>4818.3999999999996</v>
      </c>
      <c r="CC3435" s="86"/>
    </row>
    <row r="3436" spans="1:81" s="131" customFormat="1">
      <c r="A3436" s="131" t="s">
        <v>4089</v>
      </c>
      <c r="B3436" s="129">
        <f t="shared" si="52"/>
        <v>400000</v>
      </c>
      <c r="C3436" s="139">
        <f>+'[2]Table EE Vol'!AR98</f>
        <v>2409.1999999999998</v>
      </c>
      <c r="D3436" s="131" t="s">
        <v>646</v>
      </c>
      <c r="E3436" s="131">
        <v>93</v>
      </c>
      <c r="F3436" s="132">
        <v>4818.3999999999996</v>
      </c>
      <c r="CC3436" s="86"/>
    </row>
    <row r="3437" spans="1:81" s="131" customFormat="1">
      <c r="A3437" s="131" t="s">
        <v>4090</v>
      </c>
      <c r="B3437" s="129">
        <f t="shared" si="52"/>
        <v>400000</v>
      </c>
      <c r="C3437" s="139">
        <f>+'[2]Table EE Vol'!AR99</f>
        <v>2409.1999999999998</v>
      </c>
      <c r="D3437" s="131" t="s">
        <v>646</v>
      </c>
      <c r="E3437" s="131">
        <v>94</v>
      </c>
      <c r="F3437" s="132">
        <v>4818.3999999999996</v>
      </c>
      <c r="CC3437" s="86"/>
    </row>
    <row r="3438" spans="1:81" s="131" customFormat="1">
      <c r="A3438" s="131" t="s">
        <v>4091</v>
      </c>
      <c r="B3438" s="129">
        <f t="shared" si="52"/>
        <v>400000</v>
      </c>
      <c r="C3438" s="139">
        <f>+'[2]Table EE Vol'!AR100</f>
        <v>2409.1999999999998</v>
      </c>
      <c r="D3438" s="131" t="s">
        <v>646</v>
      </c>
      <c r="E3438" s="131">
        <v>95</v>
      </c>
      <c r="F3438" s="132">
        <v>4818.3999999999996</v>
      </c>
      <c r="CC3438" s="86"/>
    </row>
    <row r="3439" spans="1:81" s="131" customFormat="1">
      <c r="A3439" s="131" t="s">
        <v>4092</v>
      </c>
      <c r="B3439" s="129">
        <f t="shared" si="52"/>
        <v>400000</v>
      </c>
      <c r="C3439" s="139">
        <f>+'[2]Table EE Vol'!AR101</f>
        <v>2409.1999999999998</v>
      </c>
      <c r="D3439" s="131" t="s">
        <v>646</v>
      </c>
      <c r="E3439" s="131">
        <v>96</v>
      </c>
      <c r="F3439" s="132">
        <v>4818.3999999999996</v>
      </c>
      <c r="CC3439" s="86"/>
    </row>
    <row r="3440" spans="1:81" s="131" customFormat="1">
      <c r="A3440" s="131" t="s">
        <v>4093</v>
      </c>
      <c r="B3440" s="129">
        <f t="shared" si="52"/>
        <v>400000</v>
      </c>
      <c r="C3440" s="139">
        <f>+'[2]Table EE Vol'!AR102</f>
        <v>2409.1999999999998</v>
      </c>
      <c r="D3440" s="131" t="s">
        <v>646</v>
      </c>
      <c r="E3440" s="131">
        <v>97</v>
      </c>
      <c r="F3440" s="132">
        <v>4818.3999999999996</v>
      </c>
      <c r="CC3440" s="86"/>
    </row>
    <row r="3441" spans="1:81" s="131" customFormat="1">
      <c r="A3441" s="131" t="s">
        <v>4094</v>
      </c>
      <c r="B3441" s="129">
        <f t="shared" si="52"/>
        <v>400000</v>
      </c>
      <c r="C3441" s="139">
        <f>+'[2]Table EE Vol'!AR103</f>
        <v>2409.1999999999998</v>
      </c>
      <c r="D3441" s="131" t="s">
        <v>646</v>
      </c>
      <c r="E3441" s="131">
        <v>98</v>
      </c>
      <c r="F3441" s="132">
        <v>4818.3999999999996</v>
      </c>
      <c r="CC3441" s="86"/>
    </row>
    <row r="3442" spans="1:81" s="131" customFormat="1">
      <c r="A3442" s="131" t="s">
        <v>4095</v>
      </c>
      <c r="B3442" s="129">
        <f t="shared" si="52"/>
        <v>400000</v>
      </c>
      <c r="C3442" s="139">
        <f>+'[2]Table EE Vol'!AR104</f>
        <v>2409.1999999999998</v>
      </c>
      <c r="D3442" s="131" t="s">
        <v>646</v>
      </c>
      <c r="E3442" s="131">
        <v>99</v>
      </c>
      <c r="F3442" s="132">
        <v>4818.3999999999996</v>
      </c>
      <c r="CC3442" s="86"/>
    </row>
    <row r="3443" spans="1:81" s="131" customFormat="1">
      <c r="A3443" s="131" t="s">
        <v>4096</v>
      </c>
      <c r="B3443" s="129">
        <f t="shared" si="52"/>
        <v>400000</v>
      </c>
      <c r="C3443" s="139">
        <f>+'[2]Table EE Vol'!AR105</f>
        <v>0</v>
      </c>
      <c r="D3443" s="131" t="s">
        <v>634</v>
      </c>
      <c r="E3443" s="131">
        <v>0</v>
      </c>
      <c r="F3443" s="132">
        <v>0</v>
      </c>
      <c r="CC3443" s="86"/>
    </row>
    <row r="3444" spans="1:81" s="131" customFormat="1">
      <c r="A3444" s="131" t="s">
        <v>4097</v>
      </c>
      <c r="B3444" s="129">
        <f t="shared" si="52"/>
        <v>410000</v>
      </c>
      <c r="C3444" s="139">
        <f>+'[2]Table EE Vol'!AS20</f>
        <v>5.33</v>
      </c>
      <c r="D3444" s="131" t="s">
        <v>634</v>
      </c>
      <c r="E3444" s="131">
        <v>15</v>
      </c>
      <c r="F3444" s="132">
        <v>10.66</v>
      </c>
      <c r="BY3444" s="86"/>
    </row>
    <row r="3445" spans="1:81" s="131" customFormat="1">
      <c r="A3445" s="131" t="s">
        <v>4098</v>
      </c>
      <c r="B3445" s="129">
        <f t="shared" si="52"/>
        <v>410000</v>
      </c>
      <c r="C3445" s="139">
        <f>+'[2]Table EE Vol'!AS21</f>
        <v>5.33</v>
      </c>
      <c r="D3445" s="131" t="s">
        <v>634</v>
      </c>
      <c r="E3445" s="131">
        <v>16</v>
      </c>
      <c r="F3445" s="132">
        <v>10.66</v>
      </c>
      <c r="BY3445" s="86"/>
    </row>
    <row r="3446" spans="1:81" s="131" customFormat="1">
      <c r="A3446" s="131" t="s">
        <v>4099</v>
      </c>
      <c r="B3446" s="129">
        <f t="shared" si="52"/>
        <v>410000</v>
      </c>
      <c r="C3446" s="139">
        <f>+'[2]Table EE Vol'!AS22</f>
        <v>5.33</v>
      </c>
      <c r="D3446" s="131" t="s">
        <v>634</v>
      </c>
      <c r="E3446" s="131">
        <v>17</v>
      </c>
      <c r="F3446" s="132">
        <v>10.66</v>
      </c>
      <c r="BY3446" s="86"/>
    </row>
    <row r="3447" spans="1:81" s="131" customFormat="1">
      <c r="A3447" s="131" t="s">
        <v>4100</v>
      </c>
      <c r="B3447" s="129">
        <f t="shared" si="52"/>
        <v>410000</v>
      </c>
      <c r="C3447" s="139">
        <f>+'[2]Table EE Vol'!AS23</f>
        <v>5.33</v>
      </c>
      <c r="D3447" s="131" t="s">
        <v>634</v>
      </c>
      <c r="E3447" s="131">
        <v>18</v>
      </c>
      <c r="F3447" s="132">
        <v>10.66</v>
      </c>
      <c r="BY3447" s="86"/>
    </row>
    <row r="3448" spans="1:81" s="131" customFormat="1">
      <c r="A3448" s="131" t="s">
        <v>4101</v>
      </c>
      <c r="B3448" s="129">
        <f t="shared" si="52"/>
        <v>410000</v>
      </c>
      <c r="C3448" s="139">
        <f>+'[2]Table EE Vol'!AS24</f>
        <v>5.33</v>
      </c>
      <c r="D3448" s="131" t="s">
        <v>634</v>
      </c>
      <c r="E3448" s="131">
        <v>19</v>
      </c>
      <c r="F3448" s="132">
        <v>10.66</v>
      </c>
      <c r="BY3448" s="86"/>
    </row>
    <row r="3449" spans="1:81" s="131" customFormat="1">
      <c r="A3449" s="131" t="s">
        <v>4102</v>
      </c>
      <c r="B3449" s="129">
        <f t="shared" si="52"/>
        <v>410000</v>
      </c>
      <c r="C3449" s="139">
        <f>+'[2]Table EE Vol'!AS25</f>
        <v>7.79</v>
      </c>
      <c r="D3449" s="131" t="s">
        <v>635</v>
      </c>
      <c r="E3449" s="131">
        <v>20</v>
      </c>
      <c r="F3449" s="132">
        <v>15.58</v>
      </c>
      <c r="BY3449" s="86"/>
    </row>
    <row r="3450" spans="1:81" s="131" customFormat="1">
      <c r="A3450" s="131" t="s">
        <v>4103</v>
      </c>
      <c r="B3450" s="129">
        <f t="shared" si="52"/>
        <v>410000</v>
      </c>
      <c r="C3450" s="139">
        <f>+'[2]Table EE Vol'!AS26</f>
        <v>7.79</v>
      </c>
      <c r="D3450" s="131" t="s">
        <v>635</v>
      </c>
      <c r="E3450" s="131">
        <v>21</v>
      </c>
      <c r="F3450" s="132">
        <v>15.58</v>
      </c>
      <c r="BY3450" s="86"/>
    </row>
    <row r="3451" spans="1:81" s="131" customFormat="1">
      <c r="A3451" s="131" t="s">
        <v>4104</v>
      </c>
      <c r="B3451" s="129">
        <f t="shared" si="52"/>
        <v>410000</v>
      </c>
      <c r="C3451" s="139">
        <f>+'[2]Table EE Vol'!AS27</f>
        <v>7.79</v>
      </c>
      <c r="D3451" s="131" t="s">
        <v>635</v>
      </c>
      <c r="E3451" s="131">
        <v>22</v>
      </c>
      <c r="F3451" s="132">
        <v>15.58</v>
      </c>
      <c r="BY3451" s="86"/>
    </row>
    <row r="3452" spans="1:81" s="131" customFormat="1">
      <c r="A3452" s="131" t="s">
        <v>4105</v>
      </c>
      <c r="B3452" s="129">
        <f t="shared" si="52"/>
        <v>410000</v>
      </c>
      <c r="C3452" s="139">
        <f>+'[2]Table EE Vol'!AS28</f>
        <v>7.79</v>
      </c>
      <c r="D3452" s="131" t="s">
        <v>635</v>
      </c>
      <c r="E3452" s="131">
        <v>23</v>
      </c>
      <c r="F3452" s="132">
        <v>15.58</v>
      </c>
      <c r="BY3452" s="86"/>
    </row>
    <row r="3453" spans="1:81" s="131" customFormat="1">
      <c r="A3453" s="131" t="s">
        <v>4106</v>
      </c>
      <c r="B3453" s="129">
        <f t="shared" si="52"/>
        <v>410000</v>
      </c>
      <c r="C3453" s="139">
        <f>+'[2]Table EE Vol'!AS29</f>
        <v>7.79</v>
      </c>
      <c r="D3453" s="131" t="s">
        <v>635</v>
      </c>
      <c r="E3453" s="131">
        <v>24</v>
      </c>
      <c r="F3453" s="132">
        <v>15.58</v>
      </c>
      <c r="BY3453" s="86"/>
    </row>
    <row r="3454" spans="1:81" s="131" customFormat="1">
      <c r="A3454" s="131" t="s">
        <v>4107</v>
      </c>
      <c r="B3454" s="129">
        <f t="shared" si="52"/>
        <v>410000</v>
      </c>
      <c r="C3454" s="139">
        <f>+'[2]Table EE Vol'!AS30</f>
        <v>9.2249999999999996</v>
      </c>
      <c r="D3454" s="131" t="s">
        <v>636</v>
      </c>
      <c r="E3454" s="131">
        <v>25</v>
      </c>
      <c r="F3454" s="132">
        <v>18.45</v>
      </c>
      <c r="BY3454" s="86"/>
    </row>
    <row r="3455" spans="1:81" s="131" customFormat="1">
      <c r="A3455" s="131" t="s">
        <v>4108</v>
      </c>
      <c r="B3455" s="129">
        <f t="shared" si="52"/>
        <v>410000</v>
      </c>
      <c r="C3455" s="139">
        <f>+'[2]Table EE Vol'!AS31</f>
        <v>9.2249999999999996</v>
      </c>
      <c r="D3455" s="131" t="s">
        <v>636</v>
      </c>
      <c r="E3455" s="131">
        <v>26</v>
      </c>
      <c r="F3455" s="132">
        <v>18.45</v>
      </c>
      <c r="BY3455" s="86"/>
    </row>
    <row r="3456" spans="1:81" s="131" customFormat="1">
      <c r="A3456" s="131" t="s">
        <v>4109</v>
      </c>
      <c r="B3456" s="129">
        <f t="shared" si="52"/>
        <v>410000</v>
      </c>
      <c r="C3456" s="139">
        <f>+'[2]Table EE Vol'!AS32</f>
        <v>9.2249999999999996</v>
      </c>
      <c r="D3456" s="131" t="s">
        <v>636</v>
      </c>
      <c r="E3456" s="131">
        <v>27</v>
      </c>
      <c r="F3456" s="132">
        <v>18.45</v>
      </c>
      <c r="BY3456" s="86"/>
    </row>
    <row r="3457" spans="1:77" s="131" customFormat="1">
      <c r="A3457" s="131" t="s">
        <v>4110</v>
      </c>
      <c r="B3457" s="129">
        <f t="shared" si="52"/>
        <v>410000</v>
      </c>
      <c r="C3457" s="139">
        <f>+'[2]Table EE Vol'!AS33</f>
        <v>9.2249999999999996</v>
      </c>
      <c r="D3457" s="131" t="s">
        <v>636</v>
      </c>
      <c r="E3457" s="131">
        <v>28</v>
      </c>
      <c r="F3457" s="132">
        <v>18.45</v>
      </c>
      <c r="BY3457" s="86"/>
    </row>
    <row r="3458" spans="1:77" s="131" customFormat="1">
      <c r="A3458" s="131" t="s">
        <v>4111</v>
      </c>
      <c r="B3458" s="129">
        <f t="shared" si="52"/>
        <v>410000</v>
      </c>
      <c r="C3458" s="139">
        <f>+'[2]Table EE Vol'!AS34</f>
        <v>9.2249999999999996</v>
      </c>
      <c r="D3458" s="131" t="s">
        <v>636</v>
      </c>
      <c r="E3458" s="131">
        <v>29</v>
      </c>
      <c r="F3458" s="132">
        <v>18.45</v>
      </c>
      <c r="BY3458" s="86"/>
    </row>
    <row r="3459" spans="1:77" s="131" customFormat="1">
      <c r="A3459" s="131" t="s">
        <v>4112</v>
      </c>
      <c r="B3459" s="129">
        <f t="shared" si="52"/>
        <v>410000</v>
      </c>
      <c r="C3459" s="139">
        <f>+'[2]Table EE Vol'!AS35</f>
        <v>12.709999999999999</v>
      </c>
      <c r="D3459" s="131" t="s">
        <v>637</v>
      </c>
      <c r="E3459" s="131">
        <v>30</v>
      </c>
      <c r="F3459" s="132">
        <v>25.419999999999998</v>
      </c>
      <c r="BY3459" s="86"/>
    </row>
    <row r="3460" spans="1:77" s="131" customFormat="1">
      <c r="A3460" s="131" t="s">
        <v>4113</v>
      </c>
      <c r="B3460" s="129">
        <f t="shared" si="52"/>
        <v>410000</v>
      </c>
      <c r="C3460" s="139">
        <f>+'[2]Table EE Vol'!AS36</f>
        <v>12.709999999999999</v>
      </c>
      <c r="D3460" s="131" t="s">
        <v>637</v>
      </c>
      <c r="E3460" s="131">
        <v>31</v>
      </c>
      <c r="F3460" s="132">
        <v>25.419999999999998</v>
      </c>
      <c r="BY3460" s="86"/>
    </row>
    <row r="3461" spans="1:77" s="131" customFormat="1">
      <c r="A3461" s="131" t="s">
        <v>4114</v>
      </c>
      <c r="B3461" s="129">
        <f t="shared" si="52"/>
        <v>410000</v>
      </c>
      <c r="C3461" s="139">
        <f>+'[2]Table EE Vol'!AS37</f>
        <v>12.709999999999999</v>
      </c>
      <c r="D3461" s="131" t="s">
        <v>637</v>
      </c>
      <c r="E3461" s="131">
        <v>32</v>
      </c>
      <c r="F3461" s="132">
        <v>25.419999999999998</v>
      </c>
      <c r="BY3461" s="86"/>
    </row>
    <row r="3462" spans="1:77" s="131" customFormat="1">
      <c r="A3462" s="131" t="s">
        <v>4115</v>
      </c>
      <c r="B3462" s="129">
        <f t="shared" si="52"/>
        <v>410000</v>
      </c>
      <c r="C3462" s="139">
        <f>+'[2]Table EE Vol'!AS38</f>
        <v>12.709999999999999</v>
      </c>
      <c r="D3462" s="131" t="s">
        <v>637</v>
      </c>
      <c r="E3462" s="131">
        <v>33</v>
      </c>
      <c r="F3462" s="132">
        <v>25.419999999999998</v>
      </c>
      <c r="BY3462" s="86"/>
    </row>
    <row r="3463" spans="1:77" s="131" customFormat="1">
      <c r="A3463" s="131" t="s">
        <v>4116</v>
      </c>
      <c r="B3463" s="129">
        <f t="shared" si="52"/>
        <v>410000</v>
      </c>
      <c r="C3463" s="139">
        <f>+'[2]Table EE Vol'!AS39</f>
        <v>12.709999999999999</v>
      </c>
      <c r="D3463" s="131" t="s">
        <v>637</v>
      </c>
      <c r="E3463" s="131">
        <v>34</v>
      </c>
      <c r="F3463" s="132">
        <v>25.419999999999998</v>
      </c>
      <c r="BY3463" s="86"/>
    </row>
    <row r="3464" spans="1:77" s="131" customFormat="1">
      <c r="A3464" s="131" t="s">
        <v>4117</v>
      </c>
      <c r="B3464" s="129">
        <f t="shared" si="52"/>
        <v>410000</v>
      </c>
      <c r="C3464" s="139">
        <f>+'[2]Table EE Vol'!AS40</f>
        <v>17.015000000000001</v>
      </c>
      <c r="D3464" s="131" t="s">
        <v>638</v>
      </c>
      <c r="E3464" s="131">
        <v>35</v>
      </c>
      <c r="F3464" s="132">
        <v>34.03</v>
      </c>
      <c r="BY3464" s="86"/>
    </row>
    <row r="3465" spans="1:77" s="131" customFormat="1">
      <c r="A3465" s="131" t="s">
        <v>4118</v>
      </c>
      <c r="B3465" s="129">
        <f t="shared" si="52"/>
        <v>410000</v>
      </c>
      <c r="C3465" s="139">
        <f>+'[2]Table EE Vol'!AS41</f>
        <v>17.015000000000001</v>
      </c>
      <c r="D3465" s="131" t="s">
        <v>638</v>
      </c>
      <c r="E3465" s="131">
        <v>36</v>
      </c>
      <c r="F3465" s="132">
        <v>34.03</v>
      </c>
      <c r="BY3465" s="86"/>
    </row>
    <row r="3466" spans="1:77" s="131" customFormat="1">
      <c r="A3466" s="131" t="s">
        <v>4119</v>
      </c>
      <c r="B3466" s="129">
        <f t="shared" si="52"/>
        <v>410000</v>
      </c>
      <c r="C3466" s="139">
        <f>+'[2]Table EE Vol'!AS42</f>
        <v>17.015000000000001</v>
      </c>
      <c r="D3466" s="131" t="s">
        <v>638</v>
      </c>
      <c r="E3466" s="131">
        <v>37</v>
      </c>
      <c r="F3466" s="132">
        <v>34.03</v>
      </c>
      <c r="BY3466" s="86"/>
    </row>
    <row r="3467" spans="1:77" s="131" customFormat="1">
      <c r="A3467" s="131" t="s">
        <v>4120</v>
      </c>
      <c r="B3467" s="129">
        <f t="shared" si="52"/>
        <v>410000</v>
      </c>
      <c r="C3467" s="139">
        <f>+'[2]Table EE Vol'!AS43</f>
        <v>17.015000000000001</v>
      </c>
      <c r="D3467" s="131" t="s">
        <v>638</v>
      </c>
      <c r="E3467" s="131">
        <v>38</v>
      </c>
      <c r="F3467" s="132">
        <v>34.03</v>
      </c>
      <c r="BY3467" s="86"/>
    </row>
    <row r="3468" spans="1:77" s="131" customFormat="1">
      <c r="A3468" s="131" t="s">
        <v>4121</v>
      </c>
      <c r="B3468" s="129">
        <f t="shared" si="52"/>
        <v>410000</v>
      </c>
      <c r="C3468" s="139">
        <f>+'[2]Table EE Vol'!AS44</f>
        <v>17.015000000000001</v>
      </c>
      <c r="D3468" s="131" t="s">
        <v>638</v>
      </c>
      <c r="E3468" s="131">
        <v>39</v>
      </c>
      <c r="F3468" s="132">
        <v>34.03</v>
      </c>
      <c r="BY3468" s="86"/>
    </row>
    <row r="3469" spans="1:77" s="131" customFormat="1">
      <c r="A3469" s="131" t="s">
        <v>4122</v>
      </c>
      <c r="B3469" s="129">
        <f t="shared" si="52"/>
        <v>410000</v>
      </c>
      <c r="C3469" s="139">
        <f>+'[2]Table EE Vol'!AS45</f>
        <v>28.495000000000001</v>
      </c>
      <c r="D3469" s="131" t="s">
        <v>639</v>
      </c>
      <c r="E3469" s="131">
        <v>40</v>
      </c>
      <c r="F3469" s="132">
        <v>56.99</v>
      </c>
      <c r="BY3469" s="86"/>
    </row>
    <row r="3470" spans="1:77" s="131" customFormat="1">
      <c r="A3470" s="131" t="s">
        <v>4123</v>
      </c>
      <c r="B3470" s="129">
        <f t="shared" si="52"/>
        <v>410000</v>
      </c>
      <c r="C3470" s="139">
        <f>+'[2]Table EE Vol'!AS46</f>
        <v>28.495000000000001</v>
      </c>
      <c r="D3470" s="131" t="s">
        <v>639</v>
      </c>
      <c r="E3470" s="131">
        <v>41</v>
      </c>
      <c r="F3470" s="132">
        <v>56.99</v>
      </c>
      <c r="BY3470" s="86"/>
    </row>
    <row r="3471" spans="1:77" s="131" customFormat="1">
      <c r="A3471" s="131" t="s">
        <v>4124</v>
      </c>
      <c r="B3471" s="129">
        <f t="shared" si="52"/>
        <v>410000</v>
      </c>
      <c r="C3471" s="139">
        <f>+'[2]Table EE Vol'!AS47</f>
        <v>28.495000000000001</v>
      </c>
      <c r="D3471" s="131" t="s">
        <v>639</v>
      </c>
      <c r="E3471" s="131">
        <v>42</v>
      </c>
      <c r="F3471" s="132">
        <v>56.99</v>
      </c>
      <c r="BY3471" s="86"/>
    </row>
    <row r="3472" spans="1:77" s="131" customFormat="1">
      <c r="A3472" s="131" t="s">
        <v>4125</v>
      </c>
      <c r="B3472" s="129">
        <f t="shared" si="52"/>
        <v>410000</v>
      </c>
      <c r="C3472" s="139">
        <f>+'[2]Table EE Vol'!AS48</f>
        <v>28.495000000000001</v>
      </c>
      <c r="D3472" s="131" t="s">
        <v>639</v>
      </c>
      <c r="E3472" s="131">
        <v>43</v>
      </c>
      <c r="F3472" s="132">
        <v>56.99</v>
      </c>
      <c r="BY3472" s="86"/>
    </row>
    <row r="3473" spans="1:77" s="131" customFormat="1">
      <c r="A3473" s="131" t="s">
        <v>4126</v>
      </c>
      <c r="B3473" s="129">
        <f t="shared" si="52"/>
        <v>410000</v>
      </c>
      <c r="C3473" s="139">
        <f>+'[2]Table EE Vol'!AS49</f>
        <v>28.495000000000001</v>
      </c>
      <c r="D3473" s="131" t="s">
        <v>639</v>
      </c>
      <c r="E3473" s="131">
        <v>44</v>
      </c>
      <c r="F3473" s="132">
        <v>56.99</v>
      </c>
      <c r="BY3473" s="86"/>
    </row>
    <row r="3474" spans="1:77" s="131" customFormat="1">
      <c r="A3474" s="131" t="s">
        <v>4127</v>
      </c>
      <c r="B3474" s="129">
        <f t="shared" si="52"/>
        <v>410000</v>
      </c>
      <c r="C3474" s="139">
        <f>+'[2]Table EE Vol'!AS50</f>
        <v>39.36</v>
      </c>
      <c r="D3474" s="131" t="s">
        <v>640</v>
      </c>
      <c r="E3474" s="131">
        <v>45</v>
      </c>
      <c r="F3474" s="132">
        <v>78.72</v>
      </c>
      <c r="BY3474" s="86"/>
    </row>
    <row r="3475" spans="1:77" s="131" customFormat="1">
      <c r="A3475" s="131" t="s">
        <v>4128</v>
      </c>
      <c r="B3475" s="129">
        <f t="shared" si="52"/>
        <v>410000</v>
      </c>
      <c r="C3475" s="139">
        <f>+'[2]Table EE Vol'!AS51</f>
        <v>39.36</v>
      </c>
      <c r="D3475" s="131" t="s">
        <v>640</v>
      </c>
      <c r="E3475" s="131">
        <v>46</v>
      </c>
      <c r="F3475" s="132">
        <v>78.72</v>
      </c>
      <c r="BY3475" s="86"/>
    </row>
    <row r="3476" spans="1:77" s="131" customFormat="1">
      <c r="A3476" s="131" t="s">
        <v>4129</v>
      </c>
      <c r="B3476" s="129">
        <f t="shared" si="52"/>
        <v>410000</v>
      </c>
      <c r="C3476" s="139">
        <f>+'[2]Table EE Vol'!AS52</f>
        <v>39.36</v>
      </c>
      <c r="D3476" s="131" t="s">
        <v>640</v>
      </c>
      <c r="E3476" s="131">
        <v>47</v>
      </c>
      <c r="F3476" s="132">
        <v>78.72</v>
      </c>
      <c r="BY3476" s="86"/>
    </row>
    <row r="3477" spans="1:77" s="131" customFormat="1">
      <c r="A3477" s="131" t="s">
        <v>4130</v>
      </c>
      <c r="B3477" s="129">
        <f t="shared" si="52"/>
        <v>410000</v>
      </c>
      <c r="C3477" s="139">
        <f>+'[2]Table EE Vol'!AS53</f>
        <v>39.36</v>
      </c>
      <c r="D3477" s="131" t="s">
        <v>640</v>
      </c>
      <c r="E3477" s="131">
        <v>48</v>
      </c>
      <c r="F3477" s="132">
        <v>78.72</v>
      </c>
      <c r="BY3477" s="86"/>
    </row>
    <row r="3478" spans="1:77" s="131" customFormat="1">
      <c r="A3478" s="131" t="s">
        <v>4131</v>
      </c>
      <c r="B3478" s="129">
        <f t="shared" si="52"/>
        <v>410000</v>
      </c>
      <c r="C3478" s="139">
        <f>+'[2]Table EE Vol'!AS54</f>
        <v>39.36</v>
      </c>
      <c r="D3478" s="131" t="s">
        <v>640</v>
      </c>
      <c r="E3478" s="131">
        <v>49</v>
      </c>
      <c r="F3478" s="132">
        <v>78.72</v>
      </c>
      <c r="BY3478" s="86"/>
    </row>
    <row r="3479" spans="1:77" s="131" customFormat="1">
      <c r="A3479" s="131" t="s">
        <v>4132</v>
      </c>
      <c r="B3479" s="129">
        <f t="shared" si="52"/>
        <v>410000</v>
      </c>
      <c r="C3479" s="139">
        <f>+'[2]Table EE Vol'!AS55</f>
        <v>71.75</v>
      </c>
      <c r="D3479" s="131" t="s">
        <v>641</v>
      </c>
      <c r="E3479" s="131">
        <v>50</v>
      </c>
      <c r="F3479" s="132">
        <v>143.5</v>
      </c>
      <c r="BY3479" s="86"/>
    </row>
    <row r="3480" spans="1:77" s="131" customFormat="1">
      <c r="A3480" s="131" t="s">
        <v>4133</v>
      </c>
      <c r="B3480" s="129">
        <f t="shared" si="52"/>
        <v>410000</v>
      </c>
      <c r="C3480" s="139">
        <f>+'[2]Table EE Vol'!AS56</f>
        <v>71.75</v>
      </c>
      <c r="D3480" s="131" t="s">
        <v>641</v>
      </c>
      <c r="E3480" s="131">
        <v>51</v>
      </c>
      <c r="F3480" s="132">
        <v>143.5</v>
      </c>
      <c r="BY3480" s="86"/>
    </row>
    <row r="3481" spans="1:77" s="131" customFormat="1">
      <c r="A3481" s="131" t="s">
        <v>4134</v>
      </c>
      <c r="B3481" s="129">
        <f t="shared" si="52"/>
        <v>410000</v>
      </c>
      <c r="C3481" s="139">
        <f>+'[2]Table EE Vol'!AS57</f>
        <v>71.75</v>
      </c>
      <c r="D3481" s="131" t="s">
        <v>641</v>
      </c>
      <c r="E3481" s="131">
        <v>52</v>
      </c>
      <c r="F3481" s="132">
        <v>143.5</v>
      </c>
      <c r="BY3481" s="86"/>
    </row>
    <row r="3482" spans="1:77" s="131" customFormat="1">
      <c r="A3482" s="131" t="s">
        <v>4135</v>
      </c>
      <c r="B3482" s="129">
        <f t="shared" ref="B3482:B3545" si="53">+B3396+10000</f>
        <v>410000</v>
      </c>
      <c r="C3482" s="139">
        <f>+'[2]Table EE Vol'!AS58</f>
        <v>71.75</v>
      </c>
      <c r="D3482" s="131" t="s">
        <v>641</v>
      </c>
      <c r="E3482" s="131">
        <v>53</v>
      </c>
      <c r="F3482" s="132">
        <v>143.5</v>
      </c>
      <c r="BY3482" s="86"/>
    </row>
    <row r="3483" spans="1:77" s="131" customFormat="1">
      <c r="A3483" s="131" t="s">
        <v>4136</v>
      </c>
      <c r="B3483" s="129">
        <f t="shared" si="53"/>
        <v>410000</v>
      </c>
      <c r="C3483" s="139">
        <f>+'[2]Table EE Vol'!AS59</f>
        <v>71.75</v>
      </c>
      <c r="D3483" s="131" t="s">
        <v>641</v>
      </c>
      <c r="E3483" s="131">
        <v>54</v>
      </c>
      <c r="F3483" s="132">
        <v>143.5</v>
      </c>
      <c r="BY3483" s="86"/>
    </row>
    <row r="3484" spans="1:77" s="131" customFormat="1">
      <c r="A3484" s="131" t="s">
        <v>4137</v>
      </c>
      <c r="B3484" s="129">
        <f t="shared" si="53"/>
        <v>410000</v>
      </c>
      <c r="C3484" s="139">
        <f>+'[2]Table EE Vol'!AS60</f>
        <v>147.19</v>
      </c>
      <c r="D3484" s="131" t="s">
        <v>642</v>
      </c>
      <c r="E3484" s="131">
        <v>55</v>
      </c>
      <c r="F3484" s="132">
        <v>294.38</v>
      </c>
      <c r="BY3484" s="86"/>
    </row>
    <row r="3485" spans="1:77" s="131" customFormat="1">
      <c r="A3485" s="131" t="s">
        <v>4138</v>
      </c>
      <c r="B3485" s="129">
        <f t="shared" si="53"/>
        <v>410000</v>
      </c>
      <c r="C3485" s="139">
        <f>+'[2]Table EE Vol'!AS61</f>
        <v>147.19</v>
      </c>
      <c r="D3485" s="131" t="s">
        <v>642</v>
      </c>
      <c r="E3485" s="131">
        <v>56</v>
      </c>
      <c r="F3485" s="132">
        <v>294.38</v>
      </c>
      <c r="BY3485" s="86"/>
    </row>
    <row r="3486" spans="1:77" s="131" customFormat="1">
      <c r="A3486" s="131" t="s">
        <v>4139</v>
      </c>
      <c r="B3486" s="129">
        <f t="shared" si="53"/>
        <v>410000</v>
      </c>
      <c r="C3486" s="139">
        <f>+'[2]Table EE Vol'!AS62</f>
        <v>147.19</v>
      </c>
      <c r="D3486" s="131" t="s">
        <v>642</v>
      </c>
      <c r="E3486" s="131">
        <v>57</v>
      </c>
      <c r="F3486" s="132">
        <v>294.38</v>
      </c>
      <c r="BY3486" s="86"/>
    </row>
    <row r="3487" spans="1:77" s="131" customFormat="1">
      <c r="A3487" s="131" t="s">
        <v>4140</v>
      </c>
      <c r="B3487" s="129">
        <f t="shared" si="53"/>
        <v>410000</v>
      </c>
      <c r="C3487" s="139">
        <f>+'[2]Table EE Vol'!AS63</f>
        <v>147.19</v>
      </c>
      <c r="D3487" s="131" t="s">
        <v>642</v>
      </c>
      <c r="E3487" s="131">
        <v>58</v>
      </c>
      <c r="F3487" s="132">
        <v>294.38</v>
      </c>
      <c r="BY3487" s="86"/>
    </row>
    <row r="3488" spans="1:77" s="131" customFormat="1">
      <c r="A3488" s="131" t="s">
        <v>4141</v>
      </c>
      <c r="B3488" s="129">
        <f t="shared" si="53"/>
        <v>410000</v>
      </c>
      <c r="C3488" s="139">
        <f>+'[2]Table EE Vol'!AS64</f>
        <v>147.19</v>
      </c>
      <c r="D3488" s="131" t="s">
        <v>642</v>
      </c>
      <c r="E3488" s="131">
        <v>59</v>
      </c>
      <c r="F3488" s="132">
        <v>294.38</v>
      </c>
      <c r="BY3488" s="86"/>
    </row>
    <row r="3489" spans="1:77" s="131" customFormat="1">
      <c r="A3489" s="131" t="s">
        <v>4142</v>
      </c>
      <c r="B3489" s="129">
        <f t="shared" si="53"/>
        <v>410000</v>
      </c>
      <c r="C3489" s="139">
        <f>+'[2]Table EE Vol'!AS65</f>
        <v>214.02</v>
      </c>
      <c r="D3489" s="131" t="s">
        <v>643</v>
      </c>
      <c r="E3489" s="131">
        <v>60</v>
      </c>
      <c r="F3489" s="132">
        <v>428.04</v>
      </c>
      <c r="BY3489" s="86"/>
    </row>
    <row r="3490" spans="1:77" s="131" customFormat="1">
      <c r="A3490" s="131" t="s">
        <v>4143</v>
      </c>
      <c r="B3490" s="129">
        <f t="shared" si="53"/>
        <v>410000</v>
      </c>
      <c r="C3490" s="139">
        <f>+'[2]Table EE Vol'!AS66</f>
        <v>214.02</v>
      </c>
      <c r="D3490" s="131" t="s">
        <v>643</v>
      </c>
      <c r="E3490" s="131">
        <v>61</v>
      </c>
      <c r="F3490" s="132">
        <v>428.04</v>
      </c>
      <c r="BY3490" s="86"/>
    </row>
    <row r="3491" spans="1:77" s="131" customFormat="1">
      <c r="A3491" s="131" t="s">
        <v>4144</v>
      </c>
      <c r="B3491" s="129">
        <f t="shared" si="53"/>
        <v>410000</v>
      </c>
      <c r="C3491" s="139">
        <f>+'[2]Table EE Vol'!AS67</f>
        <v>214.02</v>
      </c>
      <c r="D3491" s="131" t="s">
        <v>643</v>
      </c>
      <c r="E3491" s="131">
        <v>62</v>
      </c>
      <c r="F3491" s="132">
        <v>428.04</v>
      </c>
      <c r="BY3491" s="86"/>
    </row>
    <row r="3492" spans="1:77" s="131" customFormat="1">
      <c r="A3492" s="131" t="s">
        <v>4145</v>
      </c>
      <c r="B3492" s="129">
        <f t="shared" si="53"/>
        <v>410000</v>
      </c>
      <c r="C3492" s="139">
        <f>+'[2]Table EE Vol'!AS68</f>
        <v>214.02</v>
      </c>
      <c r="D3492" s="131" t="s">
        <v>643</v>
      </c>
      <c r="E3492" s="131">
        <v>63</v>
      </c>
      <c r="F3492" s="132">
        <v>428.04</v>
      </c>
      <c r="BY3492" s="86"/>
    </row>
    <row r="3493" spans="1:77" s="131" customFormat="1">
      <c r="A3493" s="131" t="s">
        <v>4146</v>
      </c>
      <c r="B3493" s="129">
        <f t="shared" si="53"/>
        <v>410000</v>
      </c>
      <c r="C3493" s="139">
        <f>+'[2]Table EE Vol'!AS69</f>
        <v>214.02</v>
      </c>
      <c r="D3493" s="131" t="s">
        <v>643</v>
      </c>
      <c r="E3493" s="131">
        <v>64</v>
      </c>
      <c r="F3493" s="132">
        <v>428.04</v>
      </c>
      <c r="BY3493" s="86"/>
    </row>
    <row r="3494" spans="1:77" s="131" customFormat="1">
      <c r="A3494" s="131" t="s">
        <v>4147</v>
      </c>
      <c r="B3494" s="129">
        <f t="shared" si="53"/>
        <v>410000</v>
      </c>
      <c r="C3494" s="139">
        <f>+'[2]Table EE Vol'!AS70</f>
        <v>369</v>
      </c>
      <c r="D3494" s="131" t="s">
        <v>644</v>
      </c>
      <c r="E3494" s="131">
        <v>65</v>
      </c>
      <c r="F3494" s="132">
        <v>738</v>
      </c>
      <c r="BY3494" s="86"/>
    </row>
    <row r="3495" spans="1:77" s="131" customFormat="1">
      <c r="A3495" s="131" t="s">
        <v>4148</v>
      </c>
      <c r="B3495" s="129">
        <f t="shared" si="53"/>
        <v>410000</v>
      </c>
      <c r="C3495" s="139">
        <f>+'[2]Table EE Vol'!AS71</f>
        <v>369</v>
      </c>
      <c r="D3495" s="131" t="s">
        <v>644</v>
      </c>
      <c r="E3495" s="131">
        <v>66</v>
      </c>
      <c r="F3495" s="132">
        <v>738</v>
      </c>
      <c r="BY3495" s="86"/>
    </row>
    <row r="3496" spans="1:77" s="131" customFormat="1">
      <c r="A3496" s="131" t="s">
        <v>4149</v>
      </c>
      <c r="B3496" s="129">
        <f t="shared" si="53"/>
        <v>410000</v>
      </c>
      <c r="C3496" s="139">
        <f>+'[2]Table EE Vol'!AS72</f>
        <v>369</v>
      </c>
      <c r="D3496" s="131" t="s">
        <v>644</v>
      </c>
      <c r="E3496" s="131">
        <v>67</v>
      </c>
      <c r="F3496" s="132">
        <v>738</v>
      </c>
      <c r="BY3496" s="86"/>
    </row>
    <row r="3497" spans="1:77" s="131" customFormat="1">
      <c r="A3497" s="131" t="s">
        <v>4150</v>
      </c>
      <c r="B3497" s="129">
        <f t="shared" si="53"/>
        <v>410000</v>
      </c>
      <c r="C3497" s="139">
        <f>+'[2]Table EE Vol'!AS73</f>
        <v>369</v>
      </c>
      <c r="D3497" s="131" t="s">
        <v>644</v>
      </c>
      <c r="E3497" s="131">
        <v>68</v>
      </c>
      <c r="F3497" s="132">
        <v>738</v>
      </c>
      <c r="BY3497" s="86"/>
    </row>
    <row r="3498" spans="1:77" s="131" customFormat="1">
      <c r="A3498" s="131" t="s">
        <v>4151</v>
      </c>
      <c r="B3498" s="129">
        <f t="shared" si="53"/>
        <v>410000</v>
      </c>
      <c r="C3498" s="139">
        <f>+'[2]Table EE Vol'!AS74</f>
        <v>369</v>
      </c>
      <c r="D3498" s="131" t="s">
        <v>644</v>
      </c>
      <c r="E3498" s="131">
        <v>69</v>
      </c>
      <c r="F3498" s="132">
        <v>738</v>
      </c>
      <c r="BY3498" s="86"/>
    </row>
    <row r="3499" spans="1:77" s="131" customFormat="1">
      <c r="A3499" s="131" t="s">
        <v>4152</v>
      </c>
      <c r="B3499" s="129">
        <f t="shared" si="53"/>
        <v>410000</v>
      </c>
      <c r="C3499" s="139">
        <f>+'[2]Table EE Vol'!AS75</f>
        <v>762.18999999999994</v>
      </c>
      <c r="D3499" s="131" t="s">
        <v>645</v>
      </c>
      <c r="E3499" s="131">
        <v>70</v>
      </c>
      <c r="F3499" s="132">
        <v>1524.3799999999999</v>
      </c>
      <c r="BY3499" s="86"/>
    </row>
    <row r="3500" spans="1:77" s="131" customFormat="1">
      <c r="A3500" s="131" t="s">
        <v>4153</v>
      </c>
      <c r="B3500" s="129">
        <f t="shared" si="53"/>
        <v>410000</v>
      </c>
      <c r="C3500" s="139">
        <f>+'[2]Table EE Vol'!AS76</f>
        <v>762.18999999999994</v>
      </c>
      <c r="D3500" s="131" t="s">
        <v>645</v>
      </c>
      <c r="E3500" s="131">
        <v>71</v>
      </c>
      <c r="F3500" s="132">
        <v>1524.3799999999999</v>
      </c>
      <c r="BY3500" s="86"/>
    </row>
    <row r="3501" spans="1:77" s="131" customFormat="1">
      <c r="A3501" s="131" t="s">
        <v>4154</v>
      </c>
      <c r="B3501" s="129">
        <f t="shared" si="53"/>
        <v>410000</v>
      </c>
      <c r="C3501" s="139">
        <f>+'[2]Table EE Vol'!AS77</f>
        <v>762.18999999999994</v>
      </c>
      <c r="D3501" s="131" t="s">
        <v>645</v>
      </c>
      <c r="E3501" s="131">
        <v>72</v>
      </c>
      <c r="F3501" s="132">
        <v>1524.3799999999999</v>
      </c>
      <c r="BY3501" s="86"/>
    </row>
    <row r="3502" spans="1:77" s="131" customFormat="1">
      <c r="A3502" s="131" t="s">
        <v>4155</v>
      </c>
      <c r="B3502" s="129">
        <f t="shared" si="53"/>
        <v>410000</v>
      </c>
      <c r="C3502" s="139">
        <f>+'[2]Table EE Vol'!AS78</f>
        <v>762.18999999999994</v>
      </c>
      <c r="D3502" s="131" t="s">
        <v>645</v>
      </c>
      <c r="E3502" s="131">
        <v>73</v>
      </c>
      <c r="F3502" s="132">
        <v>1524.3799999999999</v>
      </c>
      <c r="BY3502" s="86"/>
    </row>
    <row r="3503" spans="1:77" s="131" customFormat="1">
      <c r="A3503" s="131" t="s">
        <v>4156</v>
      </c>
      <c r="B3503" s="129">
        <f t="shared" si="53"/>
        <v>410000</v>
      </c>
      <c r="C3503" s="139">
        <f>+'[2]Table EE Vol'!AS79</f>
        <v>762.18999999999994</v>
      </c>
      <c r="D3503" s="131" t="s">
        <v>645</v>
      </c>
      <c r="E3503" s="131">
        <v>74</v>
      </c>
      <c r="F3503" s="132">
        <v>1524.3799999999999</v>
      </c>
      <c r="BY3503" s="86"/>
    </row>
    <row r="3504" spans="1:77" s="131" customFormat="1">
      <c r="A3504" s="131" t="s">
        <v>4157</v>
      </c>
      <c r="B3504" s="129">
        <f t="shared" si="53"/>
        <v>410000</v>
      </c>
      <c r="C3504" s="139">
        <f>+'[2]Table EE Vol'!AS80</f>
        <v>2469.4299999999998</v>
      </c>
      <c r="D3504" s="131" t="s">
        <v>646</v>
      </c>
      <c r="E3504" s="131">
        <v>75</v>
      </c>
      <c r="F3504" s="132">
        <v>4938.8599999999997</v>
      </c>
      <c r="BY3504" s="86"/>
    </row>
    <row r="3505" spans="1:77" s="131" customFormat="1">
      <c r="A3505" s="131" t="s">
        <v>4158</v>
      </c>
      <c r="B3505" s="129">
        <f t="shared" si="53"/>
        <v>410000</v>
      </c>
      <c r="C3505" s="139">
        <f>+'[2]Table EE Vol'!AS81</f>
        <v>2469.4299999999998</v>
      </c>
      <c r="D3505" s="131" t="s">
        <v>646</v>
      </c>
      <c r="E3505" s="131">
        <v>76</v>
      </c>
      <c r="F3505" s="132">
        <v>4938.8599999999997</v>
      </c>
      <c r="BY3505" s="86"/>
    </row>
    <row r="3506" spans="1:77" s="131" customFormat="1">
      <c r="A3506" s="131" t="s">
        <v>4159</v>
      </c>
      <c r="B3506" s="129">
        <f t="shared" si="53"/>
        <v>410000</v>
      </c>
      <c r="C3506" s="139">
        <f>+'[2]Table EE Vol'!AS82</f>
        <v>2469.4299999999998</v>
      </c>
      <c r="D3506" s="131" t="s">
        <v>646</v>
      </c>
      <c r="E3506" s="131">
        <v>77</v>
      </c>
      <c r="F3506" s="132">
        <v>4938.8599999999997</v>
      </c>
      <c r="BY3506" s="86"/>
    </row>
    <row r="3507" spans="1:77" s="131" customFormat="1">
      <c r="A3507" s="131" t="s">
        <v>4160</v>
      </c>
      <c r="B3507" s="129">
        <f t="shared" si="53"/>
        <v>410000</v>
      </c>
      <c r="C3507" s="139">
        <f>+'[2]Table EE Vol'!AS83</f>
        <v>2469.4299999999998</v>
      </c>
      <c r="D3507" s="131" t="s">
        <v>646</v>
      </c>
      <c r="E3507" s="131">
        <v>78</v>
      </c>
      <c r="F3507" s="132">
        <v>4938.8599999999997</v>
      </c>
      <c r="BY3507" s="86"/>
    </row>
    <row r="3508" spans="1:77" s="131" customFormat="1">
      <c r="A3508" s="131" t="s">
        <v>4161</v>
      </c>
      <c r="B3508" s="129">
        <f t="shared" si="53"/>
        <v>410000</v>
      </c>
      <c r="C3508" s="139">
        <f>+'[2]Table EE Vol'!AS84</f>
        <v>2469.4299999999998</v>
      </c>
      <c r="D3508" s="131" t="s">
        <v>646</v>
      </c>
      <c r="E3508" s="131">
        <v>79</v>
      </c>
      <c r="F3508" s="132">
        <v>4938.8599999999997</v>
      </c>
      <c r="BY3508" s="86"/>
    </row>
    <row r="3509" spans="1:77" s="131" customFormat="1">
      <c r="A3509" s="131" t="s">
        <v>4162</v>
      </c>
      <c r="B3509" s="129">
        <f t="shared" si="53"/>
        <v>410000</v>
      </c>
      <c r="C3509" s="139">
        <f>+'[2]Table EE Vol'!AS85</f>
        <v>2469.4299999999998</v>
      </c>
      <c r="D3509" s="131" t="s">
        <v>646</v>
      </c>
      <c r="E3509" s="131">
        <v>80</v>
      </c>
      <c r="F3509" s="132">
        <v>4938.8599999999997</v>
      </c>
      <c r="BY3509" s="86"/>
    </row>
    <row r="3510" spans="1:77" s="131" customFormat="1">
      <c r="A3510" s="131" t="s">
        <v>4163</v>
      </c>
      <c r="B3510" s="129">
        <f t="shared" si="53"/>
        <v>410000</v>
      </c>
      <c r="C3510" s="139">
        <f>+'[2]Table EE Vol'!AS86</f>
        <v>2469.4299999999998</v>
      </c>
      <c r="D3510" s="131" t="s">
        <v>646</v>
      </c>
      <c r="E3510" s="131">
        <v>81</v>
      </c>
      <c r="F3510" s="132">
        <v>4938.8599999999997</v>
      </c>
      <c r="BY3510" s="86"/>
    </row>
    <row r="3511" spans="1:77" s="131" customFormat="1">
      <c r="A3511" s="131" t="s">
        <v>4164</v>
      </c>
      <c r="B3511" s="129">
        <f t="shared" si="53"/>
        <v>410000</v>
      </c>
      <c r="C3511" s="139">
        <f>+'[2]Table EE Vol'!AS87</f>
        <v>2469.4299999999998</v>
      </c>
      <c r="D3511" s="131" t="s">
        <v>646</v>
      </c>
      <c r="E3511" s="131">
        <v>82</v>
      </c>
      <c r="F3511" s="132">
        <v>4938.8599999999997</v>
      </c>
      <c r="BY3511" s="86"/>
    </row>
    <row r="3512" spans="1:77" s="131" customFormat="1">
      <c r="A3512" s="131" t="s">
        <v>4165</v>
      </c>
      <c r="B3512" s="129">
        <f t="shared" si="53"/>
        <v>410000</v>
      </c>
      <c r="C3512" s="139">
        <f>+'[2]Table EE Vol'!AS88</f>
        <v>2469.4299999999998</v>
      </c>
      <c r="D3512" s="131" t="s">
        <v>646</v>
      </c>
      <c r="E3512" s="131">
        <v>83</v>
      </c>
      <c r="F3512" s="132">
        <v>4938.8599999999997</v>
      </c>
      <c r="BY3512" s="86"/>
    </row>
    <row r="3513" spans="1:77" s="131" customFormat="1">
      <c r="A3513" s="131" t="s">
        <v>4166</v>
      </c>
      <c r="B3513" s="129">
        <f t="shared" si="53"/>
        <v>410000</v>
      </c>
      <c r="C3513" s="139">
        <f>+'[2]Table EE Vol'!AS89</f>
        <v>2469.4299999999998</v>
      </c>
      <c r="D3513" s="131" t="s">
        <v>646</v>
      </c>
      <c r="E3513" s="131">
        <v>84</v>
      </c>
      <c r="F3513" s="132">
        <v>4938.8599999999997</v>
      </c>
      <c r="BY3513" s="86"/>
    </row>
    <row r="3514" spans="1:77" s="131" customFormat="1">
      <c r="A3514" s="131" t="s">
        <v>4167</v>
      </c>
      <c r="B3514" s="129">
        <f t="shared" si="53"/>
        <v>410000</v>
      </c>
      <c r="C3514" s="139">
        <f>+'[2]Table EE Vol'!AS90</f>
        <v>2469.4299999999998</v>
      </c>
      <c r="D3514" s="131" t="s">
        <v>646</v>
      </c>
      <c r="E3514" s="131">
        <v>85</v>
      </c>
      <c r="F3514" s="132">
        <v>4938.8599999999997</v>
      </c>
      <c r="BY3514" s="86"/>
    </row>
    <row r="3515" spans="1:77" s="131" customFormat="1">
      <c r="A3515" s="131" t="s">
        <v>4168</v>
      </c>
      <c r="B3515" s="129">
        <f t="shared" si="53"/>
        <v>410000</v>
      </c>
      <c r="C3515" s="139">
        <f>+'[2]Table EE Vol'!AS91</f>
        <v>2469.4299999999998</v>
      </c>
      <c r="D3515" s="131" t="s">
        <v>646</v>
      </c>
      <c r="E3515" s="131">
        <v>86</v>
      </c>
      <c r="F3515" s="132">
        <v>4938.8599999999997</v>
      </c>
      <c r="BY3515" s="86"/>
    </row>
    <row r="3516" spans="1:77" s="131" customFormat="1">
      <c r="A3516" s="131" t="s">
        <v>4169</v>
      </c>
      <c r="B3516" s="129">
        <f t="shared" si="53"/>
        <v>410000</v>
      </c>
      <c r="C3516" s="139">
        <f>+'[2]Table EE Vol'!AS92</f>
        <v>2469.4299999999998</v>
      </c>
      <c r="D3516" s="131" t="s">
        <v>646</v>
      </c>
      <c r="E3516" s="131">
        <v>87</v>
      </c>
      <c r="F3516" s="132">
        <v>4938.8599999999997</v>
      </c>
      <c r="BY3516" s="86"/>
    </row>
    <row r="3517" spans="1:77" s="131" customFormat="1">
      <c r="A3517" s="131" t="s">
        <v>4170</v>
      </c>
      <c r="B3517" s="129">
        <f t="shared" si="53"/>
        <v>410000</v>
      </c>
      <c r="C3517" s="139">
        <f>+'[2]Table EE Vol'!AS93</f>
        <v>2469.4299999999998</v>
      </c>
      <c r="D3517" s="131" t="s">
        <v>646</v>
      </c>
      <c r="E3517" s="131">
        <v>88</v>
      </c>
      <c r="F3517" s="132">
        <v>4938.8599999999997</v>
      </c>
      <c r="BY3517" s="86"/>
    </row>
    <row r="3518" spans="1:77" s="131" customFormat="1">
      <c r="A3518" s="131" t="s">
        <v>4171</v>
      </c>
      <c r="B3518" s="129">
        <f t="shared" si="53"/>
        <v>410000</v>
      </c>
      <c r="C3518" s="139">
        <f>+'[2]Table EE Vol'!AS94</f>
        <v>2469.4299999999998</v>
      </c>
      <c r="D3518" s="131" t="s">
        <v>646</v>
      </c>
      <c r="E3518" s="131">
        <v>89</v>
      </c>
      <c r="F3518" s="132">
        <v>4938.8599999999997</v>
      </c>
      <c r="BY3518" s="86"/>
    </row>
    <row r="3519" spans="1:77" s="131" customFormat="1">
      <c r="A3519" s="131" t="s">
        <v>4172</v>
      </c>
      <c r="B3519" s="129">
        <f t="shared" si="53"/>
        <v>410000</v>
      </c>
      <c r="C3519" s="139">
        <f>+'[2]Table EE Vol'!AS95</f>
        <v>2469.4299999999998</v>
      </c>
      <c r="D3519" s="131" t="s">
        <v>646</v>
      </c>
      <c r="E3519" s="131">
        <v>90</v>
      </c>
      <c r="F3519" s="132">
        <v>4938.8599999999997</v>
      </c>
      <c r="BY3519" s="86"/>
    </row>
    <row r="3520" spans="1:77" s="131" customFormat="1">
      <c r="A3520" s="131" t="s">
        <v>4173</v>
      </c>
      <c r="B3520" s="129">
        <f t="shared" si="53"/>
        <v>410000</v>
      </c>
      <c r="C3520" s="139">
        <f>+'[2]Table EE Vol'!AS96</f>
        <v>2469.4299999999998</v>
      </c>
      <c r="D3520" s="131" t="s">
        <v>646</v>
      </c>
      <c r="E3520" s="131">
        <v>91</v>
      </c>
      <c r="F3520" s="132">
        <v>4938.8599999999997</v>
      </c>
      <c r="BY3520" s="86"/>
    </row>
    <row r="3521" spans="1:77" s="131" customFormat="1">
      <c r="A3521" s="131" t="s">
        <v>4174</v>
      </c>
      <c r="B3521" s="129">
        <f t="shared" si="53"/>
        <v>410000</v>
      </c>
      <c r="C3521" s="139">
        <f>+'[2]Table EE Vol'!AS97</f>
        <v>2469.4299999999998</v>
      </c>
      <c r="D3521" s="131" t="s">
        <v>646</v>
      </c>
      <c r="E3521" s="131">
        <v>92</v>
      </c>
      <c r="F3521" s="132">
        <v>4938.8599999999997</v>
      </c>
      <c r="BY3521" s="86"/>
    </row>
    <row r="3522" spans="1:77" s="131" customFormat="1">
      <c r="A3522" s="131" t="s">
        <v>4175</v>
      </c>
      <c r="B3522" s="129">
        <f t="shared" si="53"/>
        <v>410000</v>
      </c>
      <c r="C3522" s="139">
        <f>+'[2]Table EE Vol'!AS98</f>
        <v>2469.4299999999998</v>
      </c>
      <c r="D3522" s="131" t="s">
        <v>646</v>
      </c>
      <c r="E3522" s="131">
        <v>93</v>
      </c>
      <c r="F3522" s="132">
        <v>4938.8599999999997</v>
      </c>
      <c r="BY3522" s="86"/>
    </row>
    <row r="3523" spans="1:77" s="131" customFormat="1">
      <c r="A3523" s="131" t="s">
        <v>4176</v>
      </c>
      <c r="B3523" s="129">
        <f t="shared" si="53"/>
        <v>410000</v>
      </c>
      <c r="C3523" s="139">
        <f>+'[2]Table EE Vol'!AS99</f>
        <v>2469.4299999999998</v>
      </c>
      <c r="D3523" s="131" t="s">
        <v>646</v>
      </c>
      <c r="E3523" s="131">
        <v>94</v>
      </c>
      <c r="F3523" s="132">
        <v>4938.8599999999997</v>
      </c>
      <c r="BY3523" s="86"/>
    </row>
    <row r="3524" spans="1:77" s="131" customFormat="1">
      <c r="A3524" s="131" t="s">
        <v>4177</v>
      </c>
      <c r="B3524" s="129">
        <f t="shared" si="53"/>
        <v>410000</v>
      </c>
      <c r="C3524" s="139">
        <f>+'[2]Table EE Vol'!AS100</f>
        <v>2469.4299999999998</v>
      </c>
      <c r="D3524" s="131" t="s">
        <v>646</v>
      </c>
      <c r="E3524" s="131">
        <v>95</v>
      </c>
      <c r="F3524" s="132">
        <v>4938.8599999999997</v>
      </c>
      <c r="BY3524" s="86"/>
    </row>
    <row r="3525" spans="1:77" s="131" customFormat="1">
      <c r="A3525" s="131" t="s">
        <v>4178</v>
      </c>
      <c r="B3525" s="129">
        <f t="shared" si="53"/>
        <v>410000</v>
      </c>
      <c r="C3525" s="139">
        <f>+'[2]Table EE Vol'!AS101</f>
        <v>2469.4299999999998</v>
      </c>
      <c r="D3525" s="131" t="s">
        <v>646</v>
      </c>
      <c r="E3525" s="131">
        <v>96</v>
      </c>
      <c r="F3525" s="132">
        <v>4938.8599999999997</v>
      </c>
      <c r="BY3525" s="86"/>
    </row>
    <row r="3526" spans="1:77" s="131" customFormat="1">
      <c r="A3526" s="131" t="s">
        <v>4179</v>
      </c>
      <c r="B3526" s="129">
        <f t="shared" si="53"/>
        <v>410000</v>
      </c>
      <c r="C3526" s="139">
        <f>+'[2]Table EE Vol'!AS102</f>
        <v>2469.4299999999998</v>
      </c>
      <c r="D3526" s="131" t="s">
        <v>646</v>
      </c>
      <c r="E3526" s="131">
        <v>97</v>
      </c>
      <c r="F3526" s="132">
        <v>4938.8599999999997</v>
      </c>
      <c r="BY3526" s="86"/>
    </row>
    <row r="3527" spans="1:77" s="131" customFormat="1">
      <c r="A3527" s="131" t="s">
        <v>4180</v>
      </c>
      <c r="B3527" s="129">
        <f t="shared" si="53"/>
        <v>410000</v>
      </c>
      <c r="C3527" s="139">
        <f>+'[2]Table EE Vol'!AS103</f>
        <v>2469.4299999999998</v>
      </c>
      <c r="D3527" s="131" t="s">
        <v>646</v>
      </c>
      <c r="E3527" s="131">
        <v>98</v>
      </c>
      <c r="F3527" s="132">
        <v>4938.8599999999997</v>
      </c>
      <c r="BY3527" s="86"/>
    </row>
    <row r="3528" spans="1:77" s="131" customFormat="1">
      <c r="A3528" s="131" t="s">
        <v>4181</v>
      </c>
      <c r="B3528" s="129">
        <f t="shared" si="53"/>
        <v>410000</v>
      </c>
      <c r="C3528" s="139">
        <f>+'[2]Table EE Vol'!AS104</f>
        <v>2469.4299999999998</v>
      </c>
      <c r="D3528" s="131" t="s">
        <v>646</v>
      </c>
      <c r="E3528" s="131">
        <v>99</v>
      </c>
      <c r="F3528" s="132">
        <v>4938.8599999999997</v>
      </c>
      <c r="BY3528" s="86"/>
    </row>
    <row r="3529" spans="1:77" s="131" customFormat="1">
      <c r="A3529" s="131" t="s">
        <v>4182</v>
      </c>
      <c r="B3529" s="129">
        <f t="shared" si="53"/>
        <v>410000</v>
      </c>
      <c r="C3529" s="139">
        <f>+'[2]Table EE Vol'!AS105</f>
        <v>0</v>
      </c>
      <c r="D3529" s="131" t="s">
        <v>634</v>
      </c>
      <c r="E3529" s="131">
        <v>0</v>
      </c>
      <c r="F3529" s="132">
        <v>0</v>
      </c>
      <c r="BY3529" s="86"/>
    </row>
    <row r="3530" spans="1:77" s="131" customFormat="1">
      <c r="A3530" s="131" t="s">
        <v>4183</v>
      </c>
      <c r="B3530" s="129">
        <f t="shared" si="53"/>
        <v>420000</v>
      </c>
      <c r="C3530" s="139">
        <f>+'[2]Table EE Vol'!AT20</f>
        <v>5.46</v>
      </c>
      <c r="D3530" s="131" t="s">
        <v>634</v>
      </c>
      <c r="E3530" s="131">
        <v>15</v>
      </c>
      <c r="F3530" s="132">
        <v>10.92</v>
      </c>
      <c r="BU3530" s="86"/>
    </row>
    <row r="3531" spans="1:77" s="131" customFormat="1">
      <c r="A3531" s="131" t="s">
        <v>4184</v>
      </c>
      <c r="B3531" s="129">
        <f t="shared" si="53"/>
        <v>420000</v>
      </c>
      <c r="C3531" s="139">
        <f>+'[2]Table EE Vol'!AT21</f>
        <v>5.46</v>
      </c>
      <c r="D3531" s="131" t="s">
        <v>634</v>
      </c>
      <c r="E3531" s="131">
        <v>16</v>
      </c>
      <c r="F3531" s="132">
        <v>10.92</v>
      </c>
      <c r="BU3531" s="86"/>
    </row>
    <row r="3532" spans="1:77" s="131" customFormat="1">
      <c r="A3532" s="131" t="s">
        <v>4185</v>
      </c>
      <c r="B3532" s="129">
        <f t="shared" si="53"/>
        <v>420000</v>
      </c>
      <c r="C3532" s="139">
        <f>+'[2]Table EE Vol'!AT22</f>
        <v>5.46</v>
      </c>
      <c r="D3532" s="131" t="s">
        <v>634</v>
      </c>
      <c r="E3532" s="131">
        <v>17</v>
      </c>
      <c r="F3532" s="132">
        <v>10.92</v>
      </c>
      <c r="BU3532" s="86"/>
    </row>
    <row r="3533" spans="1:77" s="131" customFormat="1">
      <c r="A3533" s="131" t="s">
        <v>4186</v>
      </c>
      <c r="B3533" s="129">
        <f t="shared" si="53"/>
        <v>420000</v>
      </c>
      <c r="C3533" s="139">
        <f>+'[2]Table EE Vol'!AT23</f>
        <v>5.46</v>
      </c>
      <c r="D3533" s="131" t="s">
        <v>634</v>
      </c>
      <c r="E3533" s="131">
        <v>18</v>
      </c>
      <c r="F3533" s="132">
        <v>10.92</v>
      </c>
      <c r="BU3533" s="86"/>
    </row>
    <row r="3534" spans="1:77" s="131" customFormat="1">
      <c r="A3534" s="131" t="s">
        <v>4187</v>
      </c>
      <c r="B3534" s="129">
        <f t="shared" si="53"/>
        <v>420000</v>
      </c>
      <c r="C3534" s="139">
        <f>+'[2]Table EE Vol'!AT24</f>
        <v>5.46</v>
      </c>
      <c r="D3534" s="131" t="s">
        <v>634</v>
      </c>
      <c r="E3534" s="131">
        <v>19</v>
      </c>
      <c r="F3534" s="132">
        <v>10.92</v>
      </c>
      <c r="BU3534" s="86"/>
    </row>
    <row r="3535" spans="1:77" s="131" customFormat="1">
      <c r="A3535" s="131" t="s">
        <v>4188</v>
      </c>
      <c r="B3535" s="129">
        <f t="shared" si="53"/>
        <v>420000</v>
      </c>
      <c r="C3535" s="139">
        <f>+'[2]Table EE Vol'!AT25</f>
        <v>7.9799999999999995</v>
      </c>
      <c r="D3535" s="131" t="s">
        <v>635</v>
      </c>
      <c r="E3535" s="131">
        <v>20</v>
      </c>
      <c r="F3535" s="132">
        <v>15.959999999999999</v>
      </c>
      <c r="BU3535" s="86"/>
    </row>
    <row r="3536" spans="1:77" s="131" customFormat="1">
      <c r="A3536" s="131" t="s">
        <v>4189</v>
      </c>
      <c r="B3536" s="129">
        <f t="shared" si="53"/>
        <v>420000</v>
      </c>
      <c r="C3536" s="139">
        <f>+'[2]Table EE Vol'!AT26</f>
        <v>7.9799999999999995</v>
      </c>
      <c r="D3536" s="131" t="s">
        <v>635</v>
      </c>
      <c r="E3536" s="131">
        <v>21</v>
      </c>
      <c r="F3536" s="132">
        <v>15.959999999999999</v>
      </c>
      <c r="BU3536" s="86"/>
    </row>
    <row r="3537" spans="1:73" s="131" customFormat="1">
      <c r="A3537" s="131" t="s">
        <v>4190</v>
      </c>
      <c r="B3537" s="129">
        <f t="shared" si="53"/>
        <v>420000</v>
      </c>
      <c r="C3537" s="139">
        <f>+'[2]Table EE Vol'!AT27</f>
        <v>7.9799999999999995</v>
      </c>
      <c r="D3537" s="131" t="s">
        <v>635</v>
      </c>
      <c r="E3537" s="131">
        <v>22</v>
      </c>
      <c r="F3537" s="132">
        <v>15.959999999999999</v>
      </c>
      <c r="BU3537" s="86"/>
    </row>
    <row r="3538" spans="1:73" s="131" customFormat="1">
      <c r="A3538" s="131" t="s">
        <v>4191</v>
      </c>
      <c r="B3538" s="129">
        <f t="shared" si="53"/>
        <v>420000</v>
      </c>
      <c r="C3538" s="139">
        <f>+'[2]Table EE Vol'!AT28</f>
        <v>7.9799999999999995</v>
      </c>
      <c r="D3538" s="131" t="s">
        <v>635</v>
      </c>
      <c r="E3538" s="131">
        <v>23</v>
      </c>
      <c r="F3538" s="132">
        <v>15.959999999999999</v>
      </c>
      <c r="BU3538" s="86"/>
    </row>
    <row r="3539" spans="1:73" s="131" customFormat="1">
      <c r="A3539" s="131" t="s">
        <v>4192</v>
      </c>
      <c r="B3539" s="129">
        <f t="shared" si="53"/>
        <v>420000</v>
      </c>
      <c r="C3539" s="139">
        <f>+'[2]Table EE Vol'!AT29</f>
        <v>7.9799999999999995</v>
      </c>
      <c r="D3539" s="131" t="s">
        <v>635</v>
      </c>
      <c r="E3539" s="131">
        <v>24</v>
      </c>
      <c r="F3539" s="132">
        <v>15.959999999999999</v>
      </c>
      <c r="BU3539" s="86"/>
    </row>
    <row r="3540" spans="1:73" s="131" customFormat="1">
      <c r="A3540" s="131" t="s">
        <v>4193</v>
      </c>
      <c r="B3540" s="129">
        <f t="shared" si="53"/>
        <v>420000</v>
      </c>
      <c r="C3540" s="139">
        <f>+'[2]Table EE Vol'!AT30</f>
        <v>9.4499999999999993</v>
      </c>
      <c r="D3540" s="131" t="s">
        <v>636</v>
      </c>
      <c r="E3540" s="131">
        <v>25</v>
      </c>
      <c r="F3540" s="132">
        <v>18.899999999999999</v>
      </c>
      <c r="BU3540" s="86"/>
    </row>
    <row r="3541" spans="1:73" s="131" customFormat="1">
      <c r="A3541" s="131" t="s">
        <v>4194</v>
      </c>
      <c r="B3541" s="129">
        <f t="shared" si="53"/>
        <v>420000</v>
      </c>
      <c r="C3541" s="139">
        <f>+'[2]Table EE Vol'!AT31</f>
        <v>9.4499999999999993</v>
      </c>
      <c r="D3541" s="131" t="s">
        <v>636</v>
      </c>
      <c r="E3541" s="131">
        <v>26</v>
      </c>
      <c r="F3541" s="132">
        <v>18.899999999999999</v>
      </c>
      <c r="BU3541" s="86"/>
    </row>
    <row r="3542" spans="1:73" s="131" customFormat="1">
      <c r="A3542" s="131" t="s">
        <v>4195</v>
      </c>
      <c r="B3542" s="129">
        <f t="shared" si="53"/>
        <v>420000</v>
      </c>
      <c r="C3542" s="139">
        <f>+'[2]Table EE Vol'!AT32</f>
        <v>9.4499999999999993</v>
      </c>
      <c r="D3542" s="131" t="s">
        <v>636</v>
      </c>
      <c r="E3542" s="131">
        <v>27</v>
      </c>
      <c r="F3542" s="132">
        <v>18.899999999999999</v>
      </c>
      <c r="BU3542" s="86"/>
    </row>
    <row r="3543" spans="1:73" s="131" customFormat="1">
      <c r="A3543" s="131" t="s">
        <v>4196</v>
      </c>
      <c r="B3543" s="129">
        <f t="shared" si="53"/>
        <v>420000</v>
      </c>
      <c r="C3543" s="139">
        <f>+'[2]Table EE Vol'!AT33</f>
        <v>9.4499999999999993</v>
      </c>
      <c r="D3543" s="131" t="s">
        <v>636</v>
      </c>
      <c r="E3543" s="131">
        <v>28</v>
      </c>
      <c r="F3543" s="132">
        <v>18.899999999999999</v>
      </c>
      <c r="BU3543" s="86"/>
    </row>
    <row r="3544" spans="1:73" s="131" customFormat="1">
      <c r="A3544" s="131" t="s">
        <v>4197</v>
      </c>
      <c r="B3544" s="129">
        <f t="shared" si="53"/>
        <v>420000</v>
      </c>
      <c r="C3544" s="139">
        <f>+'[2]Table EE Vol'!AT34</f>
        <v>9.4499999999999993</v>
      </c>
      <c r="D3544" s="131" t="s">
        <v>636</v>
      </c>
      <c r="E3544" s="131">
        <v>29</v>
      </c>
      <c r="F3544" s="132">
        <v>18.899999999999999</v>
      </c>
      <c r="BU3544" s="86"/>
    </row>
    <row r="3545" spans="1:73" s="131" customFormat="1">
      <c r="A3545" s="131" t="s">
        <v>4198</v>
      </c>
      <c r="B3545" s="129">
        <f t="shared" si="53"/>
        <v>420000</v>
      </c>
      <c r="C3545" s="139">
        <f>+'[2]Table EE Vol'!AT35</f>
        <v>13.02</v>
      </c>
      <c r="D3545" s="131" t="s">
        <v>637</v>
      </c>
      <c r="E3545" s="131">
        <v>30</v>
      </c>
      <c r="F3545" s="132">
        <v>26.04</v>
      </c>
      <c r="BU3545" s="86"/>
    </row>
    <row r="3546" spans="1:73" s="131" customFormat="1">
      <c r="A3546" s="131" t="s">
        <v>4199</v>
      </c>
      <c r="B3546" s="129">
        <f t="shared" ref="B3546:B3609" si="54">+B3460+10000</f>
        <v>420000</v>
      </c>
      <c r="C3546" s="139">
        <f>+'[2]Table EE Vol'!AT36</f>
        <v>13.02</v>
      </c>
      <c r="D3546" s="131" t="s">
        <v>637</v>
      </c>
      <c r="E3546" s="131">
        <v>31</v>
      </c>
      <c r="F3546" s="132">
        <v>26.04</v>
      </c>
      <c r="BU3546" s="86"/>
    </row>
    <row r="3547" spans="1:73" s="131" customFormat="1">
      <c r="A3547" s="131" t="s">
        <v>4200</v>
      </c>
      <c r="B3547" s="129">
        <f t="shared" si="54"/>
        <v>420000</v>
      </c>
      <c r="C3547" s="139">
        <f>+'[2]Table EE Vol'!AT37</f>
        <v>13.02</v>
      </c>
      <c r="D3547" s="131" t="s">
        <v>637</v>
      </c>
      <c r="E3547" s="131">
        <v>32</v>
      </c>
      <c r="F3547" s="132">
        <v>26.04</v>
      </c>
      <c r="BU3547" s="86"/>
    </row>
    <row r="3548" spans="1:73" s="131" customFormat="1">
      <c r="A3548" s="131" t="s">
        <v>4201</v>
      </c>
      <c r="B3548" s="129">
        <f t="shared" si="54"/>
        <v>420000</v>
      </c>
      <c r="C3548" s="139">
        <f>+'[2]Table EE Vol'!AT38</f>
        <v>13.02</v>
      </c>
      <c r="D3548" s="131" t="s">
        <v>637</v>
      </c>
      <c r="E3548" s="131">
        <v>33</v>
      </c>
      <c r="F3548" s="132">
        <v>26.04</v>
      </c>
      <c r="BU3548" s="86"/>
    </row>
    <row r="3549" spans="1:73" s="131" customFormat="1">
      <c r="A3549" s="131" t="s">
        <v>4202</v>
      </c>
      <c r="B3549" s="129">
        <f t="shared" si="54"/>
        <v>420000</v>
      </c>
      <c r="C3549" s="139">
        <f>+'[2]Table EE Vol'!AT39</f>
        <v>13.02</v>
      </c>
      <c r="D3549" s="131" t="s">
        <v>637</v>
      </c>
      <c r="E3549" s="131">
        <v>34</v>
      </c>
      <c r="F3549" s="132">
        <v>26.04</v>
      </c>
      <c r="BU3549" s="86"/>
    </row>
    <row r="3550" spans="1:73" s="131" customFormat="1">
      <c r="A3550" s="131" t="s">
        <v>4203</v>
      </c>
      <c r="B3550" s="129">
        <f t="shared" si="54"/>
        <v>420000</v>
      </c>
      <c r="C3550" s="139">
        <f>+'[2]Table EE Vol'!AT40</f>
        <v>17.43</v>
      </c>
      <c r="D3550" s="131" t="s">
        <v>638</v>
      </c>
      <c r="E3550" s="131">
        <v>35</v>
      </c>
      <c r="F3550" s="132">
        <v>34.86</v>
      </c>
      <c r="BU3550" s="86"/>
    </row>
    <row r="3551" spans="1:73" s="131" customFormat="1">
      <c r="A3551" s="131" t="s">
        <v>4204</v>
      </c>
      <c r="B3551" s="129">
        <f t="shared" si="54"/>
        <v>420000</v>
      </c>
      <c r="C3551" s="139">
        <f>+'[2]Table EE Vol'!AT41</f>
        <v>17.43</v>
      </c>
      <c r="D3551" s="131" t="s">
        <v>638</v>
      </c>
      <c r="E3551" s="131">
        <v>36</v>
      </c>
      <c r="F3551" s="132">
        <v>34.86</v>
      </c>
      <c r="BU3551" s="86"/>
    </row>
    <row r="3552" spans="1:73" s="131" customFormat="1">
      <c r="A3552" s="131" t="s">
        <v>4205</v>
      </c>
      <c r="B3552" s="129">
        <f t="shared" si="54"/>
        <v>420000</v>
      </c>
      <c r="C3552" s="139">
        <f>+'[2]Table EE Vol'!AT42</f>
        <v>17.43</v>
      </c>
      <c r="D3552" s="131" t="s">
        <v>638</v>
      </c>
      <c r="E3552" s="131">
        <v>37</v>
      </c>
      <c r="F3552" s="132">
        <v>34.86</v>
      </c>
      <c r="BU3552" s="86"/>
    </row>
    <row r="3553" spans="1:73" s="131" customFormat="1">
      <c r="A3553" s="131" t="s">
        <v>4206</v>
      </c>
      <c r="B3553" s="129">
        <f t="shared" si="54"/>
        <v>420000</v>
      </c>
      <c r="C3553" s="139">
        <f>+'[2]Table EE Vol'!AT43</f>
        <v>17.43</v>
      </c>
      <c r="D3553" s="131" t="s">
        <v>638</v>
      </c>
      <c r="E3553" s="131">
        <v>38</v>
      </c>
      <c r="F3553" s="132">
        <v>34.86</v>
      </c>
      <c r="BU3553" s="86"/>
    </row>
    <row r="3554" spans="1:73" s="131" customFormat="1">
      <c r="A3554" s="131" t="s">
        <v>4207</v>
      </c>
      <c r="B3554" s="129">
        <f t="shared" si="54"/>
        <v>420000</v>
      </c>
      <c r="C3554" s="139">
        <f>+'[2]Table EE Vol'!AT44</f>
        <v>17.43</v>
      </c>
      <c r="D3554" s="131" t="s">
        <v>638</v>
      </c>
      <c r="E3554" s="131">
        <v>39</v>
      </c>
      <c r="F3554" s="132">
        <v>34.86</v>
      </c>
      <c r="BU3554" s="86"/>
    </row>
    <row r="3555" spans="1:73" s="131" customFormat="1">
      <c r="A3555" s="131" t="s">
        <v>4208</v>
      </c>
      <c r="B3555" s="129">
        <f t="shared" si="54"/>
        <v>420000</v>
      </c>
      <c r="C3555" s="139">
        <f>+'[2]Table EE Vol'!AT45</f>
        <v>29.19</v>
      </c>
      <c r="D3555" s="131" t="s">
        <v>639</v>
      </c>
      <c r="E3555" s="131">
        <v>40</v>
      </c>
      <c r="F3555" s="132">
        <v>58.38</v>
      </c>
      <c r="BU3555" s="86"/>
    </row>
    <row r="3556" spans="1:73" s="131" customFormat="1">
      <c r="A3556" s="131" t="s">
        <v>4209</v>
      </c>
      <c r="B3556" s="129">
        <f t="shared" si="54"/>
        <v>420000</v>
      </c>
      <c r="C3556" s="139">
        <f>+'[2]Table EE Vol'!AT46</f>
        <v>29.19</v>
      </c>
      <c r="D3556" s="131" t="s">
        <v>639</v>
      </c>
      <c r="E3556" s="131">
        <v>41</v>
      </c>
      <c r="F3556" s="132">
        <v>58.38</v>
      </c>
      <c r="BU3556" s="86"/>
    </row>
    <row r="3557" spans="1:73" s="131" customFormat="1">
      <c r="A3557" s="131" t="s">
        <v>4210</v>
      </c>
      <c r="B3557" s="129">
        <f t="shared" si="54"/>
        <v>420000</v>
      </c>
      <c r="C3557" s="139">
        <f>+'[2]Table EE Vol'!AT47</f>
        <v>29.19</v>
      </c>
      <c r="D3557" s="131" t="s">
        <v>639</v>
      </c>
      <c r="E3557" s="131">
        <v>42</v>
      </c>
      <c r="F3557" s="132">
        <v>58.38</v>
      </c>
      <c r="BU3557" s="86"/>
    </row>
    <row r="3558" spans="1:73" s="131" customFormat="1">
      <c r="A3558" s="131" t="s">
        <v>4211</v>
      </c>
      <c r="B3558" s="129">
        <f t="shared" si="54"/>
        <v>420000</v>
      </c>
      <c r="C3558" s="139">
        <f>+'[2]Table EE Vol'!AT48</f>
        <v>29.19</v>
      </c>
      <c r="D3558" s="131" t="s">
        <v>639</v>
      </c>
      <c r="E3558" s="131">
        <v>43</v>
      </c>
      <c r="F3558" s="132">
        <v>58.38</v>
      </c>
      <c r="BU3558" s="86"/>
    </row>
    <row r="3559" spans="1:73" s="131" customFormat="1">
      <c r="A3559" s="131" t="s">
        <v>4212</v>
      </c>
      <c r="B3559" s="129">
        <f t="shared" si="54"/>
        <v>420000</v>
      </c>
      <c r="C3559" s="139">
        <f>+'[2]Table EE Vol'!AT49</f>
        <v>29.19</v>
      </c>
      <c r="D3559" s="131" t="s">
        <v>639</v>
      </c>
      <c r="E3559" s="131">
        <v>44</v>
      </c>
      <c r="F3559" s="132">
        <v>58.38</v>
      </c>
      <c r="BU3559" s="86"/>
    </row>
    <row r="3560" spans="1:73" s="131" customFormat="1">
      <c r="A3560" s="131" t="s">
        <v>4213</v>
      </c>
      <c r="B3560" s="129">
        <f t="shared" si="54"/>
        <v>420000</v>
      </c>
      <c r="C3560" s="139">
        <f>+'[2]Table EE Vol'!AT50</f>
        <v>40.32</v>
      </c>
      <c r="D3560" s="131" t="s">
        <v>640</v>
      </c>
      <c r="E3560" s="131">
        <v>45</v>
      </c>
      <c r="F3560" s="132">
        <v>80.64</v>
      </c>
      <c r="BU3560" s="86"/>
    </row>
    <row r="3561" spans="1:73" s="131" customFormat="1">
      <c r="A3561" s="131" t="s">
        <v>4214</v>
      </c>
      <c r="B3561" s="129">
        <f t="shared" si="54"/>
        <v>420000</v>
      </c>
      <c r="C3561" s="139">
        <f>+'[2]Table EE Vol'!AT51</f>
        <v>40.32</v>
      </c>
      <c r="D3561" s="131" t="s">
        <v>640</v>
      </c>
      <c r="E3561" s="131">
        <v>46</v>
      </c>
      <c r="F3561" s="132">
        <v>80.64</v>
      </c>
      <c r="BU3561" s="86"/>
    </row>
    <row r="3562" spans="1:73" s="131" customFormat="1">
      <c r="A3562" s="131" t="s">
        <v>4215</v>
      </c>
      <c r="B3562" s="129">
        <f t="shared" si="54"/>
        <v>420000</v>
      </c>
      <c r="C3562" s="139">
        <f>+'[2]Table EE Vol'!AT52</f>
        <v>40.32</v>
      </c>
      <c r="D3562" s="131" t="s">
        <v>640</v>
      </c>
      <c r="E3562" s="131">
        <v>47</v>
      </c>
      <c r="F3562" s="132">
        <v>80.64</v>
      </c>
      <c r="BU3562" s="86"/>
    </row>
    <row r="3563" spans="1:73" s="131" customFormat="1">
      <c r="A3563" s="131" t="s">
        <v>4216</v>
      </c>
      <c r="B3563" s="129">
        <f t="shared" si="54"/>
        <v>420000</v>
      </c>
      <c r="C3563" s="139">
        <f>+'[2]Table EE Vol'!AT53</f>
        <v>40.32</v>
      </c>
      <c r="D3563" s="131" t="s">
        <v>640</v>
      </c>
      <c r="E3563" s="131">
        <v>48</v>
      </c>
      <c r="F3563" s="132">
        <v>80.64</v>
      </c>
      <c r="BU3563" s="86"/>
    </row>
    <row r="3564" spans="1:73" s="131" customFormat="1">
      <c r="A3564" s="131" t="s">
        <v>4217</v>
      </c>
      <c r="B3564" s="129">
        <f t="shared" si="54"/>
        <v>420000</v>
      </c>
      <c r="C3564" s="139">
        <f>+'[2]Table EE Vol'!AT54</f>
        <v>40.32</v>
      </c>
      <c r="D3564" s="131" t="s">
        <v>640</v>
      </c>
      <c r="E3564" s="131">
        <v>49</v>
      </c>
      <c r="F3564" s="132">
        <v>80.64</v>
      </c>
      <c r="BU3564" s="86"/>
    </row>
    <row r="3565" spans="1:73" s="131" customFormat="1">
      <c r="A3565" s="131" t="s">
        <v>4218</v>
      </c>
      <c r="B3565" s="129">
        <f t="shared" si="54"/>
        <v>420000</v>
      </c>
      <c r="C3565" s="139">
        <f>+'[2]Table EE Vol'!AT55</f>
        <v>73.5</v>
      </c>
      <c r="D3565" s="131" t="s">
        <v>641</v>
      </c>
      <c r="E3565" s="131">
        <v>50</v>
      </c>
      <c r="F3565" s="132">
        <v>147</v>
      </c>
      <c r="BU3565" s="86"/>
    </row>
    <row r="3566" spans="1:73" s="131" customFormat="1">
      <c r="A3566" s="131" t="s">
        <v>4219</v>
      </c>
      <c r="B3566" s="129">
        <f t="shared" si="54"/>
        <v>420000</v>
      </c>
      <c r="C3566" s="139">
        <f>+'[2]Table EE Vol'!AT56</f>
        <v>73.5</v>
      </c>
      <c r="D3566" s="131" t="s">
        <v>641</v>
      </c>
      <c r="E3566" s="131">
        <v>51</v>
      </c>
      <c r="F3566" s="132">
        <v>147</v>
      </c>
      <c r="BU3566" s="86"/>
    </row>
    <row r="3567" spans="1:73" s="131" customFormat="1">
      <c r="A3567" s="131" t="s">
        <v>4220</v>
      </c>
      <c r="B3567" s="129">
        <f t="shared" si="54"/>
        <v>420000</v>
      </c>
      <c r="C3567" s="139">
        <f>+'[2]Table EE Vol'!AT57</f>
        <v>73.5</v>
      </c>
      <c r="D3567" s="131" t="s">
        <v>641</v>
      </c>
      <c r="E3567" s="131">
        <v>52</v>
      </c>
      <c r="F3567" s="132">
        <v>147</v>
      </c>
      <c r="BU3567" s="86"/>
    </row>
    <row r="3568" spans="1:73" s="131" customFormat="1">
      <c r="A3568" s="131" t="s">
        <v>4221</v>
      </c>
      <c r="B3568" s="129">
        <f t="shared" si="54"/>
        <v>420000</v>
      </c>
      <c r="C3568" s="139">
        <f>+'[2]Table EE Vol'!AT58</f>
        <v>73.5</v>
      </c>
      <c r="D3568" s="131" t="s">
        <v>641</v>
      </c>
      <c r="E3568" s="131">
        <v>53</v>
      </c>
      <c r="F3568" s="132">
        <v>147</v>
      </c>
      <c r="BU3568" s="86"/>
    </row>
    <row r="3569" spans="1:73" s="131" customFormat="1">
      <c r="A3569" s="131" t="s">
        <v>4222</v>
      </c>
      <c r="B3569" s="129">
        <f t="shared" si="54"/>
        <v>420000</v>
      </c>
      <c r="C3569" s="139">
        <f>+'[2]Table EE Vol'!AT59</f>
        <v>73.5</v>
      </c>
      <c r="D3569" s="131" t="s">
        <v>641</v>
      </c>
      <c r="E3569" s="131">
        <v>54</v>
      </c>
      <c r="F3569" s="132">
        <v>147</v>
      </c>
      <c r="BU3569" s="86"/>
    </row>
    <row r="3570" spans="1:73" s="131" customFormat="1">
      <c r="A3570" s="131" t="s">
        <v>4223</v>
      </c>
      <c r="B3570" s="129">
        <f t="shared" si="54"/>
        <v>420000</v>
      </c>
      <c r="C3570" s="139">
        <f>+'[2]Table EE Vol'!AT60</f>
        <v>150.78</v>
      </c>
      <c r="D3570" s="131" t="s">
        <v>642</v>
      </c>
      <c r="E3570" s="131">
        <v>55</v>
      </c>
      <c r="F3570" s="132">
        <v>301.56</v>
      </c>
      <c r="BU3570" s="86"/>
    </row>
    <row r="3571" spans="1:73" s="131" customFormat="1">
      <c r="A3571" s="131" t="s">
        <v>4224</v>
      </c>
      <c r="B3571" s="129">
        <f t="shared" si="54"/>
        <v>420000</v>
      </c>
      <c r="C3571" s="139">
        <f>+'[2]Table EE Vol'!AT61</f>
        <v>150.78</v>
      </c>
      <c r="D3571" s="131" t="s">
        <v>642</v>
      </c>
      <c r="E3571" s="131">
        <v>56</v>
      </c>
      <c r="F3571" s="132">
        <v>301.56</v>
      </c>
      <c r="BU3571" s="86"/>
    </row>
    <row r="3572" spans="1:73" s="131" customFormat="1">
      <c r="A3572" s="131" t="s">
        <v>4225</v>
      </c>
      <c r="B3572" s="129">
        <f t="shared" si="54"/>
        <v>420000</v>
      </c>
      <c r="C3572" s="139">
        <f>+'[2]Table EE Vol'!AT62</f>
        <v>150.78</v>
      </c>
      <c r="D3572" s="131" t="s">
        <v>642</v>
      </c>
      <c r="E3572" s="131">
        <v>57</v>
      </c>
      <c r="F3572" s="132">
        <v>301.56</v>
      </c>
      <c r="BU3572" s="86"/>
    </row>
    <row r="3573" spans="1:73" s="131" customFormat="1">
      <c r="A3573" s="131" t="s">
        <v>4226</v>
      </c>
      <c r="B3573" s="129">
        <f t="shared" si="54"/>
        <v>420000</v>
      </c>
      <c r="C3573" s="139">
        <f>+'[2]Table EE Vol'!AT63</f>
        <v>150.78</v>
      </c>
      <c r="D3573" s="131" t="s">
        <v>642</v>
      </c>
      <c r="E3573" s="131">
        <v>58</v>
      </c>
      <c r="F3573" s="132">
        <v>301.56</v>
      </c>
      <c r="BU3573" s="86"/>
    </row>
    <row r="3574" spans="1:73" s="131" customFormat="1">
      <c r="A3574" s="131" t="s">
        <v>4227</v>
      </c>
      <c r="B3574" s="129">
        <f t="shared" si="54"/>
        <v>420000</v>
      </c>
      <c r="C3574" s="139">
        <f>+'[2]Table EE Vol'!AT64</f>
        <v>150.78</v>
      </c>
      <c r="D3574" s="131" t="s">
        <v>642</v>
      </c>
      <c r="E3574" s="131">
        <v>59</v>
      </c>
      <c r="F3574" s="132">
        <v>301.56</v>
      </c>
      <c r="BU3574" s="86"/>
    </row>
    <row r="3575" spans="1:73" s="131" customFormat="1">
      <c r="A3575" s="131" t="s">
        <v>4228</v>
      </c>
      <c r="B3575" s="129">
        <f t="shared" si="54"/>
        <v>420000</v>
      </c>
      <c r="C3575" s="139">
        <f>+'[2]Table EE Vol'!AT65</f>
        <v>219.24</v>
      </c>
      <c r="D3575" s="131" t="s">
        <v>643</v>
      </c>
      <c r="E3575" s="131">
        <v>60</v>
      </c>
      <c r="F3575" s="132">
        <v>438.48</v>
      </c>
      <c r="BU3575" s="86"/>
    </row>
    <row r="3576" spans="1:73" s="131" customFormat="1">
      <c r="A3576" s="131" t="s">
        <v>4229</v>
      </c>
      <c r="B3576" s="129">
        <f t="shared" si="54"/>
        <v>420000</v>
      </c>
      <c r="C3576" s="139">
        <f>+'[2]Table EE Vol'!AT66</f>
        <v>219.24</v>
      </c>
      <c r="D3576" s="131" t="s">
        <v>643</v>
      </c>
      <c r="E3576" s="131">
        <v>61</v>
      </c>
      <c r="F3576" s="132">
        <v>438.48</v>
      </c>
      <c r="BU3576" s="86"/>
    </row>
    <row r="3577" spans="1:73" s="131" customFormat="1">
      <c r="A3577" s="131" t="s">
        <v>4230</v>
      </c>
      <c r="B3577" s="129">
        <f t="shared" si="54"/>
        <v>420000</v>
      </c>
      <c r="C3577" s="139">
        <f>+'[2]Table EE Vol'!AT67</f>
        <v>219.24</v>
      </c>
      <c r="D3577" s="131" t="s">
        <v>643</v>
      </c>
      <c r="E3577" s="131">
        <v>62</v>
      </c>
      <c r="F3577" s="132">
        <v>438.48</v>
      </c>
      <c r="BU3577" s="86"/>
    </row>
    <row r="3578" spans="1:73" s="131" customFormat="1">
      <c r="A3578" s="131" t="s">
        <v>4231</v>
      </c>
      <c r="B3578" s="129">
        <f t="shared" si="54"/>
        <v>420000</v>
      </c>
      <c r="C3578" s="139">
        <f>+'[2]Table EE Vol'!AT68</f>
        <v>219.24</v>
      </c>
      <c r="D3578" s="131" t="s">
        <v>643</v>
      </c>
      <c r="E3578" s="131">
        <v>63</v>
      </c>
      <c r="F3578" s="132">
        <v>438.48</v>
      </c>
      <c r="BU3578" s="86"/>
    </row>
    <row r="3579" spans="1:73" s="131" customFormat="1">
      <c r="A3579" s="131" t="s">
        <v>4232</v>
      </c>
      <c r="B3579" s="129">
        <f t="shared" si="54"/>
        <v>420000</v>
      </c>
      <c r="C3579" s="139">
        <f>+'[2]Table EE Vol'!AT69</f>
        <v>219.24</v>
      </c>
      <c r="D3579" s="131" t="s">
        <v>643</v>
      </c>
      <c r="E3579" s="131">
        <v>64</v>
      </c>
      <c r="F3579" s="132">
        <v>438.48</v>
      </c>
      <c r="BU3579" s="86"/>
    </row>
    <row r="3580" spans="1:73" s="131" customFormat="1">
      <c r="A3580" s="131" t="s">
        <v>4233</v>
      </c>
      <c r="B3580" s="129">
        <f t="shared" si="54"/>
        <v>420000</v>
      </c>
      <c r="C3580" s="139">
        <f>+'[2]Table EE Vol'!AT70</f>
        <v>378</v>
      </c>
      <c r="D3580" s="131" t="s">
        <v>644</v>
      </c>
      <c r="E3580" s="131">
        <v>65</v>
      </c>
      <c r="F3580" s="132">
        <v>756</v>
      </c>
      <c r="BU3580" s="86"/>
    </row>
    <row r="3581" spans="1:73" s="131" customFormat="1">
      <c r="A3581" s="131" t="s">
        <v>4234</v>
      </c>
      <c r="B3581" s="129">
        <f t="shared" si="54"/>
        <v>420000</v>
      </c>
      <c r="C3581" s="139">
        <f>+'[2]Table EE Vol'!AT71</f>
        <v>378</v>
      </c>
      <c r="D3581" s="131" t="s">
        <v>644</v>
      </c>
      <c r="E3581" s="131">
        <v>66</v>
      </c>
      <c r="F3581" s="132">
        <v>756</v>
      </c>
      <c r="BU3581" s="86"/>
    </row>
    <row r="3582" spans="1:73" s="131" customFormat="1">
      <c r="A3582" s="131" t="s">
        <v>4235</v>
      </c>
      <c r="B3582" s="129">
        <f t="shared" si="54"/>
        <v>420000</v>
      </c>
      <c r="C3582" s="139">
        <f>+'[2]Table EE Vol'!AT72</f>
        <v>378</v>
      </c>
      <c r="D3582" s="131" t="s">
        <v>644</v>
      </c>
      <c r="E3582" s="131">
        <v>67</v>
      </c>
      <c r="F3582" s="132">
        <v>756</v>
      </c>
      <c r="BU3582" s="86"/>
    </row>
    <row r="3583" spans="1:73" s="131" customFormat="1">
      <c r="A3583" s="131" t="s">
        <v>4236</v>
      </c>
      <c r="B3583" s="129">
        <f t="shared" si="54"/>
        <v>420000</v>
      </c>
      <c r="C3583" s="139">
        <f>+'[2]Table EE Vol'!AT73</f>
        <v>378</v>
      </c>
      <c r="D3583" s="131" t="s">
        <v>644</v>
      </c>
      <c r="E3583" s="131">
        <v>68</v>
      </c>
      <c r="F3583" s="132">
        <v>756</v>
      </c>
      <c r="BU3583" s="86"/>
    </row>
    <row r="3584" spans="1:73" s="131" customFormat="1">
      <c r="A3584" s="131" t="s">
        <v>4237</v>
      </c>
      <c r="B3584" s="129">
        <f t="shared" si="54"/>
        <v>420000</v>
      </c>
      <c r="C3584" s="139">
        <f>+'[2]Table EE Vol'!AT74</f>
        <v>378</v>
      </c>
      <c r="D3584" s="131" t="s">
        <v>644</v>
      </c>
      <c r="E3584" s="131">
        <v>69</v>
      </c>
      <c r="F3584" s="132">
        <v>756</v>
      </c>
      <c r="BU3584" s="86"/>
    </row>
    <row r="3585" spans="1:73" s="131" customFormat="1">
      <c r="A3585" s="131" t="s">
        <v>4238</v>
      </c>
      <c r="B3585" s="129">
        <f t="shared" si="54"/>
        <v>420000</v>
      </c>
      <c r="C3585" s="139">
        <f>+'[2]Table EE Vol'!AT75</f>
        <v>780.78</v>
      </c>
      <c r="D3585" s="131" t="s">
        <v>645</v>
      </c>
      <c r="E3585" s="131">
        <v>70</v>
      </c>
      <c r="F3585" s="132">
        <v>1561.56</v>
      </c>
      <c r="BU3585" s="86"/>
    </row>
    <row r="3586" spans="1:73" s="131" customFormat="1">
      <c r="A3586" s="131" t="s">
        <v>4239</v>
      </c>
      <c r="B3586" s="129">
        <f t="shared" si="54"/>
        <v>420000</v>
      </c>
      <c r="C3586" s="139">
        <f>+'[2]Table EE Vol'!AT76</f>
        <v>780.78</v>
      </c>
      <c r="D3586" s="131" t="s">
        <v>645</v>
      </c>
      <c r="E3586" s="131">
        <v>71</v>
      </c>
      <c r="F3586" s="132">
        <v>1561.56</v>
      </c>
      <c r="BU3586" s="86"/>
    </row>
    <row r="3587" spans="1:73" s="131" customFormat="1">
      <c r="A3587" s="131" t="s">
        <v>4240</v>
      </c>
      <c r="B3587" s="129">
        <f t="shared" si="54"/>
        <v>420000</v>
      </c>
      <c r="C3587" s="139">
        <f>+'[2]Table EE Vol'!AT77</f>
        <v>780.78</v>
      </c>
      <c r="D3587" s="131" t="s">
        <v>645</v>
      </c>
      <c r="E3587" s="131">
        <v>72</v>
      </c>
      <c r="F3587" s="132">
        <v>1561.56</v>
      </c>
      <c r="BU3587" s="86"/>
    </row>
    <row r="3588" spans="1:73" s="131" customFormat="1">
      <c r="A3588" s="131" t="s">
        <v>4241</v>
      </c>
      <c r="B3588" s="129">
        <f t="shared" si="54"/>
        <v>420000</v>
      </c>
      <c r="C3588" s="139">
        <f>+'[2]Table EE Vol'!AT78</f>
        <v>780.78</v>
      </c>
      <c r="D3588" s="131" t="s">
        <v>645</v>
      </c>
      <c r="E3588" s="131">
        <v>73</v>
      </c>
      <c r="F3588" s="132">
        <v>1561.56</v>
      </c>
      <c r="BU3588" s="86"/>
    </row>
    <row r="3589" spans="1:73" s="131" customFormat="1">
      <c r="A3589" s="131" t="s">
        <v>4242</v>
      </c>
      <c r="B3589" s="129">
        <f t="shared" si="54"/>
        <v>420000</v>
      </c>
      <c r="C3589" s="139">
        <f>+'[2]Table EE Vol'!AT79</f>
        <v>780.78</v>
      </c>
      <c r="D3589" s="131" t="s">
        <v>645</v>
      </c>
      <c r="E3589" s="131">
        <v>74</v>
      </c>
      <c r="F3589" s="132">
        <v>1561.56</v>
      </c>
      <c r="BU3589" s="86"/>
    </row>
    <row r="3590" spans="1:73" s="131" customFormat="1">
      <c r="A3590" s="131" t="s">
        <v>4243</v>
      </c>
      <c r="B3590" s="129">
        <f t="shared" si="54"/>
        <v>420000</v>
      </c>
      <c r="C3590" s="139">
        <f>+'[2]Table EE Vol'!AT80</f>
        <v>2529.66</v>
      </c>
      <c r="D3590" s="131" t="s">
        <v>646</v>
      </c>
      <c r="E3590" s="131">
        <v>75</v>
      </c>
      <c r="F3590" s="132">
        <v>5059.32</v>
      </c>
      <c r="BU3590" s="86"/>
    </row>
    <row r="3591" spans="1:73" s="131" customFormat="1">
      <c r="A3591" s="131" t="s">
        <v>4244</v>
      </c>
      <c r="B3591" s="129">
        <f t="shared" si="54"/>
        <v>420000</v>
      </c>
      <c r="C3591" s="139">
        <f>+'[2]Table EE Vol'!AT81</f>
        <v>2529.66</v>
      </c>
      <c r="D3591" s="131" t="s">
        <v>646</v>
      </c>
      <c r="E3591" s="131">
        <v>76</v>
      </c>
      <c r="F3591" s="132">
        <v>5059.32</v>
      </c>
      <c r="BU3591" s="86"/>
    </row>
    <row r="3592" spans="1:73" s="131" customFormat="1">
      <c r="A3592" s="131" t="s">
        <v>4245</v>
      </c>
      <c r="B3592" s="129">
        <f t="shared" si="54"/>
        <v>420000</v>
      </c>
      <c r="C3592" s="139">
        <f>+'[2]Table EE Vol'!AT82</f>
        <v>2529.66</v>
      </c>
      <c r="D3592" s="131" t="s">
        <v>646</v>
      </c>
      <c r="E3592" s="131">
        <v>77</v>
      </c>
      <c r="F3592" s="132">
        <v>5059.32</v>
      </c>
      <c r="BU3592" s="86"/>
    </row>
    <row r="3593" spans="1:73" s="131" customFormat="1">
      <c r="A3593" s="131" t="s">
        <v>4246</v>
      </c>
      <c r="B3593" s="129">
        <f t="shared" si="54"/>
        <v>420000</v>
      </c>
      <c r="C3593" s="139">
        <f>+'[2]Table EE Vol'!AT83</f>
        <v>2529.66</v>
      </c>
      <c r="D3593" s="131" t="s">
        <v>646</v>
      </c>
      <c r="E3593" s="131">
        <v>78</v>
      </c>
      <c r="F3593" s="132">
        <v>5059.32</v>
      </c>
      <c r="BU3593" s="86"/>
    </row>
    <row r="3594" spans="1:73" s="131" customFormat="1">
      <c r="A3594" s="131" t="s">
        <v>4247</v>
      </c>
      <c r="B3594" s="129">
        <f t="shared" si="54"/>
        <v>420000</v>
      </c>
      <c r="C3594" s="139">
        <f>+'[2]Table EE Vol'!AT84</f>
        <v>2529.66</v>
      </c>
      <c r="D3594" s="131" t="s">
        <v>646</v>
      </c>
      <c r="E3594" s="131">
        <v>79</v>
      </c>
      <c r="F3594" s="132">
        <v>5059.32</v>
      </c>
      <c r="BU3594" s="86"/>
    </row>
    <row r="3595" spans="1:73" s="131" customFormat="1">
      <c r="A3595" s="131" t="s">
        <v>4248</v>
      </c>
      <c r="B3595" s="129">
        <f t="shared" si="54"/>
        <v>420000</v>
      </c>
      <c r="C3595" s="139">
        <f>+'[2]Table EE Vol'!AT85</f>
        <v>2529.66</v>
      </c>
      <c r="D3595" s="131" t="s">
        <v>646</v>
      </c>
      <c r="E3595" s="131">
        <v>80</v>
      </c>
      <c r="F3595" s="132">
        <v>5059.32</v>
      </c>
      <c r="BU3595" s="86"/>
    </row>
    <row r="3596" spans="1:73" s="131" customFormat="1">
      <c r="A3596" s="131" t="s">
        <v>4249</v>
      </c>
      <c r="B3596" s="129">
        <f t="shared" si="54"/>
        <v>420000</v>
      </c>
      <c r="C3596" s="139">
        <f>+'[2]Table EE Vol'!AT86</f>
        <v>2529.66</v>
      </c>
      <c r="D3596" s="131" t="s">
        <v>646</v>
      </c>
      <c r="E3596" s="131">
        <v>81</v>
      </c>
      <c r="F3596" s="132">
        <v>5059.32</v>
      </c>
      <c r="BU3596" s="86"/>
    </row>
    <row r="3597" spans="1:73" s="131" customFormat="1">
      <c r="A3597" s="131" t="s">
        <v>4250</v>
      </c>
      <c r="B3597" s="129">
        <f t="shared" si="54"/>
        <v>420000</v>
      </c>
      <c r="C3597" s="139">
        <f>+'[2]Table EE Vol'!AT87</f>
        <v>2529.66</v>
      </c>
      <c r="D3597" s="131" t="s">
        <v>646</v>
      </c>
      <c r="E3597" s="131">
        <v>82</v>
      </c>
      <c r="F3597" s="132">
        <v>5059.32</v>
      </c>
      <c r="BU3597" s="86"/>
    </row>
    <row r="3598" spans="1:73" s="131" customFormat="1">
      <c r="A3598" s="131" t="s">
        <v>4251</v>
      </c>
      <c r="B3598" s="129">
        <f t="shared" si="54"/>
        <v>420000</v>
      </c>
      <c r="C3598" s="139">
        <f>+'[2]Table EE Vol'!AT88</f>
        <v>2529.66</v>
      </c>
      <c r="D3598" s="131" t="s">
        <v>646</v>
      </c>
      <c r="E3598" s="131">
        <v>83</v>
      </c>
      <c r="F3598" s="132">
        <v>5059.32</v>
      </c>
      <c r="BU3598" s="86"/>
    </row>
    <row r="3599" spans="1:73" s="131" customFormat="1">
      <c r="A3599" s="131" t="s">
        <v>4252</v>
      </c>
      <c r="B3599" s="129">
        <f t="shared" si="54"/>
        <v>420000</v>
      </c>
      <c r="C3599" s="139">
        <f>+'[2]Table EE Vol'!AT89</f>
        <v>2529.66</v>
      </c>
      <c r="D3599" s="131" t="s">
        <v>646</v>
      </c>
      <c r="E3599" s="131">
        <v>84</v>
      </c>
      <c r="F3599" s="132">
        <v>5059.32</v>
      </c>
      <c r="BU3599" s="86"/>
    </row>
    <row r="3600" spans="1:73" s="131" customFormat="1">
      <c r="A3600" s="131" t="s">
        <v>4253</v>
      </c>
      <c r="B3600" s="129">
        <f t="shared" si="54"/>
        <v>420000</v>
      </c>
      <c r="C3600" s="139">
        <f>+'[2]Table EE Vol'!AT90</f>
        <v>2529.66</v>
      </c>
      <c r="D3600" s="131" t="s">
        <v>646</v>
      </c>
      <c r="E3600" s="131">
        <v>85</v>
      </c>
      <c r="F3600" s="132">
        <v>5059.32</v>
      </c>
      <c r="BU3600" s="86"/>
    </row>
    <row r="3601" spans="1:73" s="131" customFormat="1">
      <c r="A3601" s="131" t="s">
        <v>4254</v>
      </c>
      <c r="B3601" s="129">
        <f t="shared" si="54"/>
        <v>420000</v>
      </c>
      <c r="C3601" s="139">
        <f>+'[2]Table EE Vol'!AT91</f>
        <v>2529.66</v>
      </c>
      <c r="D3601" s="131" t="s">
        <v>646</v>
      </c>
      <c r="E3601" s="131">
        <v>86</v>
      </c>
      <c r="F3601" s="132">
        <v>5059.32</v>
      </c>
      <c r="BU3601" s="86"/>
    </row>
    <row r="3602" spans="1:73" s="131" customFormat="1">
      <c r="A3602" s="131" t="s">
        <v>4255</v>
      </c>
      <c r="B3602" s="129">
        <f t="shared" si="54"/>
        <v>420000</v>
      </c>
      <c r="C3602" s="139">
        <f>+'[2]Table EE Vol'!AT92</f>
        <v>2529.66</v>
      </c>
      <c r="D3602" s="131" t="s">
        <v>646</v>
      </c>
      <c r="E3602" s="131">
        <v>87</v>
      </c>
      <c r="F3602" s="132">
        <v>5059.32</v>
      </c>
      <c r="BU3602" s="86"/>
    </row>
    <row r="3603" spans="1:73" s="131" customFormat="1">
      <c r="A3603" s="131" t="s">
        <v>4256</v>
      </c>
      <c r="B3603" s="129">
        <f t="shared" si="54"/>
        <v>420000</v>
      </c>
      <c r="C3603" s="139">
        <f>+'[2]Table EE Vol'!AT93</f>
        <v>2529.66</v>
      </c>
      <c r="D3603" s="131" t="s">
        <v>646</v>
      </c>
      <c r="E3603" s="131">
        <v>88</v>
      </c>
      <c r="F3603" s="132">
        <v>5059.32</v>
      </c>
      <c r="BU3603" s="86"/>
    </row>
    <row r="3604" spans="1:73" s="131" customFormat="1">
      <c r="A3604" s="131" t="s">
        <v>4257</v>
      </c>
      <c r="B3604" s="129">
        <f t="shared" si="54"/>
        <v>420000</v>
      </c>
      <c r="C3604" s="139">
        <f>+'[2]Table EE Vol'!AT94</f>
        <v>2529.66</v>
      </c>
      <c r="D3604" s="131" t="s">
        <v>646</v>
      </c>
      <c r="E3604" s="131">
        <v>89</v>
      </c>
      <c r="F3604" s="132">
        <v>5059.32</v>
      </c>
      <c r="BU3604" s="86"/>
    </row>
    <row r="3605" spans="1:73" s="131" customFormat="1">
      <c r="A3605" s="131" t="s">
        <v>4258</v>
      </c>
      <c r="B3605" s="129">
        <f t="shared" si="54"/>
        <v>420000</v>
      </c>
      <c r="C3605" s="139">
        <f>+'[2]Table EE Vol'!AT95</f>
        <v>2529.66</v>
      </c>
      <c r="D3605" s="131" t="s">
        <v>646</v>
      </c>
      <c r="E3605" s="131">
        <v>90</v>
      </c>
      <c r="F3605" s="132">
        <v>5059.32</v>
      </c>
      <c r="BU3605" s="86"/>
    </row>
    <row r="3606" spans="1:73" s="131" customFormat="1">
      <c r="A3606" s="131" t="s">
        <v>4259</v>
      </c>
      <c r="B3606" s="129">
        <f t="shared" si="54"/>
        <v>420000</v>
      </c>
      <c r="C3606" s="139">
        <f>+'[2]Table EE Vol'!AT96</f>
        <v>2529.66</v>
      </c>
      <c r="D3606" s="131" t="s">
        <v>646</v>
      </c>
      <c r="E3606" s="131">
        <v>91</v>
      </c>
      <c r="F3606" s="132">
        <v>5059.32</v>
      </c>
      <c r="BU3606" s="86"/>
    </row>
    <row r="3607" spans="1:73" s="131" customFormat="1">
      <c r="A3607" s="131" t="s">
        <v>4260</v>
      </c>
      <c r="B3607" s="129">
        <f t="shared" si="54"/>
        <v>420000</v>
      </c>
      <c r="C3607" s="139">
        <f>+'[2]Table EE Vol'!AT97</f>
        <v>2529.66</v>
      </c>
      <c r="D3607" s="131" t="s">
        <v>646</v>
      </c>
      <c r="E3607" s="131">
        <v>92</v>
      </c>
      <c r="F3607" s="132">
        <v>5059.32</v>
      </c>
      <c r="BU3607" s="86"/>
    </row>
    <row r="3608" spans="1:73" s="131" customFormat="1">
      <c r="A3608" s="131" t="s">
        <v>4261</v>
      </c>
      <c r="B3608" s="129">
        <f t="shared" si="54"/>
        <v>420000</v>
      </c>
      <c r="C3608" s="139">
        <f>+'[2]Table EE Vol'!AT98</f>
        <v>2529.66</v>
      </c>
      <c r="D3608" s="131" t="s">
        <v>646</v>
      </c>
      <c r="E3608" s="131">
        <v>93</v>
      </c>
      <c r="F3608" s="132">
        <v>5059.32</v>
      </c>
      <c r="BU3608" s="86"/>
    </row>
    <row r="3609" spans="1:73" s="131" customFormat="1">
      <c r="A3609" s="131" t="s">
        <v>4262</v>
      </c>
      <c r="B3609" s="129">
        <f t="shared" si="54"/>
        <v>420000</v>
      </c>
      <c r="C3609" s="139">
        <f>+'[2]Table EE Vol'!AT99</f>
        <v>2529.66</v>
      </c>
      <c r="D3609" s="131" t="s">
        <v>646</v>
      </c>
      <c r="E3609" s="131">
        <v>94</v>
      </c>
      <c r="F3609" s="132">
        <v>5059.32</v>
      </c>
      <c r="BU3609" s="86"/>
    </row>
    <row r="3610" spans="1:73" s="131" customFormat="1">
      <c r="A3610" s="131" t="s">
        <v>4263</v>
      </c>
      <c r="B3610" s="129">
        <f t="shared" ref="B3610:B3673" si="55">+B3524+10000</f>
        <v>420000</v>
      </c>
      <c r="C3610" s="139">
        <f>+'[2]Table EE Vol'!AT100</f>
        <v>2529.66</v>
      </c>
      <c r="D3610" s="131" t="s">
        <v>646</v>
      </c>
      <c r="E3610" s="131">
        <v>95</v>
      </c>
      <c r="F3610" s="132">
        <v>5059.32</v>
      </c>
      <c r="BU3610" s="86"/>
    </row>
    <row r="3611" spans="1:73" s="131" customFormat="1">
      <c r="A3611" s="131" t="s">
        <v>4264</v>
      </c>
      <c r="B3611" s="129">
        <f t="shared" si="55"/>
        <v>420000</v>
      </c>
      <c r="C3611" s="139">
        <f>+'[2]Table EE Vol'!AT101</f>
        <v>2529.66</v>
      </c>
      <c r="D3611" s="131" t="s">
        <v>646</v>
      </c>
      <c r="E3611" s="131">
        <v>96</v>
      </c>
      <c r="F3611" s="132">
        <v>5059.32</v>
      </c>
      <c r="BU3611" s="86"/>
    </row>
    <row r="3612" spans="1:73" s="131" customFormat="1">
      <c r="A3612" s="131" t="s">
        <v>4265</v>
      </c>
      <c r="B3612" s="129">
        <f t="shared" si="55"/>
        <v>420000</v>
      </c>
      <c r="C3612" s="139">
        <f>+'[2]Table EE Vol'!AT102</f>
        <v>2529.66</v>
      </c>
      <c r="D3612" s="131" t="s">
        <v>646</v>
      </c>
      <c r="E3612" s="131">
        <v>97</v>
      </c>
      <c r="F3612" s="132">
        <v>5059.32</v>
      </c>
      <c r="BU3612" s="86"/>
    </row>
    <row r="3613" spans="1:73" s="131" customFormat="1">
      <c r="A3613" s="131" t="s">
        <v>4266</v>
      </c>
      <c r="B3613" s="129">
        <f t="shared" si="55"/>
        <v>420000</v>
      </c>
      <c r="C3613" s="139">
        <f>+'[2]Table EE Vol'!AT103</f>
        <v>2529.66</v>
      </c>
      <c r="D3613" s="131" t="s">
        <v>646</v>
      </c>
      <c r="E3613" s="131">
        <v>98</v>
      </c>
      <c r="F3613" s="132">
        <v>5059.32</v>
      </c>
      <c r="BU3613" s="86"/>
    </row>
    <row r="3614" spans="1:73" s="131" customFormat="1">
      <c r="A3614" s="131" t="s">
        <v>4267</v>
      </c>
      <c r="B3614" s="129">
        <f t="shared" si="55"/>
        <v>420000</v>
      </c>
      <c r="C3614" s="139">
        <f>+'[2]Table EE Vol'!AT104</f>
        <v>2529.66</v>
      </c>
      <c r="D3614" s="131" t="s">
        <v>646</v>
      </c>
      <c r="E3614" s="131">
        <v>99</v>
      </c>
      <c r="F3614" s="132">
        <v>5059.32</v>
      </c>
      <c r="BU3614" s="86"/>
    </row>
    <row r="3615" spans="1:73" s="131" customFormat="1">
      <c r="A3615" s="131" t="s">
        <v>4268</v>
      </c>
      <c r="B3615" s="129">
        <f t="shared" si="55"/>
        <v>420000</v>
      </c>
      <c r="C3615" s="139">
        <f>+'[2]Table EE Vol'!AT105</f>
        <v>0</v>
      </c>
      <c r="D3615" s="131" t="s">
        <v>634</v>
      </c>
      <c r="E3615" s="131">
        <v>0</v>
      </c>
      <c r="F3615" s="132">
        <v>0</v>
      </c>
      <c r="BU3615" s="86"/>
    </row>
    <row r="3616" spans="1:73" s="131" customFormat="1">
      <c r="A3616" s="131" t="s">
        <v>4269</v>
      </c>
      <c r="B3616" s="129">
        <f t="shared" si="55"/>
        <v>430000</v>
      </c>
      <c r="C3616" s="139">
        <f>+'[2]Table EE Vol'!AU20</f>
        <v>5.59</v>
      </c>
      <c r="D3616" s="131" t="s">
        <v>634</v>
      </c>
      <c r="E3616" s="131">
        <v>15</v>
      </c>
      <c r="F3616" s="132">
        <v>11.18</v>
      </c>
      <c r="BQ3616" s="86"/>
    </row>
    <row r="3617" spans="1:69" s="131" customFormat="1">
      <c r="A3617" s="131" t="s">
        <v>4270</v>
      </c>
      <c r="B3617" s="129">
        <f t="shared" si="55"/>
        <v>430000</v>
      </c>
      <c r="C3617" s="139">
        <f>+'[2]Table EE Vol'!AU21</f>
        <v>5.59</v>
      </c>
      <c r="D3617" s="131" t="s">
        <v>634</v>
      </c>
      <c r="E3617" s="131">
        <v>16</v>
      </c>
      <c r="F3617" s="132">
        <v>11.18</v>
      </c>
      <c r="BQ3617" s="86"/>
    </row>
    <row r="3618" spans="1:69" s="131" customFormat="1">
      <c r="A3618" s="131" t="s">
        <v>4271</v>
      </c>
      <c r="B3618" s="129">
        <f t="shared" si="55"/>
        <v>430000</v>
      </c>
      <c r="C3618" s="139">
        <f>+'[2]Table EE Vol'!AU22</f>
        <v>5.59</v>
      </c>
      <c r="D3618" s="131" t="s">
        <v>634</v>
      </c>
      <c r="E3618" s="131">
        <v>17</v>
      </c>
      <c r="F3618" s="132">
        <v>11.18</v>
      </c>
      <c r="BQ3618" s="86"/>
    </row>
    <row r="3619" spans="1:69" s="131" customFormat="1">
      <c r="A3619" s="131" t="s">
        <v>4272</v>
      </c>
      <c r="B3619" s="129">
        <f t="shared" si="55"/>
        <v>430000</v>
      </c>
      <c r="C3619" s="139">
        <f>+'[2]Table EE Vol'!AU23</f>
        <v>5.59</v>
      </c>
      <c r="D3619" s="131" t="s">
        <v>634</v>
      </c>
      <c r="E3619" s="131">
        <v>18</v>
      </c>
      <c r="F3619" s="132">
        <v>11.18</v>
      </c>
      <c r="BQ3619" s="86"/>
    </row>
    <row r="3620" spans="1:69" s="131" customFormat="1">
      <c r="A3620" s="131" t="s">
        <v>4273</v>
      </c>
      <c r="B3620" s="129">
        <f t="shared" si="55"/>
        <v>430000</v>
      </c>
      <c r="C3620" s="139">
        <f>+'[2]Table EE Vol'!AU24</f>
        <v>5.59</v>
      </c>
      <c r="D3620" s="131" t="s">
        <v>634</v>
      </c>
      <c r="E3620" s="131">
        <v>19</v>
      </c>
      <c r="F3620" s="132">
        <v>11.18</v>
      </c>
      <c r="BQ3620" s="86"/>
    </row>
    <row r="3621" spans="1:69" s="131" customFormat="1">
      <c r="A3621" s="131" t="s">
        <v>4274</v>
      </c>
      <c r="B3621" s="129">
        <f t="shared" si="55"/>
        <v>430000</v>
      </c>
      <c r="C3621" s="139">
        <f>+'[2]Table EE Vol'!AU25</f>
        <v>8.17</v>
      </c>
      <c r="D3621" s="131" t="s">
        <v>635</v>
      </c>
      <c r="E3621" s="131">
        <v>20</v>
      </c>
      <c r="F3621" s="132">
        <v>16.34</v>
      </c>
      <c r="BQ3621" s="86"/>
    </row>
    <row r="3622" spans="1:69" s="131" customFormat="1">
      <c r="A3622" s="131" t="s">
        <v>4275</v>
      </c>
      <c r="B3622" s="129">
        <f t="shared" si="55"/>
        <v>430000</v>
      </c>
      <c r="C3622" s="139">
        <f>+'[2]Table EE Vol'!AU26</f>
        <v>8.17</v>
      </c>
      <c r="D3622" s="131" t="s">
        <v>635</v>
      </c>
      <c r="E3622" s="131">
        <v>21</v>
      </c>
      <c r="F3622" s="132">
        <v>16.34</v>
      </c>
      <c r="BQ3622" s="86"/>
    </row>
    <row r="3623" spans="1:69" s="131" customFormat="1">
      <c r="A3623" s="131" t="s">
        <v>4276</v>
      </c>
      <c r="B3623" s="129">
        <f t="shared" si="55"/>
        <v>430000</v>
      </c>
      <c r="C3623" s="139">
        <f>+'[2]Table EE Vol'!AU27</f>
        <v>8.17</v>
      </c>
      <c r="D3623" s="131" t="s">
        <v>635</v>
      </c>
      <c r="E3623" s="131">
        <v>22</v>
      </c>
      <c r="F3623" s="132">
        <v>16.34</v>
      </c>
      <c r="BQ3623" s="86"/>
    </row>
    <row r="3624" spans="1:69" s="131" customFormat="1">
      <c r="A3624" s="131" t="s">
        <v>4277</v>
      </c>
      <c r="B3624" s="129">
        <f t="shared" si="55"/>
        <v>430000</v>
      </c>
      <c r="C3624" s="139">
        <f>+'[2]Table EE Vol'!AU28</f>
        <v>8.17</v>
      </c>
      <c r="D3624" s="131" t="s">
        <v>635</v>
      </c>
      <c r="E3624" s="131">
        <v>23</v>
      </c>
      <c r="F3624" s="132">
        <v>16.34</v>
      </c>
      <c r="BQ3624" s="86"/>
    </row>
    <row r="3625" spans="1:69" s="131" customFormat="1">
      <c r="A3625" s="131" t="s">
        <v>4278</v>
      </c>
      <c r="B3625" s="129">
        <f t="shared" si="55"/>
        <v>430000</v>
      </c>
      <c r="C3625" s="139">
        <f>+'[2]Table EE Vol'!AU29</f>
        <v>8.17</v>
      </c>
      <c r="D3625" s="131" t="s">
        <v>635</v>
      </c>
      <c r="E3625" s="131">
        <v>24</v>
      </c>
      <c r="F3625" s="132">
        <v>16.34</v>
      </c>
      <c r="BQ3625" s="86"/>
    </row>
    <row r="3626" spans="1:69" s="131" customFormat="1">
      <c r="A3626" s="131" t="s">
        <v>4279</v>
      </c>
      <c r="B3626" s="129">
        <f t="shared" si="55"/>
        <v>430000</v>
      </c>
      <c r="C3626" s="139">
        <f>+'[2]Table EE Vol'!AU30</f>
        <v>9.6749999999999989</v>
      </c>
      <c r="D3626" s="131" t="s">
        <v>636</v>
      </c>
      <c r="E3626" s="131">
        <v>25</v>
      </c>
      <c r="F3626" s="132">
        <v>19.349999999999998</v>
      </c>
      <c r="BQ3626" s="86"/>
    </row>
    <row r="3627" spans="1:69" s="131" customFormat="1">
      <c r="A3627" s="131" t="s">
        <v>4280</v>
      </c>
      <c r="B3627" s="129">
        <f t="shared" si="55"/>
        <v>430000</v>
      </c>
      <c r="C3627" s="139">
        <f>+'[2]Table EE Vol'!AU31</f>
        <v>9.6749999999999989</v>
      </c>
      <c r="D3627" s="131" t="s">
        <v>636</v>
      </c>
      <c r="E3627" s="131">
        <v>26</v>
      </c>
      <c r="F3627" s="132">
        <v>19.349999999999998</v>
      </c>
      <c r="BQ3627" s="86"/>
    </row>
    <row r="3628" spans="1:69" s="131" customFormat="1">
      <c r="A3628" s="131" t="s">
        <v>4281</v>
      </c>
      <c r="B3628" s="129">
        <f t="shared" si="55"/>
        <v>430000</v>
      </c>
      <c r="C3628" s="139">
        <f>+'[2]Table EE Vol'!AU32</f>
        <v>9.6749999999999989</v>
      </c>
      <c r="D3628" s="131" t="s">
        <v>636</v>
      </c>
      <c r="E3628" s="131">
        <v>27</v>
      </c>
      <c r="F3628" s="132">
        <v>19.349999999999998</v>
      </c>
      <c r="BQ3628" s="86"/>
    </row>
    <row r="3629" spans="1:69" s="131" customFormat="1">
      <c r="A3629" s="131" t="s">
        <v>4282</v>
      </c>
      <c r="B3629" s="129">
        <f t="shared" si="55"/>
        <v>430000</v>
      </c>
      <c r="C3629" s="139">
        <f>+'[2]Table EE Vol'!AU33</f>
        <v>9.6749999999999989</v>
      </c>
      <c r="D3629" s="131" t="s">
        <v>636</v>
      </c>
      <c r="E3629" s="131">
        <v>28</v>
      </c>
      <c r="F3629" s="132">
        <v>19.349999999999998</v>
      </c>
      <c r="BQ3629" s="86"/>
    </row>
    <row r="3630" spans="1:69" s="131" customFormat="1">
      <c r="A3630" s="131" t="s">
        <v>4283</v>
      </c>
      <c r="B3630" s="129">
        <f t="shared" si="55"/>
        <v>430000</v>
      </c>
      <c r="C3630" s="139">
        <f>+'[2]Table EE Vol'!AU34</f>
        <v>9.6749999999999989</v>
      </c>
      <c r="D3630" s="131" t="s">
        <v>636</v>
      </c>
      <c r="E3630" s="131">
        <v>29</v>
      </c>
      <c r="F3630" s="132">
        <v>19.349999999999998</v>
      </c>
      <c r="BQ3630" s="86"/>
    </row>
    <row r="3631" spans="1:69" s="131" customFormat="1">
      <c r="A3631" s="131" t="s">
        <v>4284</v>
      </c>
      <c r="B3631" s="129">
        <f t="shared" si="55"/>
        <v>430000</v>
      </c>
      <c r="C3631" s="139">
        <f>+'[2]Table EE Vol'!AU35</f>
        <v>13.33</v>
      </c>
      <c r="D3631" s="131" t="s">
        <v>637</v>
      </c>
      <c r="E3631" s="131">
        <v>30</v>
      </c>
      <c r="F3631" s="132">
        <v>26.66</v>
      </c>
      <c r="BQ3631" s="86"/>
    </row>
    <row r="3632" spans="1:69" s="131" customFormat="1">
      <c r="A3632" s="131" t="s">
        <v>4285</v>
      </c>
      <c r="B3632" s="129">
        <f t="shared" si="55"/>
        <v>430000</v>
      </c>
      <c r="C3632" s="139">
        <f>+'[2]Table EE Vol'!AU36</f>
        <v>13.33</v>
      </c>
      <c r="D3632" s="131" t="s">
        <v>637</v>
      </c>
      <c r="E3632" s="131">
        <v>31</v>
      </c>
      <c r="F3632" s="132">
        <v>26.66</v>
      </c>
      <c r="BQ3632" s="86"/>
    </row>
    <row r="3633" spans="1:69" s="131" customFormat="1">
      <c r="A3633" s="131" t="s">
        <v>4286</v>
      </c>
      <c r="B3633" s="129">
        <f t="shared" si="55"/>
        <v>430000</v>
      </c>
      <c r="C3633" s="139">
        <f>+'[2]Table EE Vol'!AU37</f>
        <v>13.33</v>
      </c>
      <c r="D3633" s="131" t="s">
        <v>637</v>
      </c>
      <c r="E3633" s="131">
        <v>32</v>
      </c>
      <c r="F3633" s="132">
        <v>26.66</v>
      </c>
      <c r="BQ3633" s="86"/>
    </row>
    <row r="3634" spans="1:69" s="131" customFormat="1">
      <c r="A3634" s="131" t="s">
        <v>4287</v>
      </c>
      <c r="B3634" s="129">
        <f t="shared" si="55"/>
        <v>430000</v>
      </c>
      <c r="C3634" s="139">
        <f>+'[2]Table EE Vol'!AU38</f>
        <v>13.33</v>
      </c>
      <c r="D3634" s="131" t="s">
        <v>637</v>
      </c>
      <c r="E3634" s="131">
        <v>33</v>
      </c>
      <c r="F3634" s="132">
        <v>26.66</v>
      </c>
      <c r="BQ3634" s="86"/>
    </row>
    <row r="3635" spans="1:69" s="131" customFormat="1">
      <c r="A3635" s="131" t="s">
        <v>4288</v>
      </c>
      <c r="B3635" s="129">
        <f t="shared" si="55"/>
        <v>430000</v>
      </c>
      <c r="C3635" s="139">
        <f>+'[2]Table EE Vol'!AU39</f>
        <v>13.33</v>
      </c>
      <c r="D3635" s="131" t="s">
        <v>637</v>
      </c>
      <c r="E3635" s="131">
        <v>34</v>
      </c>
      <c r="F3635" s="132">
        <v>26.66</v>
      </c>
      <c r="BQ3635" s="86"/>
    </row>
    <row r="3636" spans="1:69" s="131" customFormat="1">
      <c r="A3636" s="131" t="s">
        <v>4289</v>
      </c>
      <c r="B3636" s="129">
        <f t="shared" si="55"/>
        <v>430000</v>
      </c>
      <c r="C3636" s="139">
        <f>+'[2]Table EE Vol'!AU40</f>
        <v>17.845000000000002</v>
      </c>
      <c r="D3636" s="131" t="s">
        <v>638</v>
      </c>
      <c r="E3636" s="131">
        <v>35</v>
      </c>
      <c r="F3636" s="132">
        <v>35.690000000000005</v>
      </c>
      <c r="BQ3636" s="86"/>
    </row>
    <row r="3637" spans="1:69" s="131" customFormat="1">
      <c r="A3637" s="131" t="s">
        <v>4290</v>
      </c>
      <c r="B3637" s="129">
        <f t="shared" si="55"/>
        <v>430000</v>
      </c>
      <c r="C3637" s="139">
        <f>+'[2]Table EE Vol'!AU41</f>
        <v>17.845000000000002</v>
      </c>
      <c r="D3637" s="131" t="s">
        <v>638</v>
      </c>
      <c r="E3637" s="131">
        <v>36</v>
      </c>
      <c r="F3637" s="132">
        <v>35.690000000000005</v>
      </c>
      <c r="BQ3637" s="86"/>
    </row>
    <row r="3638" spans="1:69" s="131" customFormat="1">
      <c r="A3638" s="131" t="s">
        <v>4291</v>
      </c>
      <c r="B3638" s="129">
        <f t="shared" si="55"/>
        <v>430000</v>
      </c>
      <c r="C3638" s="139">
        <f>+'[2]Table EE Vol'!AU42</f>
        <v>17.845000000000002</v>
      </c>
      <c r="D3638" s="131" t="s">
        <v>638</v>
      </c>
      <c r="E3638" s="131">
        <v>37</v>
      </c>
      <c r="F3638" s="132">
        <v>35.690000000000005</v>
      </c>
      <c r="BQ3638" s="86"/>
    </row>
    <row r="3639" spans="1:69" s="131" customFormat="1">
      <c r="A3639" s="131" t="s">
        <v>4292</v>
      </c>
      <c r="B3639" s="129">
        <f t="shared" si="55"/>
        <v>430000</v>
      </c>
      <c r="C3639" s="139">
        <f>+'[2]Table EE Vol'!AU43</f>
        <v>17.845000000000002</v>
      </c>
      <c r="D3639" s="131" t="s">
        <v>638</v>
      </c>
      <c r="E3639" s="131">
        <v>38</v>
      </c>
      <c r="F3639" s="132">
        <v>35.690000000000005</v>
      </c>
      <c r="BQ3639" s="86"/>
    </row>
    <row r="3640" spans="1:69" s="131" customFormat="1">
      <c r="A3640" s="131" t="s">
        <v>4293</v>
      </c>
      <c r="B3640" s="129">
        <f t="shared" si="55"/>
        <v>430000</v>
      </c>
      <c r="C3640" s="139">
        <f>+'[2]Table EE Vol'!AU44</f>
        <v>17.845000000000002</v>
      </c>
      <c r="D3640" s="131" t="s">
        <v>638</v>
      </c>
      <c r="E3640" s="131">
        <v>39</v>
      </c>
      <c r="F3640" s="132">
        <v>35.690000000000005</v>
      </c>
      <c r="BQ3640" s="86"/>
    </row>
    <row r="3641" spans="1:69" s="131" customFormat="1">
      <c r="A3641" s="131" t="s">
        <v>4294</v>
      </c>
      <c r="B3641" s="129">
        <f t="shared" si="55"/>
        <v>430000</v>
      </c>
      <c r="C3641" s="139">
        <f>+'[2]Table EE Vol'!AU45</f>
        <v>29.885000000000002</v>
      </c>
      <c r="D3641" s="131" t="s">
        <v>639</v>
      </c>
      <c r="E3641" s="131">
        <v>40</v>
      </c>
      <c r="F3641" s="132">
        <v>59.77</v>
      </c>
      <c r="BQ3641" s="86"/>
    </row>
    <row r="3642" spans="1:69" s="131" customFormat="1">
      <c r="A3642" s="131" t="s">
        <v>4295</v>
      </c>
      <c r="B3642" s="129">
        <f t="shared" si="55"/>
        <v>430000</v>
      </c>
      <c r="C3642" s="139">
        <f>+'[2]Table EE Vol'!AU46</f>
        <v>29.885000000000002</v>
      </c>
      <c r="D3642" s="131" t="s">
        <v>639</v>
      </c>
      <c r="E3642" s="131">
        <v>41</v>
      </c>
      <c r="F3642" s="132">
        <v>59.77</v>
      </c>
      <c r="BQ3642" s="86"/>
    </row>
    <row r="3643" spans="1:69" s="131" customFormat="1">
      <c r="A3643" s="131" t="s">
        <v>4296</v>
      </c>
      <c r="B3643" s="129">
        <f t="shared" si="55"/>
        <v>430000</v>
      </c>
      <c r="C3643" s="139">
        <f>+'[2]Table EE Vol'!AU47</f>
        <v>29.885000000000002</v>
      </c>
      <c r="D3643" s="131" t="s">
        <v>639</v>
      </c>
      <c r="E3643" s="131">
        <v>42</v>
      </c>
      <c r="F3643" s="132">
        <v>59.77</v>
      </c>
      <c r="BQ3643" s="86"/>
    </row>
    <row r="3644" spans="1:69" s="131" customFormat="1">
      <c r="A3644" s="131" t="s">
        <v>4297</v>
      </c>
      <c r="B3644" s="129">
        <f t="shared" si="55"/>
        <v>430000</v>
      </c>
      <c r="C3644" s="139">
        <f>+'[2]Table EE Vol'!AU48</f>
        <v>29.885000000000002</v>
      </c>
      <c r="D3644" s="131" t="s">
        <v>639</v>
      </c>
      <c r="E3644" s="131">
        <v>43</v>
      </c>
      <c r="F3644" s="132">
        <v>59.77</v>
      </c>
      <c r="BQ3644" s="86"/>
    </row>
    <row r="3645" spans="1:69" s="131" customFormat="1">
      <c r="A3645" s="131" t="s">
        <v>4298</v>
      </c>
      <c r="B3645" s="129">
        <f t="shared" si="55"/>
        <v>430000</v>
      </c>
      <c r="C3645" s="139">
        <f>+'[2]Table EE Vol'!AU49</f>
        <v>29.885000000000002</v>
      </c>
      <c r="D3645" s="131" t="s">
        <v>639</v>
      </c>
      <c r="E3645" s="131">
        <v>44</v>
      </c>
      <c r="F3645" s="132">
        <v>59.77</v>
      </c>
      <c r="BQ3645" s="86"/>
    </row>
    <row r="3646" spans="1:69" s="131" customFormat="1">
      <c r="A3646" s="131" t="s">
        <v>4299</v>
      </c>
      <c r="B3646" s="129">
        <f t="shared" si="55"/>
        <v>430000</v>
      </c>
      <c r="C3646" s="139">
        <f>+'[2]Table EE Vol'!AU50</f>
        <v>41.28</v>
      </c>
      <c r="D3646" s="131" t="s">
        <v>640</v>
      </c>
      <c r="E3646" s="131">
        <v>45</v>
      </c>
      <c r="F3646" s="132">
        <v>82.56</v>
      </c>
      <c r="BQ3646" s="86"/>
    </row>
    <row r="3647" spans="1:69" s="131" customFormat="1">
      <c r="A3647" s="131" t="s">
        <v>4300</v>
      </c>
      <c r="B3647" s="129">
        <f t="shared" si="55"/>
        <v>430000</v>
      </c>
      <c r="C3647" s="139">
        <f>+'[2]Table EE Vol'!AU51</f>
        <v>41.28</v>
      </c>
      <c r="D3647" s="131" t="s">
        <v>640</v>
      </c>
      <c r="E3647" s="131">
        <v>46</v>
      </c>
      <c r="F3647" s="132">
        <v>82.56</v>
      </c>
      <c r="BQ3647" s="86"/>
    </row>
    <row r="3648" spans="1:69" s="131" customFormat="1">
      <c r="A3648" s="131" t="s">
        <v>4301</v>
      </c>
      <c r="B3648" s="129">
        <f t="shared" si="55"/>
        <v>430000</v>
      </c>
      <c r="C3648" s="139">
        <f>+'[2]Table EE Vol'!AU52</f>
        <v>41.28</v>
      </c>
      <c r="D3648" s="131" t="s">
        <v>640</v>
      </c>
      <c r="E3648" s="131">
        <v>47</v>
      </c>
      <c r="F3648" s="132">
        <v>82.56</v>
      </c>
      <c r="BQ3648" s="86"/>
    </row>
    <row r="3649" spans="1:69" s="131" customFormat="1">
      <c r="A3649" s="131" t="s">
        <v>4302</v>
      </c>
      <c r="B3649" s="129">
        <f t="shared" si="55"/>
        <v>430000</v>
      </c>
      <c r="C3649" s="139">
        <f>+'[2]Table EE Vol'!AU53</f>
        <v>41.28</v>
      </c>
      <c r="D3649" s="131" t="s">
        <v>640</v>
      </c>
      <c r="E3649" s="131">
        <v>48</v>
      </c>
      <c r="F3649" s="132">
        <v>82.56</v>
      </c>
      <c r="BQ3649" s="86"/>
    </row>
    <row r="3650" spans="1:69" s="131" customFormat="1">
      <c r="A3650" s="131" t="s">
        <v>4303</v>
      </c>
      <c r="B3650" s="129">
        <f t="shared" si="55"/>
        <v>430000</v>
      </c>
      <c r="C3650" s="139">
        <f>+'[2]Table EE Vol'!AU54</f>
        <v>41.28</v>
      </c>
      <c r="D3650" s="131" t="s">
        <v>640</v>
      </c>
      <c r="E3650" s="131">
        <v>49</v>
      </c>
      <c r="F3650" s="132">
        <v>82.56</v>
      </c>
      <c r="BQ3650" s="86"/>
    </row>
    <row r="3651" spans="1:69" s="131" customFormat="1">
      <c r="A3651" s="131" t="s">
        <v>4304</v>
      </c>
      <c r="B3651" s="129">
        <f t="shared" si="55"/>
        <v>430000</v>
      </c>
      <c r="C3651" s="139">
        <f>+'[2]Table EE Vol'!AU55</f>
        <v>75.25</v>
      </c>
      <c r="D3651" s="131" t="s">
        <v>641</v>
      </c>
      <c r="E3651" s="131">
        <v>50</v>
      </c>
      <c r="F3651" s="132">
        <v>150.5</v>
      </c>
      <c r="BQ3651" s="86"/>
    </row>
    <row r="3652" spans="1:69" s="131" customFormat="1">
      <c r="A3652" s="131" t="s">
        <v>4305</v>
      </c>
      <c r="B3652" s="129">
        <f t="shared" si="55"/>
        <v>430000</v>
      </c>
      <c r="C3652" s="139">
        <f>+'[2]Table EE Vol'!AU56</f>
        <v>75.25</v>
      </c>
      <c r="D3652" s="131" t="s">
        <v>641</v>
      </c>
      <c r="E3652" s="131">
        <v>51</v>
      </c>
      <c r="F3652" s="132">
        <v>150.5</v>
      </c>
      <c r="BQ3652" s="86"/>
    </row>
    <row r="3653" spans="1:69" s="131" customFormat="1">
      <c r="A3653" s="131" t="s">
        <v>4306</v>
      </c>
      <c r="B3653" s="129">
        <f t="shared" si="55"/>
        <v>430000</v>
      </c>
      <c r="C3653" s="139">
        <f>+'[2]Table EE Vol'!AU57</f>
        <v>75.25</v>
      </c>
      <c r="D3653" s="131" t="s">
        <v>641</v>
      </c>
      <c r="E3653" s="131">
        <v>52</v>
      </c>
      <c r="F3653" s="132">
        <v>150.5</v>
      </c>
      <c r="BQ3653" s="86"/>
    </row>
    <row r="3654" spans="1:69" s="131" customFormat="1">
      <c r="A3654" s="131" t="s">
        <v>4307</v>
      </c>
      <c r="B3654" s="129">
        <f t="shared" si="55"/>
        <v>430000</v>
      </c>
      <c r="C3654" s="139">
        <f>+'[2]Table EE Vol'!AU58</f>
        <v>75.25</v>
      </c>
      <c r="D3654" s="131" t="s">
        <v>641</v>
      </c>
      <c r="E3654" s="131">
        <v>53</v>
      </c>
      <c r="F3654" s="132">
        <v>150.5</v>
      </c>
      <c r="BQ3654" s="86"/>
    </row>
    <row r="3655" spans="1:69" s="131" customFormat="1">
      <c r="A3655" s="131" t="s">
        <v>4308</v>
      </c>
      <c r="B3655" s="129">
        <f t="shared" si="55"/>
        <v>430000</v>
      </c>
      <c r="C3655" s="139">
        <f>+'[2]Table EE Vol'!AU59</f>
        <v>75.25</v>
      </c>
      <c r="D3655" s="131" t="s">
        <v>641</v>
      </c>
      <c r="E3655" s="131">
        <v>54</v>
      </c>
      <c r="F3655" s="132">
        <v>150.5</v>
      </c>
      <c r="BQ3655" s="86"/>
    </row>
    <row r="3656" spans="1:69" s="131" customFormat="1">
      <c r="A3656" s="131" t="s">
        <v>4309</v>
      </c>
      <c r="B3656" s="129">
        <f t="shared" si="55"/>
        <v>430000</v>
      </c>
      <c r="C3656" s="139">
        <f>+'[2]Table EE Vol'!AU60</f>
        <v>154.37</v>
      </c>
      <c r="D3656" s="131" t="s">
        <v>642</v>
      </c>
      <c r="E3656" s="131">
        <v>55</v>
      </c>
      <c r="F3656" s="132">
        <v>308.74</v>
      </c>
      <c r="BQ3656" s="86"/>
    </row>
    <row r="3657" spans="1:69" s="131" customFormat="1">
      <c r="A3657" s="131" t="s">
        <v>4310</v>
      </c>
      <c r="B3657" s="129">
        <f t="shared" si="55"/>
        <v>430000</v>
      </c>
      <c r="C3657" s="139">
        <f>+'[2]Table EE Vol'!AU61</f>
        <v>154.37</v>
      </c>
      <c r="D3657" s="131" t="s">
        <v>642</v>
      </c>
      <c r="E3657" s="131">
        <v>56</v>
      </c>
      <c r="F3657" s="132">
        <v>308.74</v>
      </c>
      <c r="BQ3657" s="86"/>
    </row>
    <row r="3658" spans="1:69" s="131" customFormat="1">
      <c r="A3658" s="131" t="s">
        <v>4311</v>
      </c>
      <c r="B3658" s="129">
        <f t="shared" si="55"/>
        <v>430000</v>
      </c>
      <c r="C3658" s="139">
        <f>+'[2]Table EE Vol'!AU62</f>
        <v>154.37</v>
      </c>
      <c r="D3658" s="131" t="s">
        <v>642</v>
      </c>
      <c r="E3658" s="131">
        <v>57</v>
      </c>
      <c r="F3658" s="132">
        <v>308.74</v>
      </c>
      <c r="BQ3658" s="86"/>
    </row>
    <row r="3659" spans="1:69" s="131" customFormat="1">
      <c r="A3659" s="131" t="s">
        <v>4312</v>
      </c>
      <c r="B3659" s="129">
        <f t="shared" si="55"/>
        <v>430000</v>
      </c>
      <c r="C3659" s="139">
        <f>+'[2]Table EE Vol'!AU63</f>
        <v>154.37</v>
      </c>
      <c r="D3659" s="131" t="s">
        <v>642</v>
      </c>
      <c r="E3659" s="131">
        <v>58</v>
      </c>
      <c r="F3659" s="132">
        <v>308.74</v>
      </c>
      <c r="BQ3659" s="86"/>
    </row>
    <row r="3660" spans="1:69" s="131" customFormat="1">
      <c r="A3660" s="131" t="s">
        <v>4313</v>
      </c>
      <c r="B3660" s="129">
        <f t="shared" si="55"/>
        <v>430000</v>
      </c>
      <c r="C3660" s="139">
        <f>+'[2]Table EE Vol'!AU64</f>
        <v>154.37</v>
      </c>
      <c r="D3660" s="131" t="s">
        <v>642</v>
      </c>
      <c r="E3660" s="131">
        <v>59</v>
      </c>
      <c r="F3660" s="132">
        <v>308.74</v>
      </c>
      <c r="BQ3660" s="86"/>
    </row>
    <row r="3661" spans="1:69" s="131" customFormat="1">
      <c r="A3661" s="131" t="s">
        <v>4314</v>
      </c>
      <c r="B3661" s="129">
        <f t="shared" si="55"/>
        <v>430000</v>
      </c>
      <c r="C3661" s="139">
        <f>+'[2]Table EE Vol'!AU65</f>
        <v>224.46</v>
      </c>
      <c r="D3661" s="131" t="s">
        <v>643</v>
      </c>
      <c r="E3661" s="131">
        <v>60</v>
      </c>
      <c r="F3661" s="132">
        <v>448.92</v>
      </c>
      <c r="BQ3661" s="86"/>
    </row>
    <row r="3662" spans="1:69" s="131" customFormat="1">
      <c r="A3662" s="131" t="s">
        <v>4315</v>
      </c>
      <c r="B3662" s="129">
        <f t="shared" si="55"/>
        <v>430000</v>
      </c>
      <c r="C3662" s="139">
        <f>+'[2]Table EE Vol'!AU66</f>
        <v>224.46</v>
      </c>
      <c r="D3662" s="131" t="s">
        <v>643</v>
      </c>
      <c r="E3662" s="131">
        <v>61</v>
      </c>
      <c r="F3662" s="132">
        <v>448.92</v>
      </c>
      <c r="BQ3662" s="86"/>
    </row>
    <row r="3663" spans="1:69" s="131" customFormat="1">
      <c r="A3663" s="131" t="s">
        <v>4316</v>
      </c>
      <c r="B3663" s="129">
        <f t="shared" si="55"/>
        <v>430000</v>
      </c>
      <c r="C3663" s="139">
        <f>+'[2]Table EE Vol'!AU67</f>
        <v>224.46</v>
      </c>
      <c r="D3663" s="131" t="s">
        <v>643</v>
      </c>
      <c r="E3663" s="131">
        <v>62</v>
      </c>
      <c r="F3663" s="132">
        <v>448.92</v>
      </c>
      <c r="BQ3663" s="86"/>
    </row>
    <row r="3664" spans="1:69" s="131" customFormat="1">
      <c r="A3664" s="131" t="s">
        <v>4317</v>
      </c>
      <c r="B3664" s="129">
        <f t="shared" si="55"/>
        <v>430000</v>
      </c>
      <c r="C3664" s="139">
        <f>+'[2]Table EE Vol'!AU68</f>
        <v>224.46</v>
      </c>
      <c r="D3664" s="131" t="s">
        <v>643</v>
      </c>
      <c r="E3664" s="131">
        <v>63</v>
      </c>
      <c r="F3664" s="132">
        <v>448.92</v>
      </c>
      <c r="BQ3664" s="86"/>
    </row>
    <row r="3665" spans="1:69" s="131" customFormat="1">
      <c r="A3665" s="131" t="s">
        <v>4318</v>
      </c>
      <c r="B3665" s="129">
        <f t="shared" si="55"/>
        <v>430000</v>
      </c>
      <c r="C3665" s="139">
        <f>+'[2]Table EE Vol'!AU69</f>
        <v>224.46</v>
      </c>
      <c r="D3665" s="131" t="s">
        <v>643</v>
      </c>
      <c r="E3665" s="131">
        <v>64</v>
      </c>
      <c r="F3665" s="132">
        <v>448.92</v>
      </c>
      <c r="BQ3665" s="86"/>
    </row>
    <row r="3666" spans="1:69" s="131" customFormat="1">
      <c r="A3666" s="131" t="s">
        <v>4319</v>
      </c>
      <c r="B3666" s="129">
        <f t="shared" si="55"/>
        <v>430000</v>
      </c>
      <c r="C3666" s="139">
        <f>+'[2]Table EE Vol'!AU70</f>
        <v>387</v>
      </c>
      <c r="D3666" s="131" t="s">
        <v>644</v>
      </c>
      <c r="E3666" s="131">
        <v>65</v>
      </c>
      <c r="F3666" s="132">
        <v>774</v>
      </c>
      <c r="BQ3666" s="86"/>
    </row>
    <row r="3667" spans="1:69" s="131" customFormat="1">
      <c r="A3667" s="131" t="s">
        <v>4320</v>
      </c>
      <c r="B3667" s="129">
        <f t="shared" si="55"/>
        <v>430000</v>
      </c>
      <c r="C3667" s="139">
        <f>+'[2]Table EE Vol'!AU71</f>
        <v>387</v>
      </c>
      <c r="D3667" s="131" t="s">
        <v>644</v>
      </c>
      <c r="E3667" s="131">
        <v>66</v>
      </c>
      <c r="F3667" s="132">
        <v>774</v>
      </c>
      <c r="BQ3667" s="86"/>
    </row>
    <row r="3668" spans="1:69" s="131" customFormat="1">
      <c r="A3668" s="131" t="s">
        <v>4321</v>
      </c>
      <c r="B3668" s="129">
        <f t="shared" si="55"/>
        <v>430000</v>
      </c>
      <c r="C3668" s="139">
        <f>+'[2]Table EE Vol'!AU72</f>
        <v>387</v>
      </c>
      <c r="D3668" s="131" t="s">
        <v>644</v>
      </c>
      <c r="E3668" s="131">
        <v>67</v>
      </c>
      <c r="F3668" s="132">
        <v>774</v>
      </c>
      <c r="BQ3668" s="86"/>
    </row>
    <row r="3669" spans="1:69" s="131" customFormat="1">
      <c r="A3669" s="131" t="s">
        <v>4322</v>
      </c>
      <c r="B3669" s="129">
        <f t="shared" si="55"/>
        <v>430000</v>
      </c>
      <c r="C3669" s="139">
        <f>+'[2]Table EE Vol'!AU73</f>
        <v>387</v>
      </c>
      <c r="D3669" s="131" t="s">
        <v>644</v>
      </c>
      <c r="E3669" s="131">
        <v>68</v>
      </c>
      <c r="F3669" s="132">
        <v>774</v>
      </c>
      <c r="BQ3669" s="86"/>
    </row>
    <row r="3670" spans="1:69" s="131" customFormat="1">
      <c r="A3670" s="131" t="s">
        <v>4323</v>
      </c>
      <c r="B3670" s="129">
        <f t="shared" si="55"/>
        <v>430000</v>
      </c>
      <c r="C3670" s="139">
        <f>+'[2]Table EE Vol'!AU74</f>
        <v>387</v>
      </c>
      <c r="D3670" s="131" t="s">
        <v>644</v>
      </c>
      <c r="E3670" s="131">
        <v>69</v>
      </c>
      <c r="F3670" s="132">
        <v>774</v>
      </c>
      <c r="BQ3670" s="86"/>
    </row>
    <row r="3671" spans="1:69" s="131" customFormat="1">
      <c r="A3671" s="131" t="s">
        <v>4324</v>
      </c>
      <c r="B3671" s="129">
        <f t="shared" si="55"/>
        <v>430000</v>
      </c>
      <c r="C3671" s="139">
        <f>+'[2]Table EE Vol'!AU75</f>
        <v>799.37</v>
      </c>
      <c r="D3671" s="131" t="s">
        <v>645</v>
      </c>
      <c r="E3671" s="131">
        <v>70</v>
      </c>
      <c r="F3671" s="132">
        <v>1598.74</v>
      </c>
      <c r="BQ3671" s="86"/>
    </row>
    <row r="3672" spans="1:69" s="131" customFormat="1">
      <c r="A3672" s="131" t="s">
        <v>4325</v>
      </c>
      <c r="B3672" s="129">
        <f t="shared" si="55"/>
        <v>430000</v>
      </c>
      <c r="C3672" s="139">
        <f>+'[2]Table EE Vol'!AU76</f>
        <v>799.37</v>
      </c>
      <c r="D3672" s="131" t="s">
        <v>645</v>
      </c>
      <c r="E3672" s="131">
        <v>71</v>
      </c>
      <c r="F3672" s="132">
        <v>1598.74</v>
      </c>
      <c r="BQ3672" s="86"/>
    </row>
    <row r="3673" spans="1:69" s="131" customFormat="1">
      <c r="A3673" s="131" t="s">
        <v>4326</v>
      </c>
      <c r="B3673" s="129">
        <f t="shared" si="55"/>
        <v>430000</v>
      </c>
      <c r="C3673" s="139">
        <f>+'[2]Table EE Vol'!AU77</f>
        <v>799.37</v>
      </c>
      <c r="D3673" s="131" t="s">
        <v>645</v>
      </c>
      <c r="E3673" s="131">
        <v>72</v>
      </c>
      <c r="F3673" s="132">
        <v>1598.74</v>
      </c>
      <c r="BQ3673" s="86"/>
    </row>
    <row r="3674" spans="1:69" s="131" customFormat="1">
      <c r="A3674" s="131" t="s">
        <v>4327</v>
      </c>
      <c r="B3674" s="129">
        <f t="shared" ref="B3674:B3737" si="56">+B3588+10000</f>
        <v>430000</v>
      </c>
      <c r="C3674" s="139">
        <f>+'[2]Table EE Vol'!AU78</f>
        <v>799.37</v>
      </c>
      <c r="D3674" s="131" t="s">
        <v>645</v>
      </c>
      <c r="E3674" s="131">
        <v>73</v>
      </c>
      <c r="F3674" s="132">
        <v>1598.74</v>
      </c>
      <c r="BQ3674" s="86"/>
    </row>
    <row r="3675" spans="1:69" s="131" customFormat="1">
      <c r="A3675" s="131" t="s">
        <v>4328</v>
      </c>
      <c r="B3675" s="129">
        <f t="shared" si="56"/>
        <v>430000</v>
      </c>
      <c r="C3675" s="139">
        <f>+'[2]Table EE Vol'!AU79</f>
        <v>799.37</v>
      </c>
      <c r="D3675" s="131" t="s">
        <v>645</v>
      </c>
      <c r="E3675" s="131">
        <v>74</v>
      </c>
      <c r="F3675" s="132">
        <v>1598.74</v>
      </c>
      <c r="BQ3675" s="86"/>
    </row>
    <row r="3676" spans="1:69" s="131" customFormat="1">
      <c r="A3676" s="131" t="s">
        <v>4329</v>
      </c>
      <c r="B3676" s="129">
        <f t="shared" si="56"/>
        <v>430000</v>
      </c>
      <c r="C3676" s="139">
        <f>+'[2]Table EE Vol'!AU80</f>
        <v>2589.89</v>
      </c>
      <c r="D3676" s="131" t="s">
        <v>646</v>
      </c>
      <c r="E3676" s="131">
        <v>75</v>
      </c>
      <c r="F3676" s="132">
        <v>5179.78</v>
      </c>
      <c r="BQ3676" s="86"/>
    </row>
    <row r="3677" spans="1:69" s="131" customFormat="1">
      <c r="A3677" s="131" t="s">
        <v>4330</v>
      </c>
      <c r="B3677" s="129">
        <f t="shared" si="56"/>
        <v>430000</v>
      </c>
      <c r="C3677" s="139">
        <f>+'[2]Table EE Vol'!AU81</f>
        <v>2589.89</v>
      </c>
      <c r="D3677" s="131" t="s">
        <v>646</v>
      </c>
      <c r="E3677" s="131">
        <v>76</v>
      </c>
      <c r="F3677" s="132">
        <v>5179.78</v>
      </c>
      <c r="BQ3677" s="86"/>
    </row>
    <row r="3678" spans="1:69" s="131" customFormat="1">
      <c r="A3678" s="131" t="s">
        <v>4331</v>
      </c>
      <c r="B3678" s="129">
        <f t="shared" si="56"/>
        <v>430000</v>
      </c>
      <c r="C3678" s="139">
        <f>+'[2]Table EE Vol'!AU82</f>
        <v>2589.89</v>
      </c>
      <c r="D3678" s="131" t="s">
        <v>646</v>
      </c>
      <c r="E3678" s="131">
        <v>77</v>
      </c>
      <c r="F3678" s="132">
        <v>5179.78</v>
      </c>
      <c r="BQ3678" s="86"/>
    </row>
    <row r="3679" spans="1:69" s="131" customFormat="1">
      <c r="A3679" s="131" t="s">
        <v>4332</v>
      </c>
      <c r="B3679" s="129">
        <f t="shared" si="56"/>
        <v>430000</v>
      </c>
      <c r="C3679" s="139">
        <f>+'[2]Table EE Vol'!AU83</f>
        <v>2589.89</v>
      </c>
      <c r="D3679" s="131" t="s">
        <v>646</v>
      </c>
      <c r="E3679" s="131">
        <v>78</v>
      </c>
      <c r="F3679" s="132">
        <v>5179.78</v>
      </c>
      <c r="BQ3679" s="86"/>
    </row>
    <row r="3680" spans="1:69" s="131" customFormat="1">
      <c r="A3680" s="131" t="s">
        <v>4333</v>
      </c>
      <c r="B3680" s="129">
        <f t="shared" si="56"/>
        <v>430000</v>
      </c>
      <c r="C3680" s="139">
        <f>+'[2]Table EE Vol'!AU84</f>
        <v>2589.89</v>
      </c>
      <c r="D3680" s="131" t="s">
        <v>646</v>
      </c>
      <c r="E3680" s="131">
        <v>79</v>
      </c>
      <c r="F3680" s="132">
        <v>5179.78</v>
      </c>
      <c r="BQ3680" s="86"/>
    </row>
    <row r="3681" spans="1:69" s="131" customFormat="1">
      <c r="A3681" s="131" t="s">
        <v>4334</v>
      </c>
      <c r="B3681" s="129">
        <f t="shared" si="56"/>
        <v>430000</v>
      </c>
      <c r="C3681" s="139">
        <f>+'[2]Table EE Vol'!AU85</f>
        <v>2589.89</v>
      </c>
      <c r="D3681" s="131" t="s">
        <v>646</v>
      </c>
      <c r="E3681" s="131">
        <v>80</v>
      </c>
      <c r="F3681" s="132">
        <v>5179.78</v>
      </c>
      <c r="BQ3681" s="86"/>
    </row>
    <row r="3682" spans="1:69" s="131" customFormat="1">
      <c r="A3682" s="131" t="s">
        <v>4335</v>
      </c>
      <c r="B3682" s="129">
        <f t="shared" si="56"/>
        <v>430000</v>
      </c>
      <c r="C3682" s="139">
        <f>+'[2]Table EE Vol'!AU86</f>
        <v>2589.89</v>
      </c>
      <c r="D3682" s="131" t="s">
        <v>646</v>
      </c>
      <c r="E3682" s="131">
        <v>81</v>
      </c>
      <c r="F3682" s="132">
        <v>5179.78</v>
      </c>
      <c r="BQ3682" s="86"/>
    </row>
    <row r="3683" spans="1:69" s="131" customFormat="1">
      <c r="A3683" s="131" t="s">
        <v>4336</v>
      </c>
      <c r="B3683" s="129">
        <f t="shared" si="56"/>
        <v>430000</v>
      </c>
      <c r="C3683" s="139">
        <f>+'[2]Table EE Vol'!AU87</f>
        <v>2589.89</v>
      </c>
      <c r="D3683" s="131" t="s">
        <v>646</v>
      </c>
      <c r="E3683" s="131">
        <v>82</v>
      </c>
      <c r="F3683" s="132">
        <v>5179.78</v>
      </c>
      <c r="BQ3683" s="86"/>
    </row>
    <row r="3684" spans="1:69" s="131" customFormat="1">
      <c r="A3684" s="131" t="s">
        <v>4337</v>
      </c>
      <c r="B3684" s="129">
        <f t="shared" si="56"/>
        <v>430000</v>
      </c>
      <c r="C3684" s="139">
        <f>+'[2]Table EE Vol'!AU88</f>
        <v>2589.89</v>
      </c>
      <c r="D3684" s="131" t="s">
        <v>646</v>
      </c>
      <c r="E3684" s="131">
        <v>83</v>
      </c>
      <c r="F3684" s="132">
        <v>5179.78</v>
      </c>
      <c r="BQ3684" s="86"/>
    </row>
    <row r="3685" spans="1:69" s="131" customFormat="1">
      <c r="A3685" s="131" t="s">
        <v>4338</v>
      </c>
      <c r="B3685" s="129">
        <f t="shared" si="56"/>
        <v>430000</v>
      </c>
      <c r="C3685" s="139">
        <f>+'[2]Table EE Vol'!AU89</f>
        <v>2589.89</v>
      </c>
      <c r="D3685" s="131" t="s">
        <v>646</v>
      </c>
      <c r="E3685" s="131">
        <v>84</v>
      </c>
      <c r="F3685" s="132">
        <v>5179.78</v>
      </c>
      <c r="BQ3685" s="86"/>
    </row>
    <row r="3686" spans="1:69" s="131" customFormat="1">
      <c r="A3686" s="131" t="s">
        <v>4339</v>
      </c>
      <c r="B3686" s="129">
        <f t="shared" si="56"/>
        <v>430000</v>
      </c>
      <c r="C3686" s="139">
        <f>+'[2]Table EE Vol'!AU90</f>
        <v>2589.89</v>
      </c>
      <c r="D3686" s="131" t="s">
        <v>646</v>
      </c>
      <c r="E3686" s="131">
        <v>85</v>
      </c>
      <c r="F3686" s="132">
        <v>5179.78</v>
      </c>
      <c r="BQ3686" s="86"/>
    </row>
    <row r="3687" spans="1:69" s="131" customFormat="1">
      <c r="A3687" s="131" t="s">
        <v>4340</v>
      </c>
      <c r="B3687" s="129">
        <f t="shared" si="56"/>
        <v>430000</v>
      </c>
      <c r="C3687" s="139">
        <f>+'[2]Table EE Vol'!AU91</f>
        <v>2589.89</v>
      </c>
      <c r="D3687" s="131" t="s">
        <v>646</v>
      </c>
      <c r="E3687" s="131">
        <v>86</v>
      </c>
      <c r="F3687" s="132">
        <v>5179.78</v>
      </c>
      <c r="BQ3687" s="86"/>
    </row>
    <row r="3688" spans="1:69" s="131" customFormat="1">
      <c r="A3688" s="131" t="s">
        <v>4341</v>
      </c>
      <c r="B3688" s="129">
        <f t="shared" si="56"/>
        <v>430000</v>
      </c>
      <c r="C3688" s="139">
        <f>+'[2]Table EE Vol'!AU92</f>
        <v>2589.89</v>
      </c>
      <c r="D3688" s="131" t="s">
        <v>646</v>
      </c>
      <c r="E3688" s="131">
        <v>87</v>
      </c>
      <c r="F3688" s="132">
        <v>5179.78</v>
      </c>
      <c r="BQ3688" s="86"/>
    </row>
    <row r="3689" spans="1:69" s="131" customFormat="1">
      <c r="A3689" s="131" t="s">
        <v>4342</v>
      </c>
      <c r="B3689" s="129">
        <f t="shared" si="56"/>
        <v>430000</v>
      </c>
      <c r="C3689" s="139">
        <f>+'[2]Table EE Vol'!AU93</f>
        <v>2589.89</v>
      </c>
      <c r="D3689" s="131" t="s">
        <v>646</v>
      </c>
      <c r="E3689" s="131">
        <v>88</v>
      </c>
      <c r="F3689" s="132">
        <v>5179.78</v>
      </c>
      <c r="BQ3689" s="86"/>
    </row>
    <row r="3690" spans="1:69" s="131" customFormat="1">
      <c r="A3690" s="131" t="s">
        <v>4343</v>
      </c>
      <c r="B3690" s="129">
        <f t="shared" si="56"/>
        <v>430000</v>
      </c>
      <c r="C3690" s="139">
        <f>+'[2]Table EE Vol'!AU94</f>
        <v>2589.89</v>
      </c>
      <c r="D3690" s="131" t="s">
        <v>646</v>
      </c>
      <c r="E3690" s="131">
        <v>89</v>
      </c>
      <c r="F3690" s="132">
        <v>5179.78</v>
      </c>
      <c r="BQ3690" s="86"/>
    </row>
    <row r="3691" spans="1:69" s="131" customFormat="1">
      <c r="A3691" s="131" t="s">
        <v>4344</v>
      </c>
      <c r="B3691" s="129">
        <f t="shared" si="56"/>
        <v>430000</v>
      </c>
      <c r="C3691" s="139">
        <f>+'[2]Table EE Vol'!AU95</f>
        <v>2589.89</v>
      </c>
      <c r="D3691" s="131" t="s">
        <v>646</v>
      </c>
      <c r="E3691" s="131">
        <v>90</v>
      </c>
      <c r="F3691" s="132">
        <v>5179.78</v>
      </c>
      <c r="BQ3691" s="86"/>
    </row>
    <row r="3692" spans="1:69" s="131" customFormat="1">
      <c r="A3692" s="131" t="s">
        <v>4345</v>
      </c>
      <c r="B3692" s="129">
        <f t="shared" si="56"/>
        <v>430000</v>
      </c>
      <c r="C3692" s="139">
        <f>+'[2]Table EE Vol'!AU96</f>
        <v>2589.89</v>
      </c>
      <c r="D3692" s="131" t="s">
        <v>646</v>
      </c>
      <c r="E3692" s="131">
        <v>91</v>
      </c>
      <c r="F3692" s="132">
        <v>5179.78</v>
      </c>
      <c r="BQ3692" s="86"/>
    </row>
    <row r="3693" spans="1:69" s="131" customFormat="1">
      <c r="A3693" s="131" t="s">
        <v>4346</v>
      </c>
      <c r="B3693" s="129">
        <f t="shared" si="56"/>
        <v>430000</v>
      </c>
      <c r="C3693" s="139">
        <f>+'[2]Table EE Vol'!AU97</f>
        <v>2589.89</v>
      </c>
      <c r="D3693" s="131" t="s">
        <v>646</v>
      </c>
      <c r="E3693" s="131">
        <v>92</v>
      </c>
      <c r="F3693" s="132">
        <v>5179.78</v>
      </c>
      <c r="BQ3693" s="86"/>
    </row>
    <row r="3694" spans="1:69" s="131" customFormat="1">
      <c r="A3694" s="131" t="s">
        <v>4347</v>
      </c>
      <c r="B3694" s="129">
        <f t="shared" si="56"/>
        <v>430000</v>
      </c>
      <c r="C3694" s="139">
        <f>+'[2]Table EE Vol'!AU98</f>
        <v>2589.89</v>
      </c>
      <c r="D3694" s="131" t="s">
        <v>646</v>
      </c>
      <c r="E3694" s="131">
        <v>93</v>
      </c>
      <c r="F3694" s="132">
        <v>5179.78</v>
      </c>
      <c r="BQ3694" s="86"/>
    </row>
    <row r="3695" spans="1:69" s="131" customFormat="1">
      <c r="A3695" s="131" t="s">
        <v>4348</v>
      </c>
      <c r="B3695" s="129">
        <f t="shared" si="56"/>
        <v>430000</v>
      </c>
      <c r="C3695" s="139">
        <f>+'[2]Table EE Vol'!AU99</f>
        <v>2589.89</v>
      </c>
      <c r="D3695" s="131" t="s">
        <v>646</v>
      </c>
      <c r="E3695" s="131">
        <v>94</v>
      </c>
      <c r="F3695" s="132">
        <v>5179.78</v>
      </c>
      <c r="BQ3695" s="86"/>
    </row>
    <row r="3696" spans="1:69" s="131" customFormat="1">
      <c r="A3696" s="131" t="s">
        <v>4349</v>
      </c>
      <c r="B3696" s="129">
        <f t="shared" si="56"/>
        <v>430000</v>
      </c>
      <c r="C3696" s="139">
        <f>+'[2]Table EE Vol'!AU100</f>
        <v>2589.89</v>
      </c>
      <c r="D3696" s="131" t="s">
        <v>646</v>
      </c>
      <c r="E3696" s="131">
        <v>95</v>
      </c>
      <c r="F3696" s="132">
        <v>5179.78</v>
      </c>
      <c r="BQ3696" s="86"/>
    </row>
    <row r="3697" spans="1:69" s="131" customFormat="1">
      <c r="A3697" s="131" t="s">
        <v>4350</v>
      </c>
      <c r="B3697" s="129">
        <f t="shared" si="56"/>
        <v>430000</v>
      </c>
      <c r="C3697" s="139">
        <f>+'[2]Table EE Vol'!AU101</f>
        <v>2589.89</v>
      </c>
      <c r="D3697" s="131" t="s">
        <v>646</v>
      </c>
      <c r="E3697" s="131">
        <v>96</v>
      </c>
      <c r="F3697" s="132">
        <v>5179.78</v>
      </c>
      <c r="BQ3697" s="86"/>
    </row>
    <row r="3698" spans="1:69" s="131" customFormat="1">
      <c r="A3698" s="131" t="s">
        <v>4351</v>
      </c>
      <c r="B3698" s="129">
        <f t="shared" si="56"/>
        <v>430000</v>
      </c>
      <c r="C3698" s="139">
        <f>+'[2]Table EE Vol'!AU102</f>
        <v>2589.89</v>
      </c>
      <c r="D3698" s="131" t="s">
        <v>646</v>
      </c>
      <c r="E3698" s="131">
        <v>97</v>
      </c>
      <c r="F3698" s="132">
        <v>5179.78</v>
      </c>
      <c r="BQ3698" s="86"/>
    </row>
    <row r="3699" spans="1:69" s="131" customFormat="1">
      <c r="A3699" s="131" t="s">
        <v>4352</v>
      </c>
      <c r="B3699" s="129">
        <f t="shared" si="56"/>
        <v>430000</v>
      </c>
      <c r="C3699" s="139">
        <f>+'[2]Table EE Vol'!AU103</f>
        <v>2589.89</v>
      </c>
      <c r="D3699" s="131" t="s">
        <v>646</v>
      </c>
      <c r="E3699" s="131">
        <v>98</v>
      </c>
      <c r="F3699" s="132">
        <v>5179.78</v>
      </c>
      <c r="BQ3699" s="86"/>
    </row>
    <row r="3700" spans="1:69" s="131" customFormat="1">
      <c r="A3700" s="131" t="s">
        <v>4353</v>
      </c>
      <c r="B3700" s="129">
        <f t="shared" si="56"/>
        <v>430000</v>
      </c>
      <c r="C3700" s="139">
        <f>+'[2]Table EE Vol'!AU104</f>
        <v>2589.89</v>
      </c>
      <c r="D3700" s="131" t="s">
        <v>646</v>
      </c>
      <c r="E3700" s="131">
        <v>99</v>
      </c>
      <c r="F3700" s="132">
        <v>5179.78</v>
      </c>
      <c r="BQ3700" s="86"/>
    </row>
    <row r="3701" spans="1:69" s="131" customFormat="1">
      <c r="A3701" s="131" t="s">
        <v>4354</v>
      </c>
      <c r="B3701" s="129">
        <f t="shared" si="56"/>
        <v>430000</v>
      </c>
      <c r="C3701" s="139">
        <f>+'[2]Table EE Vol'!AU105</f>
        <v>0</v>
      </c>
      <c r="D3701" s="131" t="s">
        <v>634</v>
      </c>
      <c r="E3701" s="131">
        <v>0</v>
      </c>
      <c r="F3701" s="132">
        <v>0</v>
      </c>
      <c r="BQ3701" s="86"/>
    </row>
    <row r="3702" spans="1:69" s="131" customFormat="1">
      <c r="A3702" s="131" t="s">
        <v>4355</v>
      </c>
      <c r="B3702" s="129">
        <f t="shared" si="56"/>
        <v>440000</v>
      </c>
      <c r="C3702" s="139">
        <f>+'[2]Table EE Vol'!AV20</f>
        <v>5.72</v>
      </c>
      <c r="D3702" s="131" t="s">
        <v>634</v>
      </c>
      <c r="E3702" s="131">
        <v>15</v>
      </c>
      <c r="F3702" s="132">
        <v>11.44</v>
      </c>
      <c r="BM3702" s="86"/>
    </row>
    <row r="3703" spans="1:69" s="131" customFormat="1">
      <c r="A3703" s="131" t="s">
        <v>4356</v>
      </c>
      <c r="B3703" s="129">
        <f t="shared" si="56"/>
        <v>440000</v>
      </c>
      <c r="C3703" s="139">
        <f>+'[2]Table EE Vol'!AV21</f>
        <v>5.72</v>
      </c>
      <c r="D3703" s="131" t="s">
        <v>634</v>
      </c>
      <c r="E3703" s="131">
        <v>16</v>
      </c>
      <c r="F3703" s="132">
        <v>11.44</v>
      </c>
      <c r="BM3703" s="86"/>
    </row>
    <row r="3704" spans="1:69" s="131" customFormat="1">
      <c r="A3704" s="131" t="s">
        <v>4357</v>
      </c>
      <c r="B3704" s="129">
        <f t="shared" si="56"/>
        <v>440000</v>
      </c>
      <c r="C3704" s="139">
        <f>+'[2]Table EE Vol'!AV22</f>
        <v>5.72</v>
      </c>
      <c r="D3704" s="131" t="s">
        <v>634</v>
      </c>
      <c r="E3704" s="131">
        <v>17</v>
      </c>
      <c r="F3704" s="132">
        <v>11.44</v>
      </c>
      <c r="BM3704" s="86"/>
    </row>
    <row r="3705" spans="1:69" s="131" customFormat="1">
      <c r="A3705" s="131" t="s">
        <v>4358</v>
      </c>
      <c r="B3705" s="129">
        <f t="shared" si="56"/>
        <v>440000</v>
      </c>
      <c r="C3705" s="139">
        <f>+'[2]Table EE Vol'!AV23</f>
        <v>5.72</v>
      </c>
      <c r="D3705" s="131" t="s">
        <v>634</v>
      </c>
      <c r="E3705" s="131">
        <v>18</v>
      </c>
      <c r="F3705" s="132">
        <v>11.44</v>
      </c>
      <c r="BM3705" s="86"/>
    </row>
    <row r="3706" spans="1:69" s="131" customFormat="1">
      <c r="A3706" s="131" t="s">
        <v>4359</v>
      </c>
      <c r="B3706" s="129">
        <f t="shared" si="56"/>
        <v>440000</v>
      </c>
      <c r="C3706" s="139">
        <f>+'[2]Table EE Vol'!AV24</f>
        <v>5.72</v>
      </c>
      <c r="D3706" s="131" t="s">
        <v>634</v>
      </c>
      <c r="E3706" s="131">
        <v>19</v>
      </c>
      <c r="F3706" s="132">
        <v>11.44</v>
      </c>
      <c r="BM3706" s="86"/>
    </row>
    <row r="3707" spans="1:69" s="131" customFormat="1">
      <c r="A3707" s="131" t="s">
        <v>4360</v>
      </c>
      <c r="B3707" s="129">
        <f t="shared" si="56"/>
        <v>440000</v>
      </c>
      <c r="C3707" s="139">
        <f>+'[2]Table EE Vol'!AV25</f>
        <v>8.36</v>
      </c>
      <c r="D3707" s="131" t="s">
        <v>635</v>
      </c>
      <c r="E3707" s="131">
        <v>20</v>
      </c>
      <c r="F3707" s="132">
        <v>16.72</v>
      </c>
      <c r="BM3707" s="86"/>
    </row>
    <row r="3708" spans="1:69" s="131" customFormat="1">
      <c r="A3708" s="131" t="s">
        <v>4361</v>
      </c>
      <c r="B3708" s="129">
        <f t="shared" si="56"/>
        <v>440000</v>
      </c>
      <c r="C3708" s="139">
        <f>+'[2]Table EE Vol'!AV26</f>
        <v>8.36</v>
      </c>
      <c r="D3708" s="131" t="s">
        <v>635</v>
      </c>
      <c r="E3708" s="131">
        <v>21</v>
      </c>
      <c r="F3708" s="132">
        <v>16.72</v>
      </c>
      <c r="BM3708" s="86"/>
    </row>
    <row r="3709" spans="1:69" s="131" customFormat="1">
      <c r="A3709" s="131" t="s">
        <v>4362</v>
      </c>
      <c r="B3709" s="129">
        <f t="shared" si="56"/>
        <v>440000</v>
      </c>
      <c r="C3709" s="139">
        <f>+'[2]Table EE Vol'!AV27</f>
        <v>8.36</v>
      </c>
      <c r="D3709" s="131" t="s">
        <v>635</v>
      </c>
      <c r="E3709" s="131">
        <v>22</v>
      </c>
      <c r="F3709" s="132">
        <v>16.72</v>
      </c>
      <c r="BM3709" s="86"/>
    </row>
    <row r="3710" spans="1:69" s="131" customFormat="1">
      <c r="A3710" s="131" t="s">
        <v>4363</v>
      </c>
      <c r="B3710" s="129">
        <f t="shared" si="56"/>
        <v>440000</v>
      </c>
      <c r="C3710" s="139">
        <f>+'[2]Table EE Vol'!AV28</f>
        <v>8.36</v>
      </c>
      <c r="D3710" s="131" t="s">
        <v>635</v>
      </c>
      <c r="E3710" s="131">
        <v>23</v>
      </c>
      <c r="F3710" s="132">
        <v>16.72</v>
      </c>
      <c r="BM3710" s="86"/>
    </row>
    <row r="3711" spans="1:69" s="131" customFormat="1">
      <c r="A3711" s="131" t="s">
        <v>4364</v>
      </c>
      <c r="B3711" s="129">
        <f t="shared" si="56"/>
        <v>440000</v>
      </c>
      <c r="C3711" s="139">
        <f>+'[2]Table EE Vol'!AV29</f>
        <v>8.36</v>
      </c>
      <c r="D3711" s="131" t="s">
        <v>635</v>
      </c>
      <c r="E3711" s="131">
        <v>24</v>
      </c>
      <c r="F3711" s="132">
        <v>16.72</v>
      </c>
      <c r="BM3711" s="86"/>
    </row>
    <row r="3712" spans="1:69" s="131" customFormat="1">
      <c r="A3712" s="131" t="s">
        <v>4365</v>
      </c>
      <c r="B3712" s="129">
        <f t="shared" si="56"/>
        <v>440000</v>
      </c>
      <c r="C3712" s="139">
        <f>+'[2]Table EE Vol'!AV30</f>
        <v>9.9</v>
      </c>
      <c r="D3712" s="131" t="s">
        <v>636</v>
      </c>
      <c r="E3712" s="131">
        <v>25</v>
      </c>
      <c r="F3712" s="132">
        <v>19.8</v>
      </c>
      <c r="BM3712" s="86"/>
    </row>
    <row r="3713" spans="1:65" s="131" customFormat="1">
      <c r="A3713" s="131" t="s">
        <v>4366</v>
      </c>
      <c r="B3713" s="129">
        <f t="shared" si="56"/>
        <v>440000</v>
      </c>
      <c r="C3713" s="139">
        <f>+'[2]Table EE Vol'!AV31</f>
        <v>9.9</v>
      </c>
      <c r="D3713" s="131" t="s">
        <v>636</v>
      </c>
      <c r="E3713" s="131">
        <v>26</v>
      </c>
      <c r="F3713" s="132">
        <v>19.8</v>
      </c>
      <c r="BM3713" s="86"/>
    </row>
    <row r="3714" spans="1:65" s="131" customFormat="1">
      <c r="A3714" s="131" t="s">
        <v>4367</v>
      </c>
      <c r="B3714" s="129">
        <f t="shared" si="56"/>
        <v>440000</v>
      </c>
      <c r="C3714" s="139">
        <f>+'[2]Table EE Vol'!AV32</f>
        <v>9.9</v>
      </c>
      <c r="D3714" s="131" t="s">
        <v>636</v>
      </c>
      <c r="E3714" s="131">
        <v>27</v>
      </c>
      <c r="F3714" s="132">
        <v>19.8</v>
      </c>
      <c r="BM3714" s="86"/>
    </row>
    <row r="3715" spans="1:65" s="131" customFormat="1">
      <c r="A3715" s="131" t="s">
        <v>4368</v>
      </c>
      <c r="B3715" s="129">
        <f t="shared" si="56"/>
        <v>440000</v>
      </c>
      <c r="C3715" s="139">
        <f>+'[2]Table EE Vol'!AV33</f>
        <v>9.9</v>
      </c>
      <c r="D3715" s="131" t="s">
        <v>636</v>
      </c>
      <c r="E3715" s="131">
        <v>28</v>
      </c>
      <c r="F3715" s="132">
        <v>19.8</v>
      </c>
      <c r="BM3715" s="86"/>
    </row>
    <row r="3716" spans="1:65" s="131" customFormat="1">
      <c r="A3716" s="131" t="s">
        <v>4369</v>
      </c>
      <c r="B3716" s="129">
        <f t="shared" si="56"/>
        <v>440000</v>
      </c>
      <c r="C3716" s="139">
        <f>+'[2]Table EE Vol'!AV34</f>
        <v>9.9</v>
      </c>
      <c r="D3716" s="131" t="s">
        <v>636</v>
      </c>
      <c r="E3716" s="131">
        <v>29</v>
      </c>
      <c r="F3716" s="132">
        <v>19.8</v>
      </c>
      <c r="BM3716" s="86"/>
    </row>
    <row r="3717" spans="1:65" s="131" customFormat="1">
      <c r="A3717" s="131" t="s">
        <v>4370</v>
      </c>
      <c r="B3717" s="129">
        <f t="shared" si="56"/>
        <v>440000</v>
      </c>
      <c r="C3717" s="139">
        <f>+'[2]Table EE Vol'!AV35</f>
        <v>13.64</v>
      </c>
      <c r="D3717" s="131" t="s">
        <v>637</v>
      </c>
      <c r="E3717" s="131">
        <v>30</v>
      </c>
      <c r="F3717" s="132">
        <v>27.28</v>
      </c>
      <c r="BM3717" s="86"/>
    </row>
    <row r="3718" spans="1:65" s="131" customFormat="1">
      <c r="A3718" s="131" t="s">
        <v>4371</v>
      </c>
      <c r="B3718" s="129">
        <f t="shared" si="56"/>
        <v>440000</v>
      </c>
      <c r="C3718" s="139">
        <f>+'[2]Table EE Vol'!AV36</f>
        <v>13.64</v>
      </c>
      <c r="D3718" s="131" t="s">
        <v>637</v>
      </c>
      <c r="E3718" s="131">
        <v>31</v>
      </c>
      <c r="F3718" s="132">
        <v>27.28</v>
      </c>
      <c r="BM3718" s="86"/>
    </row>
    <row r="3719" spans="1:65" s="131" customFormat="1">
      <c r="A3719" s="131" t="s">
        <v>4372</v>
      </c>
      <c r="B3719" s="129">
        <f t="shared" si="56"/>
        <v>440000</v>
      </c>
      <c r="C3719" s="139">
        <f>+'[2]Table EE Vol'!AV37</f>
        <v>13.64</v>
      </c>
      <c r="D3719" s="131" t="s">
        <v>637</v>
      </c>
      <c r="E3719" s="131">
        <v>32</v>
      </c>
      <c r="F3719" s="132">
        <v>27.28</v>
      </c>
      <c r="BM3719" s="86"/>
    </row>
    <row r="3720" spans="1:65" s="131" customFormat="1">
      <c r="A3720" s="131" t="s">
        <v>4373</v>
      </c>
      <c r="B3720" s="129">
        <f t="shared" si="56"/>
        <v>440000</v>
      </c>
      <c r="C3720" s="139">
        <f>+'[2]Table EE Vol'!AV38</f>
        <v>13.64</v>
      </c>
      <c r="D3720" s="131" t="s">
        <v>637</v>
      </c>
      <c r="E3720" s="131">
        <v>33</v>
      </c>
      <c r="F3720" s="132">
        <v>27.28</v>
      </c>
      <c r="BM3720" s="86"/>
    </row>
    <row r="3721" spans="1:65" s="131" customFormat="1">
      <c r="A3721" s="131" t="s">
        <v>4374</v>
      </c>
      <c r="B3721" s="129">
        <f t="shared" si="56"/>
        <v>440000</v>
      </c>
      <c r="C3721" s="139">
        <f>+'[2]Table EE Vol'!AV39</f>
        <v>13.64</v>
      </c>
      <c r="D3721" s="131" t="s">
        <v>637</v>
      </c>
      <c r="E3721" s="131">
        <v>34</v>
      </c>
      <c r="F3721" s="132">
        <v>27.28</v>
      </c>
      <c r="BM3721" s="86"/>
    </row>
    <row r="3722" spans="1:65" s="131" customFormat="1">
      <c r="A3722" s="131" t="s">
        <v>4375</v>
      </c>
      <c r="B3722" s="129">
        <f t="shared" si="56"/>
        <v>440000</v>
      </c>
      <c r="C3722" s="139">
        <f>+'[2]Table EE Vol'!AV40</f>
        <v>18.260000000000002</v>
      </c>
      <c r="D3722" s="131" t="s">
        <v>638</v>
      </c>
      <c r="E3722" s="131">
        <v>35</v>
      </c>
      <c r="F3722" s="132">
        <v>36.520000000000003</v>
      </c>
      <c r="BM3722" s="86"/>
    </row>
    <row r="3723" spans="1:65" s="131" customFormat="1">
      <c r="A3723" s="131" t="s">
        <v>4376</v>
      </c>
      <c r="B3723" s="129">
        <f t="shared" si="56"/>
        <v>440000</v>
      </c>
      <c r="C3723" s="139">
        <f>+'[2]Table EE Vol'!AV41</f>
        <v>18.260000000000002</v>
      </c>
      <c r="D3723" s="131" t="s">
        <v>638</v>
      </c>
      <c r="E3723" s="131">
        <v>36</v>
      </c>
      <c r="F3723" s="132">
        <v>36.520000000000003</v>
      </c>
      <c r="BM3723" s="86"/>
    </row>
    <row r="3724" spans="1:65" s="131" customFormat="1">
      <c r="A3724" s="131" t="s">
        <v>4377</v>
      </c>
      <c r="B3724" s="129">
        <f t="shared" si="56"/>
        <v>440000</v>
      </c>
      <c r="C3724" s="139">
        <f>+'[2]Table EE Vol'!AV42</f>
        <v>18.260000000000002</v>
      </c>
      <c r="D3724" s="131" t="s">
        <v>638</v>
      </c>
      <c r="E3724" s="131">
        <v>37</v>
      </c>
      <c r="F3724" s="132">
        <v>36.520000000000003</v>
      </c>
      <c r="BM3724" s="86"/>
    </row>
    <row r="3725" spans="1:65" s="131" customFormat="1">
      <c r="A3725" s="131" t="s">
        <v>4378</v>
      </c>
      <c r="B3725" s="129">
        <f t="shared" si="56"/>
        <v>440000</v>
      </c>
      <c r="C3725" s="139">
        <f>+'[2]Table EE Vol'!AV43</f>
        <v>18.260000000000002</v>
      </c>
      <c r="D3725" s="131" t="s">
        <v>638</v>
      </c>
      <c r="E3725" s="131">
        <v>38</v>
      </c>
      <c r="F3725" s="132">
        <v>36.520000000000003</v>
      </c>
      <c r="BM3725" s="86"/>
    </row>
    <row r="3726" spans="1:65" s="131" customFormat="1">
      <c r="A3726" s="131" t="s">
        <v>4379</v>
      </c>
      <c r="B3726" s="129">
        <f t="shared" si="56"/>
        <v>440000</v>
      </c>
      <c r="C3726" s="139">
        <f>+'[2]Table EE Vol'!AV44</f>
        <v>18.260000000000002</v>
      </c>
      <c r="D3726" s="131" t="s">
        <v>638</v>
      </c>
      <c r="E3726" s="131">
        <v>39</v>
      </c>
      <c r="F3726" s="132">
        <v>36.520000000000003</v>
      </c>
      <c r="BM3726" s="86"/>
    </row>
    <row r="3727" spans="1:65" s="131" customFormat="1">
      <c r="A3727" s="131" t="s">
        <v>4380</v>
      </c>
      <c r="B3727" s="129">
        <f t="shared" si="56"/>
        <v>440000</v>
      </c>
      <c r="C3727" s="139">
        <f>+'[2]Table EE Vol'!AV45</f>
        <v>30.580000000000002</v>
      </c>
      <c r="D3727" s="131" t="s">
        <v>639</v>
      </c>
      <c r="E3727" s="131">
        <v>40</v>
      </c>
      <c r="F3727" s="132">
        <v>61.160000000000004</v>
      </c>
      <c r="BM3727" s="86"/>
    </row>
    <row r="3728" spans="1:65" s="131" customFormat="1">
      <c r="A3728" s="131" t="s">
        <v>4381</v>
      </c>
      <c r="B3728" s="129">
        <f t="shared" si="56"/>
        <v>440000</v>
      </c>
      <c r="C3728" s="139">
        <f>+'[2]Table EE Vol'!AV46</f>
        <v>30.580000000000002</v>
      </c>
      <c r="D3728" s="131" t="s">
        <v>639</v>
      </c>
      <c r="E3728" s="131">
        <v>41</v>
      </c>
      <c r="F3728" s="132">
        <v>61.160000000000004</v>
      </c>
      <c r="BM3728" s="86"/>
    </row>
    <row r="3729" spans="1:65" s="131" customFormat="1">
      <c r="A3729" s="131" t="s">
        <v>4382</v>
      </c>
      <c r="B3729" s="129">
        <f t="shared" si="56"/>
        <v>440000</v>
      </c>
      <c r="C3729" s="139">
        <f>+'[2]Table EE Vol'!AV47</f>
        <v>30.580000000000002</v>
      </c>
      <c r="D3729" s="131" t="s">
        <v>639</v>
      </c>
      <c r="E3729" s="131">
        <v>42</v>
      </c>
      <c r="F3729" s="132">
        <v>61.160000000000004</v>
      </c>
      <c r="BM3729" s="86"/>
    </row>
    <row r="3730" spans="1:65" s="131" customFormat="1">
      <c r="A3730" s="131" t="s">
        <v>4383</v>
      </c>
      <c r="B3730" s="129">
        <f t="shared" si="56"/>
        <v>440000</v>
      </c>
      <c r="C3730" s="139">
        <f>+'[2]Table EE Vol'!AV48</f>
        <v>30.580000000000002</v>
      </c>
      <c r="D3730" s="131" t="s">
        <v>639</v>
      </c>
      <c r="E3730" s="131">
        <v>43</v>
      </c>
      <c r="F3730" s="132">
        <v>61.160000000000004</v>
      </c>
      <c r="BM3730" s="86"/>
    </row>
    <row r="3731" spans="1:65" s="131" customFormat="1">
      <c r="A3731" s="131" t="s">
        <v>4384</v>
      </c>
      <c r="B3731" s="129">
        <f t="shared" si="56"/>
        <v>440000</v>
      </c>
      <c r="C3731" s="139">
        <f>+'[2]Table EE Vol'!AV49</f>
        <v>30.580000000000002</v>
      </c>
      <c r="D3731" s="131" t="s">
        <v>639</v>
      </c>
      <c r="E3731" s="131">
        <v>44</v>
      </c>
      <c r="F3731" s="132">
        <v>61.160000000000004</v>
      </c>
      <c r="BM3731" s="86"/>
    </row>
    <row r="3732" spans="1:65" s="131" customFormat="1">
      <c r="A3732" s="131" t="s">
        <v>4385</v>
      </c>
      <c r="B3732" s="129">
        <f t="shared" si="56"/>
        <v>440000</v>
      </c>
      <c r="C3732" s="139">
        <f>+'[2]Table EE Vol'!AV50</f>
        <v>42.24</v>
      </c>
      <c r="D3732" s="131" t="s">
        <v>640</v>
      </c>
      <c r="E3732" s="131">
        <v>45</v>
      </c>
      <c r="F3732" s="132">
        <v>84.48</v>
      </c>
      <c r="BM3732" s="86"/>
    </row>
    <row r="3733" spans="1:65" s="131" customFormat="1">
      <c r="A3733" s="131" t="s">
        <v>4386</v>
      </c>
      <c r="B3733" s="129">
        <f t="shared" si="56"/>
        <v>440000</v>
      </c>
      <c r="C3733" s="139">
        <f>+'[2]Table EE Vol'!AV51</f>
        <v>42.24</v>
      </c>
      <c r="D3733" s="131" t="s">
        <v>640</v>
      </c>
      <c r="E3733" s="131">
        <v>46</v>
      </c>
      <c r="F3733" s="132">
        <v>84.48</v>
      </c>
      <c r="BM3733" s="86"/>
    </row>
    <row r="3734" spans="1:65" s="131" customFormat="1">
      <c r="A3734" s="131" t="s">
        <v>4387</v>
      </c>
      <c r="B3734" s="129">
        <f t="shared" si="56"/>
        <v>440000</v>
      </c>
      <c r="C3734" s="139">
        <f>+'[2]Table EE Vol'!AV52</f>
        <v>42.24</v>
      </c>
      <c r="D3734" s="131" t="s">
        <v>640</v>
      </c>
      <c r="E3734" s="131">
        <v>47</v>
      </c>
      <c r="F3734" s="132">
        <v>84.48</v>
      </c>
      <c r="BM3734" s="86"/>
    </row>
    <row r="3735" spans="1:65" s="131" customFormat="1">
      <c r="A3735" s="131" t="s">
        <v>4388</v>
      </c>
      <c r="B3735" s="129">
        <f t="shared" si="56"/>
        <v>440000</v>
      </c>
      <c r="C3735" s="139">
        <f>+'[2]Table EE Vol'!AV53</f>
        <v>42.24</v>
      </c>
      <c r="D3735" s="131" t="s">
        <v>640</v>
      </c>
      <c r="E3735" s="131">
        <v>48</v>
      </c>
      <c r="F3735" s="132">
        <v>84.48</v>
      </c>
      <c r="BM3735" s="86"/>
    </row>
    <row r="3736" spans="1:65" s="131" customFormat="1">
      <c r="A3736" s="131" t="s">
        <v>4389</v>
      </c>
      <c r="B3736" s="129">
        <f t="shared" si="56"/>
        <v>440000</v>
      </c>
      <c r="C3736" s="139">
        <f>+'[2]Table EE Vol'!AV54</f>
        <v>42.24</v>
      </c>
      <c r="D3736" s="131" t="s">
        <v>640</v>
      </c>
      <c r="E3736" s="131">
        <v>49</v>
      </c>
      <c r="F3736" s="132">
        <v>84.48</v>
      </c>
      <c r="BM3736" s="86"/>
    </row>
    <row r="3737" spans="1:65" s="131" customFormat="1">
      <c r="A3737" s="131" t="s">
        <v>4390</v>
      </c>
      <c r="B3737" s="129">
        <f t="shared" si="56"/>
        <v>440000</v>
      </c>
      <c r="C3737" s="139">
        <f>+'[2]Table EE Vol'!AV55</f>
        <v>77</v>
      </c>
      <c r="D3737" s="131" t="s">
        <v>641</v>
      </c>
      <c r="E3737" s="131">
        <v>50</v>
      </c>
      <c r="F3737" s="132">
        <v>154</v>
      </c>
      <c r="BM3737" s="86"/>
    </row>
    <row r="3738" spans="1:65" s="131" customFormat="1">
      <c r="A3738" s="131" t="s">
        <v>4391</v>
      </c>
      <c r="B3738" s="129">
        <f t="shared" ref="B3738:B3801" si="57">+B3652+10000</f>
        <v>440000</v>
      </c>
      <c r="C3738" s="139">
        <f>+'[2]Table EE Vol'!AV56</f>
        <v>77</v>
      </c>
      <c r="D3738" s="131" t="s">
        <v>641</v>
      </c>
      <c r="E3738" s="131">
        <v>51</v>
      </c>
      <c r="F3738" s="132">
        <v>154</v>
      </c>
      <c r="BM3738" s="86"/>
    </row>
    <row r="3739" spans="1:65" s="131" customFormat="1">
      <c r="A3739" s="131" t="s">
        <v>4392</v>
      </c>
      <c r="B3739" s="129">
        <f t="shared" si="57"/>
        <v>440000</v>
      </c>
      <c r="C3739" s="139">
        <f>+'[2]Table EE Vol'!AV57</f>
        <v>77</v>
      </c>
      <c r="D3739" s="131" t="s">
        <v>641</v>
      </c>
      <c r="E3739" s="131">
        <v>52</v>
      </c>
      <c r="F3739" s="132">
        <v>154</v>
      </c>
      <c r="BM3739" s="86"/>
    </row>
    <row r="3740" spans="1:65" s="131" customFormat="1">
      <c r="A3740" s="131" t="s">
        <v>4393</v>
      </c>
      <c r="B3740" s="129">
        <f t="shared" si="57"/>
        <v>440000</v>
      </c>
      <c r="C3740" s="139">
        <f>+'[2]Table EE Vol'!AV58</f>
        <v>77</v>
      </c>
      <c r="D3740" s="131" t="s">
        <v>641</v>
      </c>
      <c r="E3740" s="131">
        <v>53</v>
      </c>
      <c r="F3740" s="132">
        <v>154</v>
      </c>
      <c r="BM3740" s="86"/>
    </row>
    <row r="3741" spans="1:65" s="131" customFormat="1">
      <c r="A3741" s="131" t="s">
        <v>4394</v>
      </c>
      <c r="B3741" s="129">
        <f t="shared" si="57"/>
        <v>440000</v>
      </c>
      <c r="C3741" s="139">
        <f>+'[2]Table EE Vol'!AV59</f>
        <v>77</v>
      </c>
      <c r="D3741" s="131" t="s">
        <v>641</v>
      </c>
      <c r="E3741" s="131">
        <v>54</v>
      </c>
      <c r="F3741" s="132">
        <v>154</v>
      </c>
      <c r="BM3741" s="86"/>
    </row>
    <row r="3742" spans="1:65" s="131" customFormat="1">
      <c r="A3742" s="131" t="s">
        <v>4395</v>
      </c>
      <c r="B3742" s="129">
        <f t="shared" si="57"/>
        <v>440000</v>
      </c>
      <c r="C3742" s="139">
        <f>+'[2]Table EE Vol'!AV60</f>
        <v>157.95999999999998</v>
      </c>
      <c r="D3742" s="131" t="s">
        <v>642</v>
      </c>
      <c r="E3742" s="131">
        <v>55</v>
      </c>
      <c r="F3742" s="132">
        <v>315.91999999999996</v>
      </c>
      <c r="BM3742" s="86"/>
    </row>
    <row r="3743" spans="1:65" s="131" customFormat="1">
      <c r="A3743" s="131" t="s">
        <v>4396</v>
      </c>
      <c r="B3743" s="129">
        <f t="shared" si="57"/>
        <v>440000</v>
      </c>
      <c r="C3743" s="139">
        <f>+'[2]Table EE Vol'!AV61</f>
        <v>157.95999999999998</v>
      </c>
      <c r="D3743" s="131" t="s">
        <v>642</v>
      </c>
      <c r="E3743" s="131">
        <v>56</v>
      </c>
      <c r="F3743" s="132">
        <v>315.91999999999996</v>
      </c>
      <c r="BM3743" s="86"/>
    </row>
    <row r="3744" spans="1:65" s="131" customFormat="1">
      <c r="A3744" s="131" t="s">
        <v>4397</v>
      </c>
      <c r="B3744" s="129">
        <f t="shared" si="57"/>
        <v>440000</v>
      </c>
      <c r="C3744" s="139">
        <f>+'[2]Table EE Vol'!AV62</f>
        <v>157.95999999999998</v>
      </c>
      <c r="D3744" s="131" t="s">
        <v>642</v>
      </c>
      <c r="E3744" s="131">
        <v>57</v>
      </c>
      <c r="F3744" s="132">
        <v>315.91999999999996</v>
      </c>
      <c r="BM3744" s="86"/>
    </row>
    <row r="3745" spans="1:65" s="131" customFormat="1">
      <c r="A3745" s="131" t="s">
        <v>4398</v>
      </c>
      <c r="B3745" s="129">
        <f t="shared" si="57"/>
        <v>440000</v>
      </c>
      <c r="C3745" s="139">
        <f>+'[2]Table EE Vol'!AV63</f>
        <v>157.95999999999998</v>
      </c>
      <c r="D3745" s="131" t="s">
        <v>642</v>
      </c>
      <c r="E3745" s="131">
        <v>58</v>
      </c>
      <c r="F3745" s="132">
        <v>315.91999999999996</v>
      </c>
      <c r="BM3745" s="86"/>
    </row>
    <row r="3746" spans="1:65" s="131" customFormat="1">
      <c r="A3746" s="131" t="s">
        <v>4399</v>
      </c>
      <c r="B3746" s="129">
        <f t="shared" si="57"/>
        <v>440000</v>
      </c>
      <c r="C3746" s="139">
        <f>+'[2]Table EE Vol'!AV64</f>
        <v>157.95999999999998</v>
      </c>
      <c r="D3746" s="131" t="s">
        <v>642</v>
      </c>
      <c r="E3746" s="131">
        <v>59</v>
      </c>
      <c r="F3746" s="132">
        <v>315.91999999999996</v>
      </c>
      <c r="BM3746" s="86"/>
    </row>
    <row r="3747" spans="1:65" s="131" customFormat="1">
      <c r="A3747" s="131" t="s">
        <v>4400</v>
      </c>
      <c r="B3747" s="129">
        <f t="shared" si="57"/>
        <v>440000</v>
      </c>
      <c r="C3747" s="139">
        <f>+'[2]Table EE Vol'!AV65</f>
        <v>229.68</v>
      </c>
      <c r="D3747" s="131" t="s">
        <v>643</v>
      </c>
      <c r="E3747" s="131">
        <v>60</v>
      </c>
      <c r="F3747" s="132">
        <v>459.36</v>
      </c>
      <c r="BM3747" s="86"/>
    </row>
    <row r="3748" spans="1:65" s="131" customFormat="1">
      <c r="A3748" s="131" t="s">
        <v>4401</v>
      </c>
      <c r="B3748" s="129">
        <f t="shared" si="57"/>
        <v>440000</v>
      </c>
      <c r="C3748" s="139">
        <f>+'[2]Table EE Vol'!AV66</f>
        <v>229.68</v>
      </c>
      <c r="D3748" s="131" t="s">
        <v>643</v>
      </c>
      <c r="E3748" s="131">
        <v>61</v>
      </c>
      <c r="F3748" s="132">
        <v>459.36</v>
      </c>
      <c r="BM3748" s="86"/>
    </row>
    <row r="3749" spans="1:65" s="131" customFormat="1">
      <c r="A3749" s="131" t="s">
        <v>4402</v>
      </c>
      <c r="B3749" s="129">
        <f t="shared" si="57"/>
        <v>440000</v>
      </c>
      <c r="C3749" s="139">
        <f>+'[2]Table EE Vol'!AV67</f>
        <v>229.68</v>
      </c>
      <c r="D3749" s="131" t="s">
        <v>643</v>
      </c>
      <c r="E3749" s="131">
        <v>62</v>
      </c>
      <c r="F3749" s="132">
        <v>459.36</v>
      </c>
      <c r="BM3749" s="86"/>
    </row>
    <row r="3750" spans="1:65" s="131" customFormat="1">
      <c r="A3750" s="131" t="s">
        <v>4403</v>
      </c>
      <c r="B3750" s="129">
        <f t="shared" si="57"/>
        <v>440000</v>
      </c>
      <c r="C3750" s="139">
        <f>+'[2]Table EE Vol'!AV68</f>
        <v>229.68</v>
      </c>
      <c r="D3750" s="131" t="s">
        <v>643</v>
      </c>
      <c r="E3750" s="131">
        <v>63</v>
      </c>
      <c r="F3750" s="132">
        <v>459.36</v>
      </c>
      <c r="BM3750" s="86"/>
    </row>
    <row r="3751" spans="1:65" s="131" customFormat="1">
      <c r="A3751" s="131" t="s">
        <v>4404</v>
      </c>
      <c r="B3751" s="129">
        <f t="shared" si="57"/>
        <v>440000</v>
      </c>
      <c r="C3751" s="139">
        <f>+'[2]Table EE Vol'!AV69</f>
        <v>229.68</v>
      </c>
      <c r="D3751" s="131" t="s">
        <v>643</v>
      </c>
      <c r="E3751" s="131">
        <v>64</v>
      </c>
      <c r="F3751" s="132">
        <v>459.36</v>
      </c>
      <c r="BM3751" s="86"/>
    </row>
    <row r="3752" spans="1:65" s="131" customFormat="1">
      <c r="A3752" s="131" t="s">
        <v>4405</v>
      </c>
      <c r="B3752" s="129">
        <f t="shared" si="57"/>
        <v>440000</v>
      </c>
      <c r="C3752" s="139">
        <f>+'[2]Table EE Vol'!AV70</f>
        <v>396</v>
      </c>
      <c r="D3752" s="131" t="s">
        <v>644</v>
      </c>
      <c r="E3752" s="131">
        <v>65</v>
      </c>
      <c r="F3752" s="132">
        <v>792</v>
      </c>
      <c r="BM3752" s="86"/>
    </row>
    <row r="3753" spans="1:65" s="131" customFormat="1">
      <c r="A3753" s="131" t="s">
        <v>4406</v>
      </c>
      <c r="B3753" s="129">
        <f t="shared" si="57"/>
        <v>440000</v>
      </c>
      <c r="C3753" s="139">
        <f>+'[2]Table EE Vol'!AV71</f>
        <v>396</v>
      </c>
      <c r="D3753" s="131" t="s">
        <v>644</v>
      </c>
      <c r="E3753" s="131">
        <v>66</v>
      </c>
      <c r="F3753" s="132">
        <v>792</v>
      </c>
      <c r="BM3753" s="86"/>
    </row>
    <row r="3754" spans="1:65" s="131" customFormat="1">
      <c r="A3754" s="131" t="s">
        <v>4407</v>
      </c>
      <c r="B3754" s="129">
        <f t="shared" si="57"/>
        <v>440000</v>
      </c>
      <c r="C3754" s="139">
        <f>+'[2]Table EE Vol'!AV72</f>
        <v>396</v>
      </c>
      <c r="D3754" s="131" t="s">
        <v>644</v>
      </c>
      <c r="E3754" s="131">
        <v>67</v>
      </c>
      <c r="F3754" s="132">
        <v>792</v>
      </c>
      <c r="BM3754" s="86"/>
    </row>
    <row r="3755" spans="1:65" s="131" customFormat="1">
      <c r="A3755" s="131" t="s">
        <v>4408</v>
      </c>
      <c r="B3755" s="129">
        <f t="shared" si="57"/>
        <v>440000</v>
      </c>
      <c r="C3755" s="139">
        <f>+'[2]Table EE Vol'!AV73</f>
        <v>396</v>
      </c>
      <c r="D3755" s="131" t="s">
        <v>644</v>
      </c>
      <c r="E3755" s="131">
        <v>68</v>
      </c>
      <c r="F3755" s="132">
        <v>792</v>
      </c>
      <c r="BM3755" s="86"/>
    </row>
    <row r="3756" spans="1:65" s="131" customFormat="1">
      <c r="A3756" s="131" t="s">
        <v>4409</v>
      </c>
      <c r="B3756" s="129">
        <f t="shared" si="57"/>
        <v>440000</v>
      </c>
      <c r="C3756" s="139">
        <f>+'[2]Table EE Vol'!AV74</f>
        <v>396</v>
      </c>
      <c r="D3756" s="131" t="s">
        <v>644</v>
      </c>
      <c r="E3756" s="131">
        <v>69</v>
      </c>
      <c r="F3756" s="132">
        <v>792</v>
      </c>
      <c r="BM3756" s="86"/>
    </row>
    <row r="3757" spans="1:65" s="131" customFormat="1">
      <c r="A3757" s="131" t="s">
        <v>4410</v>
      </c>
      <c r="B3757" s="129">
        <f t="shared" si="57"/>
        <v>440000</v>
      </c>
      <c r="C3757" s="139">
        <f>+'[2]Table EE Vol'!AV75</f>
        <v>817.96</v>
      </c>
      <c r="D3757" s="131" t="s">
        <v>645</v>
      </c>
      <c r="E3757" s="131">
        <v>70</v>
      </c>
      <c r="F3757" s="132">
        <v>1635.92</v>
      </c>
      <c r="BM3757" s="86"/>
    </row>
    <row r="3758" spans="1:65" s="131" customFormat="1">
      <c r="A3758" s="131" t="s">
        <v>4411</v>
      </c>
      <c r="B3758" s="129">
        <f t="shared" si="57"/>
        <v>440000</v>
      </c>
      <c r="C3758" s="139">
        <f>+'[2]Table EE Vol'!AV76</f>
        <v>817.96</v>
      </c>
      <c r="D3758" s="131" t="s">
        <v>645</v>
      </c>
      <c r="E3758" s="131">
        <v>71</v>
      </c>
      <c r="F3758" s="132">
        <v>1635.92</v>
      </c>
      <c r="BM3758" s="86"/>
    </row>
    <row r="3759" spans="1:65" s="131" customFormat="1">
      <c r="A3759" s="131" t="s">
        <v>4412</v>
      </c>
      <c r="B3759" s="129">
        <f t="shared" si="57"/>
        <v>440000</v>
      </c>
      <c r="C3759" s="139">
        <f>+'[2]Table EE Vol'!AV77</f>
        <v>817.96</v>
      </c>
      <c r="D3759" s="131" t="s">
        <v>645</v>
      </c>
      <c r="E3759" s="131">
        <v>72</v>
      </c>
      <c r="F3759" s="132">
        <v>1635.92</v>
      </c>
      <c r="BM3759" s="86"/>
    </row>
    <row r="3760" spans="1:65" s="131" customFormat="1">
      <c r="A3760" s="131" t="s">
        <v>4413</v>
      </c>
      <c r="B3760" s="129">
        <f t="shared" si="57"/>
        <v>440000</v>
      </c>
      <c r="C3760" s="139">
        <f>+'[2]Table EE Vol'!AV78</f>
        <v>817.96</v>
      </c>
      <c r="D3760" s="131" t="s">
        <v>645</v>
      </c>
      <c r="E3760" s="131">
        <v>73</v>
      </c>
      <c r="F3760" s="132">
        <v>1635.92</v>
      </c>
      <c r="BM3760" s="86"/>
    </row>
    <row r="3761" spans="1:65" s="131" customFormat="1">
      <c r="A3761" s="131" t="s">
        <v>4414</v>
      </c>
      <c r="B3761" s="129">
        <f t="shared" si="57"/>
        <v>440000</v>
      </c>
      <c r="C3761" s="139">
        <f>+'[2]Table EE Vol'!AV79</f>
        <v>817.96</v>
      </c>
      <c r="D3761" s="131" t="s">
        <v>645</v>
      </c>
      <c r="E3761" s="131">
        <v>74</v>
      </c>
      <c r="F3761" s="132">
        <v>1635.92</v>
      </c>
      <c r="BM3761" s="86"/>
    </row>
    <row r="3762" spans="1:65" s="131" customFormat="1">
      <c r="A3762" s="131" t="s">
        <v>4415</v>
      </c>
      <c r="B3762" s="129">
        <f t="shared" si="57"/>
        <v>440000</v>
      </c>
      <c r="C3762" s="139">
        <f>+'[2]Table EE Vol'!AV80</f>
        <v>2650.12</v>
      </c>
      <c r="D3762" s="131" t="s">
        <v>646</v>
      </c>
      <c r="E3762" s="131">
        <v>75</v>
      </c>
      <c r="F3762" s="132">
        <v>5300.24</v>
      </c>
      <c r="BM3762" s="86"/>
    </row>
    <row r="3763" spans="1:65" s="131" customFormat="1">
      <c r="A3763" s="131" t="s">
        <v>4416</v>
      </c>
      <c r="B3763" s="129">
        <f t="shared" si="57"/>
        <v>440000</v>
      </c>
      <c r="C3763" s="139">
        <f>+'[2]Table EE Vol'!AV81</f>
        <v>2650.12</v>
      </c>
      <c r="D3763" s="131" t="s">
        <v>646</v>
      </c>
      <c r="E3763" s="131">
        <v>76</v>
      </c>
      <c r="F3763" s="132">
        <v>5300.24</v>
      </c>
      <c r="BM3763" s="86"/>
    </row>
    <row r="3764" spans="1:65" s="131" customFormat="1">
      <c r="A3764" s="131" t="s">
        <v>4417</v>
      </c>
      <c r="B3764" s="129">
        <f t="shared" si="57"/>
        <v>440000</v>
      </c>
      <c r="C3764" s="139">
        <f>+'[2]Table EE Vol'!AV82</f>
        <v>2650.12</v>
      </c>
      <c r="D3764" s="131" t="s">
        <v>646</v>
      </c>
      <c r="E3764" s="131">
        <v>77</v>
      </c>
      <c r="F3764" s="132">
        <v>5300.24</v>
      </c>
      <c r="BM3764" s="86"/>
    </row>
    <row r="3765" spans="1:65" s="131" customFormat="1">
      <c r="A3765" s="131" t="s">
        <v>4418</v>
      </c>
      <c r="B3765" s="129">
        <f t="shared" si="57"/>
        <v>440000</v>
      </c>
      <c r="C3765" s="139">
        <f>+'[2]Table EE Vol'!AV83</f>
        <v>2650.12</v>
      </c>
      <c r="D3765" s="131" t="s">
        <v>646</v>
      </c>
      <c r="E3765" s="131">
        <v>78</v>
      </c>
      <c r="F3765" s="132">
        <v>5300.24</v>
      </c>
      <c r="BM3765" s="86"/>
    </row>
    <row r="3766" spans="1:65" s="131" customFormat="1">
      <c r="A3766" s="131" t="s">
        <v>4419</v>
      </c>
      <c r="B3766" s="129">
        <f t="shared" si="57"/>
        <v>440000</v>
      </c>
      <c r="C3766" s="139">
        <f>+'[2]Table EE Vol'!AV84</f>
        <v>2650.12</v>
      </c>
      <c r="D3766" s="131" t="s">
        <v>646</v>
      </c>
      <c r="E3766" s="131">
        <v>79</v>
      </c>
      <c r="F3766" s="132">
        <v>5300.24</v>
      </c>
      <c r="BM3766" s="86"/>
    </row>
    <row r="3767" spans="1:65" s="131" customFormat="1">
      <c r="A3767" s="131" t="s">
        <v>4420</v>
      </c>
      <c r="B3767" s="129">
        <f t="shared" si="57"/>
        <v>440000</v>
      </c>
      <c r="C3767" s="139">
        <f>+'[2]Table EE Vol'!AV85</f>
        <v>2650.12</v>
      </c>
      <c r="D3767" s="131" t="s">
        <v>646</v>
      </c>
      <c r="E3767" s="131">
        <v>80</v>
      </c>
      <c r="F3767" s="132">
        <v>5300.24</v>
      </c>
      <c r="BM3767" s="86"/>
    </row>
    <row r="3768" spans="1:65" s="131" customFormat="1">
      <c r="A3768" s="131" t="s">
        <v>4421</v>
      </c>
      <c r="B3768" s="129">
        <f t="shared" si="57"/>
        <v>440000</v>
      </c>
      <c r="C3768" s="139">
        <f>+'[2]Table EE Vol'!AV86</f>
        <v>2650.12</v>
      </c>
      <c r="D3768" s="131" t="s">
        <v>646</v>
      </c>
      <c r="E3768" s="131">
        <v>81</v>
      </c>
      <c r="F3768" s="132">
        <v>5300.24</v>
      </c>
      <c r="BM3768" s="86"/>
    </row>
    <row r="3769" spans="1:65" s="131" customFormat="1">
      <c r="A3769" s="131" t="s">
        <v>4422</v>
      </c>
      <c r="B3769" s="129">
        <f t="shared" si="57"/>
        <v>440000</v>
      </c>
      <c r="C3769" s="139">
        <f>+'[2]Table EE Vol'!AV87</f>
        <v>2650.12</v>
      </c>
      <c r="D3769" s="131" t="s">
        <v>646</v>
      </c>
      <c r="E3769" s="131">
        <v>82</v>
      </c>
      <c r="F3769" s="132">
        <v>5300.24</v>
      </c>
      <c r="BM3769" s="86"/>
    </row>
    <row r="3770" spans="1:65" s="131" customFormat="1">
      <c r="A3770" s="131" t="s">
        <v>4423</v>
      </c>
      <c r="B3770" s="129">
        <f t="shared" si="57"/>
        <v>440000</v>
      </c>
      <c r="C3770" s="139">
        <f>+'[2]Table EE Vol'!AV88</f>
        <v>2650.12</v>
      </c>
      <c r="D3770" s="131" t="s">
        <v>646</v>
      </c>
      <c r="E3770" s="131">
        <v>83</v>
      </c>
      <c r="F3770" s="132">
        <v>5300.24</v>
      </c>
      <c r="BM3770" s="86"/>
    </row>
    <row r="3771" spans="1:65" s="131" customFormat="1">
      <c r="A3771" s="131" t="s">
        <v>4424</v>
      </c>
      <c r="B3771" s="129">
        <f t="shared" si="57"/>
        <v>440000</v>
      </c>
      <c r="C3771" s="139">
        <f>+'[2]Table EE Vol'!AV89</f>
        <v>2650.12</v>
      </c>
      <c r="D3771" s="131" t="s">
        <v>646</v>
      </c>
      <c r="E3771" s="131">
        <v>84</v>
      </c>
      <c r="F3771" s="132">
        <v>5300.24</v>
      </c>
      <c r="BM3771" s="86"/>
    </row>
    <row r="3772" spans="1:65" s="131" customFormat="1">
      <c r="A3772" s="131" t="s">
        <v>4425</v>
      </c>
      <c r="B3772" s="129">
        <f t="shared" si="57"/>
        <v>440000</v>
      </c>
      <c r="C3772" s="139">
        <f>+'[2]Table EE Vol'!AV90</f>
        <v>2650.12</v>
      </c>
      <c r="D3772" s="131" t="s">
        <v>646</v>
      </c>
      <c r="E3772" s="131">
        <v>85</v>
      </c>
      <c r="F3772" s="132">
        <v>5300.24</v>
      </c>
      <c r="BM3772" s="86"/>
    </row>
    <row r="3773" spans="1:65" s="131" customFormat="1">
      <c r="A3773" s="131" t="s">
        <v>4426</v>
      </c>
      <c r="B3773" s="129">
        <f t="shared" si="57"/>
        <v>440000</v>
      </c>
      <c r="C3773" s="139">
        <f>+'[2]Table EE Vol'!AV91</f>
        <v>2650.12</v>
      </c>
      <c r="D3773" s="131" t="s">
        <v>646</v>
      </c>
      <c r="E3773" s="131">
        <v>86</v>
      </c>
      <c r="F3773" s="132">
        <v>5300.24</v>
      </c>
      <c r="BM3773" s="86"/>
    </row>
    <row r="3774" spans="1:65" s="131" customFormat="1">
      <c r="A3774" s="131" t="s">
        <v>4427</v>
      </c>
      <c r="B3774" s="129">
        <f t="shared" si="57"/>
        <v>440000</v>
      </c>
      <c r="C3774" s="139">
        <f>+'[2]Table EE Vol'!AV92</f>
        <v>2650.12</v>
      </c>
      <c r="D3774" s="131" t="s">
        <v>646</v>
      </c>
      <c r="E3774" s="131">
        <v>87</v>
      </c>
      <c r="F3774" s="132">
        <v>5300.24</v>
      </c>
      <c r="BM3774" s="86"/>
    </row>
    <row r="3775" spans="1:65" s="131" customFormat="1">
      <c r="A3775" s="131" t="s">
        <v>4428</v>
      </c>
      <c r="B3775" s="129">
        <f t="shared" si="57"/>
        <v>440000</v>
      </c>
      <c r="C3775" s="139">
        <f>+'[2]Table EE Vol'!AV93</f>
        <v>2650.12</v>
      </c>
      <c r="D3775" s="131" t="s">
        <v>646</v>
      </c>
      <c r="E3775" s="131">
        <v>88</v>
      </c>
      <c r="F3775" s="132">
        <v>5300.24</v>
      </c>
      <c r="BM3775" s="86"/>
    </row>
    <row r="3776" spans="1:65" s="131" customFormat="1">
      <c r="A3776" s="131" t="s">
        <v>4429</v>
      </c>
      <c r="B3776" s="129">
        <f t="shared" si="57"/>
        <v>440000</v>
      </c>
      <c r="C3776" s="139">
        <f>+'[2]Table EE Vol'!AV94</f>
        <v>2650.12</v>
      </c>
      <c r="D3776" s="131" t="s">
        <v>646</v>
      </c>
      <c r="E3776" s="131">
        <v>89</v>
      </c>
      <c r="F3776" s="132">
        <v>5300.24</v>
      </c>
      <c r="BM3776" s="86"/>
    </row>
    <row r="3777" spans="1:65" s="131" customFormat="1">
      <c r="A3777" s="131" t="s">
        <v>4430</v>
      </c>
      <c r="B3777" s="129">
        <f t="shared" si="57"/>
        <v>440000</v>
      </c>
      <c r="C3777" s="139">
        <f>+'[2]Table EE Vol'!AV95</f>
        <v>2650.12</v>
      </c>
      <c r="D3777" s="131" t="s">
        <v>646</v>
      </c>
      <c r="E3777" s="131">
        <v>90</v>
      </c>
      <c r="F3777" s="132">
        <v>5300.24</v>
      </c>
      <c r="BM3777" s="86"/>
    </row>
    <row r="3778" spans="1:65" s="131" customFormat="1">
      <c r="A3778" s="131" t="s">
        <v>4431</v>
      </c>
      <c r="B3778" s="129">
        <f t="shared" si="57"/>
        <v>440000</v>
      </c>
      <c r="C3778" s="139">
        <f>+'[2]Table EE Vol'!AV96</f>
        <v>2650.12</v>
      </c>
      <c r="D3778" s="131" t="s">
        <v>646</v>
      </c>
      <c r="E3778" s="131">
        <v>91</v>
      </c>
      <c r="F3778" s="132">
        <v>5300.24</v>
      </c>
      <c r="BM3778" s="86"/>
    </row>
    <row r="3779" spans="1:65" s="131" customFormat="1">
      <c r="A3779" s="131" t="s">
        <v>4432</v>
      </c>
      <c r="B3779" s="129">
        <f t="shared" si="57"/>
        <v>440000</v>
      </c>
      <c r="C3779" s="139">
        <f>+'[2]Table EE Vol'!AV97</f>
        <v>2650.12</v>
      </c>
      <c r="D3779" s="131" t="s">
        <v>646</v>
      </c>
      <c r="E3779" s="131">
        <v>92</v>
      </c>
      <c r="F3779" s="132">
        <v>5300.24</v>
      </c>
      <c r="BM3779" s="86"/>
    </row>
    <row r="3780" spans="1:65" s="131" customFormat="1">
      <c r="A3780" s="131" t="s">
        <v>4433</v>
      </c>
      <c r="B3780" s="129">
        <f t="shared" si="57"/>
        <v>440000</v>
      </c>
      <c r="C3780" s="139">
        <f>+'[2]Table EE Vol'!AV98</f>
        <v>2650.12</v>
      </c>
      <c r="D3780" s="131" t="s">
        <v>646</v>
      </c>
      <c r="E3780" s="131">
        <v>93</v>
      </c>
      <c r="F3780" s="132">
        <v>5300.24</v>
      </c>
      <c r="BM3780" s="86"/>
    </row>
    <row r="3781" spans="1:65" s="131" customFormat="1">
      <c r="A3781" s="131" t="s">
        <v>4434</v>
      </c>
      <c r="B3781" s="129">
        <f t="shared" si="57"/>
        <v>440000</v>
      </c>
      <c r="C3781" s="139">
        <f>+'[2]Table EE Vol'!AV99</f>
        <v>2650.12</v>
      </c>
      <c r="D3781" s="131" t="s">
        <v>646</v>
      </c>
      <c r="E3781" s="131">
        <v>94</v>
      </c>
      <c r="F3781" s="132">
        <v>5300.24</v>
      </c>
      <c r="BM3781" s="86"/>
    </row>
    <row r="3782" spans="1:65" s="131" customFormat="1">
      <c r="A3782" s="131" t="s">
        <v>4435</v>
      </c>
      <c r="B3782" s="129">
        <f t="shared" si="57"/>
        <v>440000</v>
      </c>
      <c r="C3782" s="139">
        <f>+'[2]Table EE Vol'!AV100</f>
        <v>2650.12</v>
      </c>
      <c r="D3782" s="131" t="s">
        <v>646</v>
      </c>
      <c r="E3782" s="131">
        <v>95</v>
      </c>
      <c r="F3782" s="132">
        <v>5300.24</v>
      </c>
      <c r="BM3782" s="86"/>
    </row>
    <row r="3783" spans="1:65" s="131" customFormat="1">
      <c r="A3783" s="131" t="s">
        <v>4436</v>
      </c>
      <c r="B3783" s="129">
        <f t="shared" si="57"/>
        <v>440000</v>
      </c>
      <c r="C3783" s="139">
        <f>+'[2]Table EE Vol'!AV101</f>
        <v>2650.12</v>
      </c>
      <c r="D3783" s="131" t="s">
        <v>646</v>
      </c>
      <c r="E3783" s="131">
        <v>96</v>
      </c>
      <c r="F3783" s="132">
        <v>5300.24</v>
      </c>
      <c r="BM3783" s="86"/>
    </row>
    <row r="3784" spans="1:65" s="131" customFormat="1">
      <c r="A3784" s="131" t="s">
        <v>4437</v>
      </c>
      <c r="B3784" s="129">
        <f t="shared" si="57"/>
        <v>440000</v>
      </c>
      <c r="C3784" s="139">
        <f>+'[2]Table EE Vol'!AV102</f>
        <v>2650.12</v>
      </c>
      <c r="D3784" s="131" t="s">
        <v>646</v>
      </c>
      <c r="E3784" s="131">
        <v>97</v>
      </c>
      <c r="F3784" s="132">
        <v>5300.24</v>
      </c>
      <c r="BM3784" s="86"/>
    </row>
    <row r="3785" spans="1:65" s="131" customFormat="1">
      <c r="A3785" s="131" t="s">
        <v>4438</v>
      </c>
      <c r="B3785" s="129">
        <f t="shared" si="57"/>
        <v>440000</v>
      </c>
      <c r="C3785" s="139">
        <f>+'[2]Table EE Vol'!AV103</f>
        <v>2650.12</v>
      </c>
      <c r="D3785" s="131" t="s">
        <v>646</v>
      </c>
      <c r="E3785" s="131">
        <v>98</v>
      </c>
      <c r="F3785" s="132">
        <v>5300.24</v>
      </c>
      <c r="BM3785" s="86"/>
    </row>
    <row r="3786" spans="1:65" s="131" customFormat="1">
      <c r="A3786" s="131" t="s">
        <v>4439</v>
      </c>
      <c r="B3786" s="129">
        <f t="shared" si="57"/>
        <v>440000</v>
      </c>
      <c r="C3786" s="139">
        <f>+'[2]Table EE Vol'!AV104</f>
        <v>2650.12</v>
      </c>
      <c r="D3786" s="131" t="s">
        <v>646</v>
      </c>
      <c r="E3786" s="131">
        <v>99</v>
      </c>
      <c r="F3786" s="132">
        <v>5300.24</v>
      </c>
      <c r="BM3786" s="86"/>
    </row>
    <row r="3787" spans="1:65" s="131" customFormat="1">
      <c r="A3787" s="131" t="s">
        <v>4440</v>
      </c>
      <c r="B3787" s="129">
        <f t="shared" si="57"/>
        <v>440000</v>
      </c>
      <c r="C3787" s="139">
        <f>+'[2]Table EE Vol'!AV105</f>
        <v>0</v>
      </c>
      <c r="D3787" s="131" t="s">
        <v>634</v>
      </c>
      <c r="E3787" s="131">
        <v>0</v>
      </c>
      <c r="F3787" s="132">
        <v>0</v>
      </c>
      <c r="BM3787" s="86"/>
    </row>
    <row r="3788" spans="1:65" s="131" customFormat="1">
      <c r="A3788" s="131" t="s">
        <v>4441</v>
      </c>
      <c r="B3788" s="129">
        <f t="shared" si="57"/>
        <v>450000</v>
      </c>
      <c r="C3788" s="139">
        <f>+'[2]Table EE Vol'!AW20</f>
        <v>5.85</v>
      </c>
      <c r="D3788" s="131" t="s">
        <v>634</v>
      </c>
      <c r="E3788" s="131">
        <v>15</v>
      </c>
      <c r="F3788" s="132">
        <v>11.7</v>
      </c>
      <c r="BI3788" s="86"/>
    </row>
    <row r="3789" spans="1:65" s="131" customFormat="1">
      <c r="A3789" s="131" t="s">
        <v>4442</v>
      </c>
      <c r="B3789" s="129">
        <f t="shared" si="57"/>
        <v>450000</v>
      </c>
      <c r="C3789" s="139">
        <f>+'[2]Table EE Vol'!AW21</f>
        <v>5.85</v>
      </c>
      <c r="D3789" s="131" t="s">
        <v>634</v>
      </c>
      <c r="E3789" s="131">
        <v>16</v>
      </c>
      <c r="F3789" s="132">
        <v>11.7</v>
      </c>
      <c r="BI3789" s="86"/>
    </row>
    <row r="3790" spans="1:65" s="131" customFormat="1">
      <c r="A3790" s="131" t="s">
        <v>4443</v>
      </c>
      <c r="B3790" s="129">
        <f t="shared" si="57"/>
        <v>450000</v>
      </c>
      <c r="C3790" s="139">
        <f>+'[2]Table EE Vol'!AW22</f>
        <v>5.85</v>
      </c>
      <c r="D3790" s="131" t="s">
        <v>634</v>
      </c>
      <c r="E3790" s="131">
        <v>17</v>
      </c>
      <c r="F3790" s="132">
        <v>11.7</v>
      </c>
      <c r="BI3790" s="86"/>
    </row>
    <row r="3791" spans="1:65" s="131" customFormat="1">
      <c r="A3791" s="131" t="s">
        <v>4444</v>
      </c>
      <c r="B3791" s="129">
        <f t="shared" si="57"/>
        <v>450000</v>
      </c>
      <c r="C3791" s="139">
        <f>+'[2]Table EE Vol'!AW23</f>
        <v>5.85</v>
      </c>
      <c r="D3791" s="131" t="s">
        <v>634</v>
      </c>
      <c r="E3791" s="131">
        <v>18</v>
      </c>
      <c r="F3791" s="132">
        <v>11.7</v>
      </c>
      <c r="BI3791" s="86"/>
    </row>
    <row r="3792" spans="1:65" s="131" customFormat="1">
      <c r="A3792" s="131" t="s">
        <v>4445</v>
      </c>
      <c r="B3792" s="129">
        <f t="shared" si="57"/>
        <v>450000</v>
      </c>
      <c r="C3792" s="139">
        <f>+'[2]Table EE Vol'!AW24</f>
        <v>5.85</v>
      </c>
      <c r="D3792" s="131" t="s">
        <v>634</v>
      </c>
      <c r="E3792" s="131">
        <v>19</v>
      </c>
      <c r="F3792" s="132">
        <v>11.7</v>
      </c>
      <c r="BI3792" s="86"/>
    </row>
    <row r="3793" spans="1:61" s="131" customFormat="1">
      <c r="A3793" s="131" t="s">
        <v>4446</v>
      </c>
      <c r="B3793" s="129">
        <f t="shared" si="57"/>
        <v>450000</v>
      </c>
      <c r="C3793" s="139">
        <f>+'[2]Table EE Vol'!AW25</f>
        <v>8.5499999999999989</v>
      </c>
      <c r="D3793" s="131" t="s">
        <v>635</v>
      </c>
      <c r="E3793" s="131">
        <v>20</v>
      </c>
      <c r="F3793" s="132">
        <v>17.099999999999998</v>
      </c>
      <c r="BI3793" s="86"/>
    </row>
    <row r="3794" spans="1:61" s="131" customFormat="1">
      <c r="A3794" s="131" t="s">
        <v>4447</v>
      </c>
      <c r="B3794" s="129">
        <f t="shared" si="57"/>
        <v>450000</v>
      </c>
      <c r="C3794" s="139">
        <f>+'[2]Table EE Vol'!AW26</f>
        <v>8.5499999999999989</v>
      </c>
      <c r="D3794" s="131" t="s">
        <v>635</v>
      </c>
      <c r="E3794" s="131">
        <v>21</v>
      </c>
      <c r="F3794" s="132">
        <v>17.099999999999998</v>
      </c>
      <c r="BI3794" s="86"/>
    </row>
    <row r="3795" spans="1:61" s="131" customFormat="1">
      <c r="A3795" s="131" t="s">
        <v>4448</v>
      </c>
      <c r="B3795" s="129">
        <f t="shared" si="57"/>
        <v>450000</v>
      </c>
      <c r="C3795" s="139">
        <f>+'[2]Table EE Vol'!AW27</f>
        <v>8.5499999999999989</v>
      </c>
      <c r="D3795" s="131" t="s">
        <v>635</v>
      </c>
      <c r="E3795" s="131">
        <v>22</v>
      </c>
      <c r="F3795" s="132">
        <v>17.099999999999998</v>
      </c>
      <c r="BI3795" s="86"/>
    </row>
    <row r="3796" spans="1:61" s="131" customFormat="1">
      <c r="A3796" s="131" t="s">
        <v>4449</v>
      </c>
      <c r="B3796" s="129">
        <f t="shared" si="57"/>
        <v>450000</v>
      </c>
      <c r="C3796" s="139">
        <f>+'[2]Table EE Vol'!AW28</f>
        <v>8.5499999999999989</v>
      </c>
      <c r="D3796" s="131" t="s">
        <v>635</v>
      </c>
      <c r="E3796" s="131">
        <v>23</v>
      </c>
      <c r="F3796" s="132">
        <v>17.099999999999998</v>
      </c>
      <c r="BI3796" s="86"/>
    </row>
    <row r="3797" spans="1:61" s="131" customFormat="1">
      <c r="A3797" s="131" t="s">
        <v>4450</v>
      </c>
      <c r="B3797" s="129">
        <f t="shared" si="57"/>
        <v>450000</v>
      </c>
      <c r="C3797" s="139">
        <f>+'[2]Table EE Vol'!AW29</f>
        <v>8.5499999999999989</v>
      </c>
      <c r="D3797" s="131" t="s">
        <v>635</v>
      </c>
      <c r="E3797" s="131">
        <v>24</v>
      </c>
      <c r="F3797" s="132">
        <v>17.099999999999998</v>
      </c>
      <c r="BI3797" s="86"/>
    </row>
    <row r="3798" spans="1:61" s="131" customFormat="1">
      <c r="A3798" s="131" t="s">
        <v>4451</v>
      </c>
      <c r="B3798" s="129">
        <f t="shared" si="57"/>
        <v>450000</v>
      </c>
      <c r="C3798" s="139">
        <f>+'[2]Table EE Vol'!AW30</f>
        <v>10.125</v>
      </c>
      <c r="D3798" s="131" t="s">
        <v>636</v>
      </c>
      <c r="E3798" s="131">
        <v>25</v>
      </c>
      <c r="F3798" s="132">
        <v>20.25</v>
      </c>
      <c r="BI3798" s="86"/>
    </row>
    <row r="3799" spans="1:61" s="131" customFormat="1">
      <c r="A3799" s="131" t="s">
        <v>4452</v>
      </c>
      <c r="B3799" s="129">
        <f t="shared" si="57"/>
        <v>450000</v>
      </c>
      <c r="C3799" s="139">
        <f>+'[2]Table EE Vol'!AW31</f>
        <v>10.125</v>
      </c>
      <c r="D3799" s="131" t="s">
        <v>636</v>
      </c>
      <c r="E3799" s="131">
        <v>26</v>
      </c>
      <c r="F3799" s="132">
        <v>20.25</v>
      </c>
      <c r="BI3799" s="86"/>
    </row>
    <row r="3800" spans="1:61" s="131" customFormat="1">
      <c r="A3800" s="131" t="s">
        <v>4453</v>
      </c>
      <c r="B3800" s="129">
        <f t="shared" si="57"/>
        <v>450000</v>
      </c>
      <c r="C3800" s="139">
        <f>+'[2]Table EE Vol'!AW32</f>
        <v>10.125</v>
      </c>
      <c r="D3800" s="131" t="s">
        <v>636</v>
      </c>
      <c r="E3800" s="131">
        <v>27</v>
      </c>
      <c r="F3800" s="132">
        <v>20.25</v>
      </c>
      <c r="BI3800" s="86"/>
    </row>
    <row r="3801" spans="1:61" s="131" customFormat="1">
      <c r="A3801" s="131" t="s">
        <v>4454</v>
      </c>
      <c r="B3801" s="129">
        <f t="shared" si="57"/>
        <v>450000</v>
      </c>
      <c r="C3801" s="139">
        <f>+'[2]Table EE Vol'!AW33</f>
        <v>10.125</v>
      </c>
      <c r="D3801" s="131" t="s">
        <v>636</v>
      </c>
      <c r="E3801" s="131">
        <v>28</v>
      </c>
      <c r="F3801" s="132">
        <v>20.25</v>
      </c>
      <c r="BI3801" s="86"/>
    </row>
    <row r="3802" spans="1:61" s="131" customFormat="1">
      <c r="A3802" s="131" t="s">
        <v>4455</v>
      </c>
      <c r="B3802" s="129">
        <f t="shared" ref="B3802:B3865" si="58">+B3716+10000</f>
        <v>450000</v>
      </c>
      <c r="C3802" s="139">
        <f>+'[2]Table EE Vol'!AW34</f>
        <v>10.125</v>
      </c>
      <c r="D3802" s="131" t="s">
        <v>636</v>
      </c>
      <c r="E3802" s="131">
        <v>29</v>
      </c>
      <c r="F3802" s="132">
        <v>20.25</v>
      </c>
      <c r="BI3802" s="86"/>
    </row>
    <row r="3803" spans="1:61" s="131" customFormat="1">
      <c r="A3803" s="131" t="s">
        <v>4456</v>
      </c>
      <c r="B3803" s="129">
        <f t="shared" si="58"/>
        <v>450000</v>
      </c>
      <c r="C3803" s="139">
        <f>+'[2]Table EE Vol'!AW35</f>
        <v>13.95</v>
      </c>
      <c r="D3803" s="131" t="s">
        <v>637</v>
      </c>
      <c r="E3803" s="131">
        <v>30</v>
      </c>
      <c r="F3803" s="132">
        <v>27.9</v>
      </c>
      <c r="BI3803" s="86"/>
    </row>
    <row r="3804" spans="1:61" s="131" customFormat="1">
      <c r="A3804" s="131" t="s">
        <v>4457</v>
      </c>
      <c r="B3804" s="129">
        <f t="shared" si="58"/>
        <v>450000</v>
      </c>
      <c r="C3804" s="139">
        <f>+'[2]Table EE Vol'!AW36</f>
        <v>13.95</v>
      </c>
      <c r="D3804" s="131" t="s">
        <v>637</v>
      </c>
      <c r="E3804" s="131">
        <v>31</v>
      </c>
      <c r="F3804" s="132">
        <v>27.9</v>
      </c>
      <c r="BI3804" s="86"/>
    </row>
    <row r="3805" spans="1:61" s="131" customFormat="1">
      <c r="A3805" s="131" t="s">
        <v>4458</v>
      </c>
      <c r="B3805" s="129">
        <f t="shared" si="58"/>
        <v>450000</v>
      </c>
      <c r="C3805" s="139">
        <f>+'[2]Table EE Vol'!AW37</f>
        <v>13.95</v>
      </c>
      <c r="D3805" s="131" t="s">
        <v>637</v>
      </c>
      <c r="E3805" s="131">
        <v>32</v>
      </c>
      <c r="F3805" s="132">
        <v>27.9</v>
      </c>
      <c r="BI3805" s="86"/>
    </row>
    <row r="3806" spans="1:61" s="131" customFormat="1">
      <c r="A3806" s="131" t="s">
        <v>4459</v>
      </c>
      <c r="B3806" s="129">
        <f t="shared" si="58"/>
        <v>450000</v>
      </c>
      <c r="C3806" s="139">
        <f>+'[2]Table EE Vol'!AW38</f>
        <v>13.95</v>
      </c>
      <c r="D3806" s="131" t="s">
        <v>637</v>
      </c>
      <c r="E3806" s="131">
        <v>33</v>
      </c>
      <c r="F3806" s="132">
        <v>27.9</v>
      </c>
      <c r="BI3806" s="86"/>
    </row>
    <row r="3807" spans="1:61" s="131" customFormat="1">
      <c r="A3807" s="131" t="s">
        <v>4460</v>
      </c>
      <c r="B3807" s="129">
        <f t="shared" si="58"/>
        <v>450000</v>
      </c>
      <c r="C3807" s="139">
        <f>+'[2]Table EE Vol'!AW39</f>
        <v>13.95</v>
      </c>
      <c r="D3807" s="131" t="s">
        <v>637</v>
      </c>
      <c r="E3807" s="131">
        <v>34</v>
      </c>
      <c r="F3807" s="132">
        <v>27.9</v>
      </c>
      <c r="BI3807" s="86"/>
    </row>
    <row r="3808" spans="1:61" s="131" customFormat="1">
      <c r="A3808" s="131" t="s">
        <v>4461</v>
      </c>
      <c r="B3808" s="129">
        <f t="shared" si="58"/>
        <v>450000</v>
      </c>
      <c r="C3808" s="139">
        <f>+'[2]Table EE Vol'!AW40</f>
        <v>18.675000000000001</v>
      </c>
      <c r="D3808" s="131" t="s">
        <v>638</v>
      </c>
      <c r="E3808" s="131">
        <v>35</v>
      </c>
      <c r="F3808" s="132">
        <v>37.35</v>
      </c>
      <c r="BI3808" s="86"/>
    </row>
    <row r="3809" spans="1:61" s="131" customFormat="1">
      <c r="A3809" s="131" t="s">
        <v>4462</v>
      </c>
      <c r="B3809" s="129">
        <f t="shared" si="58"/>
        <v>450000</v>
      </c>
      <c r="C3809" s="139">
        <f>+'[2]Table EE Vol'!AW41</f>
        <v>18.675000000000001</v>
      </c>
      <c r="D3809" s="131" t="s">
        <v>638</v>
      </c>
      <c r="E3809" s="131">
        <v>36</v>
      </c>
      <c r="F3809" s="132">
        <v>37.35</v>
      </c>
      <c r="BI3809" s="86"/>
    </row>
    <row r="3810" spans="1:61" s="131" customFormat="1">
      <c r="A3810" s="131" t="s">
        <v>4463</v>
      </c>
      <c r="B3810" s="129">
        <f t="shared" si="58"/>
        <v>450000</v>
      </c>
      <c r="C3810" s="139">
        <f>+'[2]Table EE Vol'!AW42</f>
        <v>18.675000000000001</v>
      </c>
      <c r="D3810" s="131" t="s">
        <v>638</v>
      </c>
      <c r="E3810" s="131">
        <v>37</v>
      </c>
      <c r="F3810" s="132">
        <v>37.35</v>
      </c>
      <c r="BI3810" s="86"/>
    </row>
    <row r="3811" spans="1:61" s="131" customFormat="1">
      <c r="A3811" s="131" t="s">
        <v>4464</v>
      </c>
      <c r="B3811" s="129">
        <f t="shared" si="58"/>
        <v>450000</v>
      </c>
      <c r="C3811" s="139">
        <f>+'[2]Table EE Vol'!AW43</f>
        <v>18.675000000000001</v>
      </c>
      <c r="D3811" s="131" t="s">
        <v>638</v>
      </c>
      <c r="E3811" s="131">
        <v>38</v>
      </c>
      <c r="F3811" s="132">
        <v>37.35</v>
      </c>
      <c r="BI3811" s="86"/>
    </row>
    <row r="3812" spans="1:61" s="131" customFormat="1">
      <c r="A3812" s="131" t="s">
        <v>4465</v>
      </c>
      <c r="B3812" s="129">
        <f t="shared" si="58"/>
        <v>450000</v>
      </c>
      <c r="C3812" s="139">
        <f>+'[2]Table EE Vol'!AW44</f>
        <v>18.675000000000001</v>
      </c>
      <c r="D3812" s="131" t="s">
        <v>638</v>
      </c>
      <c r="E3812" s="131">
        <v>39</v>
      </c>
      <c r="F3812" s="132">
        <v>37.35</v>
      </c>
      <c r="BI3812" s="86"/>
    </row>
    <row r="3813" spans="1:61" s="131" customFormat="1">
      <c r="A3813" s="131" t="s">
        <v>4466</v>
      </c>
      <c r="B3813" s="129">
        <f t="shared" si="58"/>
        <v>450000</v>
      </c>
      <c r="C3813" s="139">
        <f>+'[2]Table EE Vol'!AW45</f>
        <v>31.275000000000002</v>
      </c>
      <c r="D3813" s="131" t="s">
        <v>639</v>
      </c>
      <c r="E3813" s="131">
        <v>40</v>
      </c>
      <c r="F3813" s="132">
        <v>62.550000000000004</v>
      </c>
      <c r="BI3813" s="86"/>
    </row>
    <row r="3814" spans="1:61" s="131" customFormat="1">
      <c r="A3814" s="131" t="s">
        <v>4467</v>
      </c>
      <c r="B3814" s="129">
        <f t="shared" si="58"/>
        <v>450000</v>
      </c>
      <c r="C3814" s="139">
        <f>+'[2]Table EE Vol'!AW46</f>
        <v>31.275000000000002</v>
      </c>
      <c r="D3814" s="131" t="s">
        <v>639</v>
      </c>
      <c r="E3814" s="131">
        <v>41</v>
      </c>
      <c r="F3814" s="132">
        <v>62.550000000000004</v>
      </c>
      <c r="BI3814" s="86"/>
    </row>
    <row r="3815" spans="1:61" s="131" customFormat="1">
      <c r="A3815" s="131" t="s">
        <v>4468</v>
      </c>
      <c r="B3815" s="129">
        <f t="shared" si="58"/>
        <v>450000</v>
      </c>
      <c r="C3815" s="139">
        <f>+'[2]Table EE Vol'!AW47</f>
        <v>31.275000000000002</v>
      </c>
      <c r="D3815" s="131" t="s">
        <v>639</v>
      </c>
      <c r="E3815" s="131">
        <v>42</v>
      </c>
      <c r="F3815" s="132">
        <v>62.550000000000004</v>
      </c>
      <c r="BI3815" s="86"/>
    </row>
    <row r="3816" spans="1:61" s="131" customFormat="1">
      <c r="A3816" s="131" t="s">
        <v>4469</v>
      </c>
      <c r="B3816" s="129">
        <f t="shared" si="58"/>
        <v>450000</v>
      </c>
      <c r="C3816" s="139">
        <f>+'[2]Table EE Vol'!AW48</f>
        <v>31.275000000000002</v>
      </c>
      <c r="D3816" s="131" t="s">
        <v>639</v>
      </c>
      <c r="E3816" s="131">
        <v>43</v>
      </c>
      <c r="F3816" s="132">
        <v>62.550000000000004</v>
      </c>
      <c r="BI3816" s="86"/>
    </row>
    <row r="3817" spans="1:61" s="131" customFormat="1">
      <c r="A3817" s="131" t="s">
        <v>4470</v>
      </c>
      <c r="B3817" s="129">
        <f t="shared" si="58"/>
        <v>450000</v>
      </c>
      <c r="C3817" s="139">
        <f>+'[2]Table EE Vol'!AW49</f>
        <v>31.275000000000002</v>
      </c>
      <c r="D3817" s="131" t="s">
        <v>639</v>
      </c>
      <c r="E3817" s="131">
        <v>44</v>
      </c>
      <c r="F3817" s="132">
        <v>62.550000000000004</v>
      </c>
      <c r="BI3817" s="86"/>
    </row>
    <row r="3818" spans="1:61" s="131" customFormat="1">
      <c r="A3818" s="131" t="s">
        <v>4471</v>
      </c>
      <c r="B3818" s="129">
        <f t="shared" si="58"/>
        <v>450000</v>
      </c>
      <c r="C3818" s="139">
        <f>+'[2]Table EE Vol'!AW50</f>
        <v>43.2</v>
      </c>
      <c r="D3818" s="131" t="s">
        <v>640</v>
      </c>
      <c r="E3818" s="131">
        <v>45</v>
      </c>
      <c r="F3818" s="132">
        <v>86.4</v>
      </c>
      <c r="BI3818" s="86"/>
    </row>
    <row r="3819" spans="1:61" s="131" customFormat="1">
      <c r="A3819" s="131" t="s">
        <v>4472</v>
      </c>
      <c r="B3819" s="129">
        <f t="shared" si="58"/>
        <v>450000</v>
      </c>
      <c r="C3819" s="139">
        <f>+'[2]Table EE Vol'!AW51</f>
        <v>43.2</v>
      </c>
      <c r="D3819" s="131" t="s">
        <v>640</v>
      </c>
      <c r="E3819" s="131">
        <v>46</v>
      </c>
      <c r="F3819" s="132">
        <v>86.4</v>
      </c>
      <c r="BI3819" s="86"/>
    </row>
    <row r="3820" spans="1:61" s="131" customFormat="1">
      <c r="A3820" s="131" t="s">
        <v>4473</v>
      </c>
      <c r="B3820" s="129">
        <f t="shared" si="58"/>
        <v>450000</v>
      </c>
      <c r="C3820" s="139">
        <f>+'[2]Table EE Vol'!AW52</f>
        <v>43.2</v>
      </c>
      <c r="D3820" s="131" t="s">
        <v>640</v>
      </c>
      <c r="E3820" s="131">
        <v>47</v>
      </c>
      <c r="F3820" s="132">
        <v>86.4</v>
      </c>
      <c r="BI3820" s="86"/>
    </row>
    <row r="3821" spans="1:61" s="131" customFormat="1">
      <c r="A3821" s="131" t="s">
        <v>4474</v>
      </c>
      <c r="B3821" s="129">
        <f t="shared" si="58"/>
        <v>450000</v>
      </c>
      <c r="C3821" s="139">
        <f>+'[2]Table EE Vol'!AW53</f>
        <v>43.2</v>
      </c>
      <c r="D3821" s="131" t="s">
        <v>640</v>
      </c>
      <c r="E3821" s="131">
        <v>48</v>
      </c>
      <c r="F3821" s="132">
        <v>86.4</v>
      </c>
      <c r="BI3821" s="86"/>
    </row>
    <row r="3822" spans="1:61" s="131" customFormat="1">
      <c r="A3822" s="131" t="s">
        <v>4475</v>
      </c>
      <c r="B3822" s="129">
        <f t="shared" si="58"/>
        <v>450000</v>
      </c>
      <c r="C3822" s="139">
        <f>+'[2]Table EE Vol'!AW54</f>
        <v>43.2</v>
      </c>
      <c r="D3822" s="131" t="s">
        <v>640</v>
      </c>
      <c r="E3822" s="131">
        <v>49</v>
      </c>
      <c r="F3822" s="132">
        <v>86.4</v>
      </c>
      <c r="BI3822" s="86"/>
    </row>
    <row r="3823" spans="1:61" s="131" customFormat="1">
      <c r="A3823" s="131" t="s">
        <v>4476</v>
      </c>
      <c r="B3823" s="129">
        <f t="shared" si="58"/>
        <v>450000</v>
      </c>
      <c r="C3823" s="139">
        <f>+'[2]Table EE Vol'!AW55</f>
        <v>78.75</v>
      </c>
      <c r="D3823" s="131" t="s">
        <v>641</v>
      </c>
      <c r="E3823" s="131">
        <v>50</v>
      </c>
      <c r="F3823" s="132">
        <v>157.5</v>
      </c>
      <c r="BI3823" s="86"/>
    </row>
    <row r="3824" spans="1:61" s="131" customFormat="1">
      <c r="A3824" s="131" t="s">
        <v>4477</v>
      </c>
      <c r="B3824" s="129">
        <f t="shared" si="58"/>
        <v>450000</v>
      </c>
      <c r="C3824" s="139">
        <f>+'[2]Table EE Vol'!AW56</f>
        <v>78.75</v>
      </c>
      <c r="D3824" s="131" t="s">
        <v>641</v>
      </c>
      <c r="E3824" s="131">
        <v>51</v>
      </c>
      <c r="F3824" s="132">
        <v>157.5</v>
      </c>
      <c r="BI3824" s="86"/>
    </row>
    <row r="3825" spans="1:61" s="131" customFormat="1">
      <c r="A3825" s="131" t="s">
        <v>4478</v>
      </c>
      <c r="B3825" s="129">
        <f t="shared" si="58"/>
        <v>450000</v>
      </c>
      <c r="C3825" s="139">
        <f>+'[2]Table EE Vol'!AW57</f>
        <v>78.75</v>
      </c>
      <c r="D3825" s="131" t="s">
        <v>641</v>
      </c>
      <c r="E3825" s="131">
        <v>52</v>
      </c>
      <c r="F3825" s="132">
        <v>157.5</v>
      </c>
      <c r="BI3825" s="86"/>
    </row>
    <row r="3826" spans="1:61" s="131" customFormat="1">
      <c r="A3826" s="131" t="s">
        <v>4479</v>
      </c>
      <c r="B3826" s="129">
        <f t="shared" si="58"/>
        <v>450000</v>
      </c>
      <c r="C3826" s="139">
        <f>+'[2]Table EE Vol'!AW58</f>
        <v>78.75</v>
      </c>
      <c r="D3826" s="131" t="s">
        <v>641</v>
      </c>
      <c r="E3826" s="131">
        <v>53</v>
      </c>
      <c r="F3826" s="132">
        <v>157.5</v>
      </c>
      <c r="BI3826" s="86"/>
    </row>
    <row r="3827" spans="1:61" s="131" customFormat="1">
      <c r="A3827" s="131" t="s">
        <v>4480</v>
      </c>
      <c r="B3827" s="129">
        <f t="shared" si="58"/>
        <v>450000</v>
      </c>
      <c r="C3827" s="139">
        <f>+'[2]Table EE Vol'!AW59</f>
        <v>78.75</v>
      </c>
      <c r="D3827" s="131" t="s">
        <v>641</v>
      </c>
      <c r="E3827" s="131">
        <v>54</v>
      </c>
      <c r="F3827" s="132">
        <v>157.5</v>
      </c>
      <c r="BI3827" s="86"/>
    </row>
    <row r="3828" spans="1:61" s="131" customFormat="1">
      <c r="A3828" s="131" t="s">
        <v>4481</v>
      </c>
      <c r="B3828" s="129">
        <f t="shared" si="58"/>
        <v>450000</v>
      </c>
      <c r="C3828" s="139">
        <f>+'[2]Table EE Vol'!AW60</f>
        <v>161.54999999999998</v>
      </c>
      <c r="D3828" s="131" t="s">
        <v>642</v>
      </c>
      <c r="E3828" s="131">
        <v>55</v>
      </c>
      <c r="F3828" s="132">
        <v>323.09999999999997</v>
      </c>
      <c r="BI3828" s="86"/>
    </row>
    <row r="3829" spans="1:61" s="131" customFormat="1">
      <c r="A3829" s="131" t="s">
        <v>4482</v>
      </c>
      <c r="B3829" s="129">
        <f t="shared" si="58"/>
        <v>450000</v>
      </c>
      <c r="C3829" s="139">
        <f>+'[2]Table EE Vol'!AW61</f>
        <v>161.54999999999998</v>
      </c>
      <c r="D3829" s="131" t="s">
        <v>642</v>
      </c>
      <c r="E3829" s="131">
        <v>56</v>
      </c>
      <c r="F3829" s="132">
        <v>323.09999999999997</v>
      </c>
      <c r="BI3829" s="86"/>
    </row>
    <row r="3830" spans="1:61" s="131" customFormat="1">
      <c r="A3830" s="131" t="s">
        <v>4483</v>
      </c>
      <c r="B3830" s="129">
        <f t="shared" si="58"/>
        <v>450000</v>
      </c>
      <c r="C3830" s="139">
        <f>+'[2]Table EE Vol'!AW62</f>
        <v>161.54999999999998</v>
      </c>
      <c r="D3830" s="131" t="s">
        <v>642</v>
      </c>
      <c r="E3830" s="131">
        <v>57</v>
      </c>
      <c r="F3830" s="132">
        <v>323.09999999999997</v>
      </c>
      <c r="BI3830" s="86"/>
    </row>
    <row r="3831" spans="1:61" s="131" customFormat="1">
      <c r="A3831" s="131" t="s">
        <v>4484</v>
      </c>
      <c r="B3831" s="129">
        <f t="shared" si="58"/>
        <v>450000</v>
      </c>
      <c r="C3831" s="139">
        <f>+'[2]Table EE Vol'!AW63</f>
        <v>161.54999999999998</v>
      </c>
      <c r="D3831" s="131" t="s">
        <v>642</v>
      </c>
      <c r="E3831" s="131">
        <v>58</v>
      </c>
      <c r="F3831" s="132">
        <v>323.09999999999997</v>
      </c>
      <c r="BI3831" s="86"/>
    </row>
    <row r="3832" spans="1:61" s="131" customFormat="1">
      <c r="A3832" s="131" t="s">
        <v>4485</v>
      </c>
      <c r="B3832" s="129">
        <f t="shared" si="58"/>
        <v>450000</v>
      </c>
      <c r="C3832" s="139">
        <f>+'[2]Table EE Vol'!AW64</f>
        <v>161.54999999999998</v>
      </c>
      <c r="D3832" s="131" t="s">
        <v>642</v>
      </c>
      <c r="E3832" s="131">
        <v>59</v>
      </c>
      <c r="F3832" s="132">
        <v>323.09999999999997</v>
      </c>
      <c r="BI3832" s="86"/>
    </row>
    <row r="3833" spans="1:61" s="131" customFormat="1">
      <c r="A3833" s="131" t="s">
        <v>4486</v>
      </c>
      <c r="B3833" s="129">
        <f t="shared" si="58"/>
        <v>450000</v>
      </c>
      <c r="C3833" s="139">
        <f>+'[2]Table EE Vol'!AW65</f>
        <v>234.9</v>
      </c>
      <c r="D3833" s="131" t="s">
        <v>643</v>
      </c>
      <c r="E3833" s="131">
        <v>60</v>
      </c>
      <c r="F3833" s="132">
        <v>469.8</v>
      </c>
      <c r="BI3833" s="86"/>
    </row>
    <row r="3834" spans="1:61" s="131" customFormat="1">
      <c r="A3834" s="131" t="s">
        <v>4487</v>
      </c>
      <c r="B3834" s="129">
        <f t="shared" si="58"/>
        <v>450000</v>
      </c>
      <c r="C3834" s="139">
        <f>+'[2]Table EE Vol'!AW66</f>
        <v>234.9</v>
      </c>
      <c r="D3834" s="131" t="s">
        <v>643</v>
      </c>
      <c r="E3834" s="131">
        <v>61</v>
      </c>
      <c r="F3834" s="132">
        <v>469.8</v>
      </c>
      <c r="BI3834" s="86"/>
    </row>
    <row r="3835" spans="1:61" s="131" customFormat="1">
      <c r="A3835" s="131" t="s">
        <v>4488</v>
      </c>
      <c r="B3835" s="129">
        <f t="shared" si="58"/>
        <v>450000</v>
      </c>
      <c r="C3835" s="139">
        <f>+'[2]Table EE Vol'!AW67</f>
        <v>234.9</v>
      </c>
      <c r="D3835" s="131" t="s">
        <v>643</v>
      </c>
      <c r="E3835" s="131">
        <v>62</v>
      </c>
      <c r="F3835" s="132">
        <v>469.8</v>
      </c>
      <c r="BI3835" s="86"/>
    </row>
    <row r="3836" spans="1:61" s="131" customFormat="1">
      <c r="A3836" s="131" t="s">
        <v>4489</v>
      </c>
      <c r="B3836" s="129">
        <f t="shared" si="58"/>
        <v>450000</v>
      </c>
      <c r="C3836" s="139">
        <f>+'[2]Table EE Vol'!AW68</f>
        <v>234.9</v>
      </c>
      <c r="D3836" s="131" t="s">
        <v>643</v>
      </c>
      <c r="E3836" s="131">
        <v>63</v>
      </c>
      <c r="F3836" s="132">
        <v>469.8</v>
      </c>
      <c r="BI3836" s="86"/>
    </row>
    <row r="3837" spans="1:61" s="131" customFormat="1">
      <c r="A3837" s="131" t="s">
        <v>4490</v>
      </c>
      <c r="B3837" s="129">
        <f t="shared" si="58"/>
        <v>450000</v>
      </c>
      <c r="C3837" s="139">
        <f>+'[2]Table EE Vol'!AW69</f>
        <v>234.9</v>
      </c>
      <c r="D3837" s="131" t="s">
        <v>643</v>
      </c>
      <c r="E3837" s="131">
        <v>64</v>
      </c>
      <c r="F3837" s="132">
        <v>469.8</v>
      </c>
      <c r="BI3837" s="86"/>
    </row>
    <row r="3838" spans="1:61" s="131" customFormat="1">
      <c r="A3838" s="131" t="s">
        <v>4491</v>
      </c>
      <c r="B3838" s="129">
        <f t="shared" si="58"/>
        <v>450000</v>
      </c>
      <c r="C3838" s="139">
        <f>+'[2]Table EE Vol'!AW70</f>
        <v>405</v>
      </c>
      <c r="D3838" s="131" t="s">
        <v>644</v>
      </c>
      <c r="E3838" s="131">
        <v>65</v>
      </c>
      <c r="F3838" s="132">
        <v>810</v>
      </c>
      <c r="BI3838" s="86"/>
    </row>
    <row r="3839" spans="1:61" s="131" customFormat="1">
      <c r="A3839" s="131" t="s">
        <v>4492</v>
      </c>
      <c r="B3839" s="129">
        <f t="shared" si="58"/>
        <v>450000</v>
      </c>
      <c r="C3839" s="139">
        <f>+'[2]Table EE Vol'!AW71</f>
        <v>405</v>
      </c>
      <c r="D3839" s="131" t="s">
        <v>644</v>
      </c>
      <c r="E3839" s="131">
        <v>66</v>
      </c>
      <c r="F3839" s="132">
        <v>810</v>
      </c>
      <c r="BI3839" s="86"/>
    </row>
    <row r="3840" spans="1:61" s="131" customFormat="1">
      <c r="A3840" s="131" t="s">
        <v>4493</v>
      </c>
      <c r="B3840" s="129">
        <f t="shared" si="58"/>
        <v>450000</v>
      </c>
      <c r="C3840" s="139">
        <f>+'[2]Table EE Vol'!AW72</f>
        <v>405</v>
      </c>
      <c r="D3840" s="131" t="s">
        <v>644</v>
      </c>
      <c r="E3840" s="131">
        <v>67</v>
      </c>
      <c r="F3840" s="132">
        <v>810</v>
      </c>
      <c r="BI3840" s="86"/>
    </row>
    <row r="3841" spans="1:61" s="131" customFormat="1">
      <c r="A3841" s="131" t="s">
        <v>4494</v>
      </c>
      <c r="B3841" s="129">
        <f t="shared" si="58"/>
        <v>450000</v>
      </c>
      <c r="C3841" s="139">
        <f>+'[2]Table EE Vol'!AW73</f>
        <v>405</v>
      </c>
      <c r="D3841" s="131" t="s">
        <v>644</v>
      </c>
      <c r="E3841" s="131">
        <v>68</v>
      </c>
      <c r="F3841" s="132">
        <v>810</v>
      </c>
      <c r="BI3841" s="86"/>
    </row>
    <row r="3842" spans="1:61" s="131" customFormat="1">
      <c r="A3842" s="131" t="s">
        <v>4495</v>
      </c>
      <c r="B3842" s="129">
        <f t="shared" si="58"/>
        <v>450000</v>
      </c>
      <c r="C3842" s="139">
        <f>+'[2]Table EE Vol'!AW74</f>
        <v>405</v>
      </c>
      <c r="D3842" s="131" t="s">
        <v>644</v>
      </c>
      <c r="E3842" s="131">
        <v>69</v>
      </c>
      <c r="F3842" s="132">
        <v>810</v>
      </c>
      <c r="BI3842" s="86"/>
    </row>
    <row r="3843" spans="1:61" s="131" customFormat="1">
      <c r="A3843" s="131" t="s">
        <v>4496</v>
      </c>
      <c r="B3843" s="129">
        <f t="shared" si="58"/>
        <v>450000</v>
      </c>
      <c r="C3843" s="139">
        <f>+'[2]Table EE Vol'!AW75</f>
        <v>836.55</v>
      </c>
      <c r="D3843" s="131" t="s">
        <v>645</v>
      </c>
      <c r="E3843" s="131">
        <v>70</v>
      </c>
      <c r="F3843" s="132">
        <v>1673.1</v>
      </c>
      <c r="BI3843" s="86"/>
    </row>
    <row r="3844" spans="1:61" s="131" customFormat="1">
      <c r="A3844" s="131" t="s">
        <v>4497</v>
      </c>
      <c r="B3844" s="129">
        <f t="shared" si="58"/>
        <v>450000</v>
      </c>
      <c r="C3844" s="139">
        <f>+'[2]Table EE Vol'!AW76</f>
        <v>836.55</v>
      </c>
      <c r="D3844" s="131" t="s">
        <v>645</v>
      </c>
      <c r="E3844" s="131">
        <v>71</v>
      </c>
      <c r="F3844" s="132">
        <v>1673.1</v>
      </c>
      <c r="BI3844" s="86"/>
    </row>
    <row r="3845" spans="1:61" s="131" customFormat="1">
      <c r="A3845" s="131" t="s">
        <v>4498</v>
      </c>
      <c r="B3845" s="129">
        <f t="shared" si="58"/>
        <v>450000</v>
      </c>
      <c r="C3845" s="139">
        <f>+'[2]Table EE Vol'!AW77</f>
        <v>836.55</v>
      </c>
      <c r="D3845" s="131" t="s">
        <v>645</v>
      </c>
      <c r="E3845" s="131">
        <v>72</v>
      </c>
      <c r="F3845" s="132">
        <v>1673.1</v>
      </c>
      <c r="BI3845" s="86"/>
    </row>
    <row r="3846" spans="1:61" s="131" customFormat="1">
      <c r="A3846" s="131" t="s">
        <v>4499</v>
      </c>
      <c r="B3846" s="129">
        <f t="shared" si="58"/>
        <v>450000</v>
      </c>
      <c r="C3846" s="139">
        <f>+'[2]Table EE Vol'!AW78</f>
        <v>836.55</v>
      </c>
      <c r="D3846" s="131" t="s">
        <v>645</v>
      </c>
      <c r="E3846" s="131">
        <v>73</v>
      </c>
      <c r="F3846" s="132">
        <v>1673.1</v>
      </c>
      <c r="BI3846" s="86"/>
    </row>
    <row r="3847" spans="1:61" s="131" customFormat="1">
      <c r="A3847" s="131" t="s">
        <v>4500</v>
      </c>
      <c r="B3847" s="129">
        <f t="shared" si="58"/>
        <v>450000</v>
      </c>
      <c r="C3847" s="139">
        <f>+'[2]Table EE Vol'!AW79</f>
        <v>836.55</v>
      </c>
      <c r="D3847" s="131" t="s">
        <v>645</v>
      </c>
      <c r="E3847" s="131">
        <v>74</v>
      </c>
      <c r="F3847" s="132">
        <v>1673.1</v>
      </c>
      <c r="BI3847" s="86"/>
    </row>
    <row r="3848" spans="1:61" s="131" customFormat="1">
      <c r="A3848" s="131" t="s">
        <v>4501</v>
      </c>
      <c r="B3848" s="129">
        <f t="shared" si="58"/>
        <v>450000</v>
      </c>
      <c r="C3848" s="139">
        <f>+'[2]Table EE Vol'!AW80</f>
        <v>2710.35</v>
      </c>
      <c r="D3848" s="131" t="s">
        <v>646</v>
      </c>
      <c r="E3848" s="131">
        <v>75</v>
      </c>
      <c r="F3848" s="132">
        <v>5420.7</v>
      </c>
      <c r="BI3848" s="86"/>
    </row>
    <row r="3849" spans="1:61" s="131" customFormat="1">
      <c r="A3849" s="131" t="s">
        <v>4502</v>
      </c>
      <c r="B3849" s="129">
        <f t="shared" si="58"/>
        <v>450000</v>
      </c>
      <c r="C3849" s="139">
        <f>+'[2]Table EE Vol'!AW81</f>
        <v>2710.35</v>
      </c>
      <c r="D3849" s="131" t="s">
        <v>646</v>
      </c>
      <c r="E3849" s="131">
        <v>76</v>
      </c>
      <c r="F3849" s="132">
        <v>5420.7</v>
      </c>
      <c r="BI3849" s="86"/>
    </row>
    <row r="3850" spans="1:61" s="131" customFormat="1">
      <c r="A3850" s="131" t="s">
        <v>4503</v>
      </c>
      <c r="B3850" s="129">
        <f t="shared" si="58"/>
        <v>450000</v>
      </c>
      <c r="C3850" s="139">
        <f>+'[2]Table EE Vol'!AW82</f>
        <v>2710.35</v>
      </c>
      <c r="D3850" s="131" t="s">
        <v>646</v>
      </c>
      <c r="E3850" s="131">
        <v>77</v>
      </c>
      <c r="F3850" s="132">
        <v>5420.7</v>
      </c>
      <c r="BI3850" s="86"/>
    </row>
    <row r="3851" spans="1:61" s="131" customFormat="1">
      <c r="A3851" s="131" t="s">
        <v>4504</v>
      </c>
      <c r="B3851" s="129">
        <f t="shared" si="58"/>
        <v>450000</v>
      </c>
      <c r="C3851" s="139">
        <f>+'[2]Table EE Vol'!AW83</f>
        <v>2710.35</v>
      </c>
      <c r="D3851" s="131" t="s">
        <v>646</v>
      </c>
      <c r="E3851" s="131">
        <v>78</v>
      </c>
      <c r="F3851" s="132">
        <v>5420.7</v>
      </c>
      <c r="BI3851" s="86"/>
    </row>
    <row r="3852" spans="1:61" s="131" customFormat="1">
      <c r="A3852" s="131" t="s">
        <v>4505</v>
      </c>
      <c r="B3852" s="129">
        <f t="shared" si="58"/>
        <v>450000</v>
      </c>
      <c r="C3852" s="139">
        <f>+'[2]Table EE Vol'!AW84</f>
        <v>2710.35</v>
      </c>
      <c r="D3852" s="131" t="s">
        <v>646</v>
      </c>
      <c r="E3852" s="131">
        <v>79</v>
      </c>
      <c r="F3852" s="132">
        <v>5420.7</v>
      </c>
      <c r="BI3852" s="86"/>
    </row>
    <row r="3853" spans="1:61" s="131" customFormat="1">
      <c r="A3853" s="131" t="s">
        <v>4506</v>
      </c>
      <c r="B3853" s="129">
        <f t="shared" si="58"/>
        <v>450000</v>
      </c>
      <c r="C3853" s="139">
        <f>+'[2]Table EE Vol'!AW85</f>
        <v>2710.35</v>
      </c>
      <c r="D3853" s="131" t="s">
        <v>646</v>
      </c>
      <c r="E3853" s="131">
        <v>80</v>
      </c>
      <c r="F3853" s="132">
        <v>5420.7</v>
      </c>
      <c r="BI3853" s="86"/>
    </row>
    <row r="3854" spans="1:61" s="131" customFormat="1">
      <c r="A3854" s="131" t="s">
        <v>4507</v>
      </c>
      <c r="B3854" s="129">
        <f t="shared" si="58"/>
        <v>450000</v>
      </c>
      <c r="C3854" s="139">
        <f>+'[2]Table EE Vol'!AW86</f>
        <v>2710.35</v>
      </c>
      <c r="D3854" s="131" t="s">
        <v>646</v>
      </c>
      <c r="E3854" s="131">
        <v>81</v>
      </c>
      <c r="F3854" s="132">
        <v>5420.7</v>
      </c>
      <c r="BI3854" s="86"/>
    </row>
    <row r="3855" spans="1:61" s="131" customFormat="1">
      <c r="A3855" s="131" t="s">
        <v>4508</v>
      </c>
      <c r="B3855" s="129">
        <f t="shared" si="58"/>
        <v>450000</v>
      </c>
      <c r="C3855" s="139">
        <f>+'[2]Table EE Vol'!AW87</f>
        <v>2710.35</v>
      </c>
      <c r="D3855" s="131" t="s">
        <v>646</v>
      </c>
      <c r="E3855" s="131">
        <v>82</v>
      </c>
      <c r="F3855" s="132">
        <v>5420.7</v>
      </c>
      <c r="BI3855" s="86"/>
    </row>
    <row r="3856" spans="1:61" s="131" customFormat="1">
      <c r="A3856" s="131" t="s">
        <v>4509</v>
      </c>
      <c r="B3856" s="129">
        <f t="shared" si="58"/>
        <v>450000</v>
      </c>
      <c r="C3856" s="139">
        <f>+'[2]Table EE Vol'!AW88</f>
        <v>2710.35</v>
      </c>
      <c r="D3856" s="131" t="s">
        <v>646</v>
      </c>
      <c r="E3856" s="131">
        <v>83</v>
      </c>
      <c r="F3856" s="132">
        <v>5420.7</v>
      </c>
      <c r="BI3856" s="86"/>
    </row>
    <row r="3857" spans="1:61" s="131" customFormat="1">
      <c r="A3857" s="131" t="s">
        <v>4510</v>
      </c>
      <c r="B3857" s="129">
        <f t="shared" si="58"/>
        <v>450000</v>
      </c>
      <c r="C3857" s="139">
        <f>+'[2]Table EE Vol'!AW89</f>
        <v>2710.35</v>
      </c>
      <c r="D3857" s="131" t="s">
        <v>646</v>
      </c>
      <c r="E3857" s="131">
        <v>84</v>
      </c>
      <c r="F3857" s="132">
        <v>5420.7</v>
      </c>
      <c r="BI3857" s="86"/>
    </row>
    <row r="3858" spans="1:61" s="131" customFormat="1">
      <c r="A3858" s="131" t="s">
        <v>4511</v>
      </c>
      <c r="B3858" s="129">
        <f t="shared" si="58"/>
        <v>450000</v>
      </c>
      <c r="C3858" s="139">
        <f>+'[2]Table EE Vol'!AW90</f>
        <v>2710.35</v>
      </c>
      <c r="D3858" s="131" t="s">
        <v>646</v>
      </c>
      <c r="E3858" s="131">
        <v>85</v>
      </c>
      <c r="F3858" s="132">
        <v>5420.7</v>
      </c>
      <c r="BI3858" s="86"/>
    </row>
    <row r="3859" spans="1:61" s="131" customFormat="1">
      <c r="A3859" s="131" t="s">
        <v>4512</v>
      </c>
      <c r="B3859" s="129">
        <f t="shared" si="58"/>
        <v>450000</v>
      </c>
      <c r="C3859" s="139">
        <f>+'[2]Table EE Vol'!AW91</f>
        <v>2710.35</v>
      </c>
      <c r="D3859" s="131" t="s">
        <v>646</v>
      </c>
      <c r="E3859" s="131">
        <v>86</v>
      </c>
      <c r="F3859" s="132">
        <v>5420.7</v>
      </c>
      <c r="BI3859" s="86"/>
    </row>
    <row r="3860" spans="1:61" s="131" customFormat="1">
      <c r="A3860" s="131" t="s">
        <v>4513</v>
      </c>
      <c r="B3860" s="129">
        <f t="shared" si="58"/>
        <v>450000</v>
      </c>
      <c r="C3860" s="139">
        <f>+'[2]Table EE Vol'!AW92</f>
        <v>2710.35</v>
      </c>
      <c r="D3860" s="131" t="s">
        <v>646</v>
      </c>
      <c r="E3860" s="131">
        <v>87</v>
      </c>
      <c r="F3860" s="132">
        <v>5420.7</v>
      </c>
      <c r="BI3860" s="86"/>
    </row>
    <row r="3861" spans="1:61" s="131" customFormat="1">
      <c r="A3861" s="131" t="s">
        <v>4514</v>
      </c>
      <c r="B3861" s="129">
        <f t="shared" si="58"/>
        <v>450000</v>
      </c>
      <c r="C3861" s="139">
        <f>+'[2]Table EE Vol'!AW93</f>
        <v>2710.35</v>
      </c>
      <c r="D3861" s="131" t="s">
        <v>646</v>
      </c>
      <c r="E3861" s="131">
        <v>88</v>
      </c>
      <c r="F3861" s="132">
        <v>5420.7</v>
      </c>
      <c r="BI3861" s="86"/>
    </row>
    <row r="3862" spans="1:61" s="131" customFormat="1">
      <c r="A3862" s="131" t="s">
        <v>4515</v>
      </c>
      <c r="B3862" s="129">
        <f t="shared" si="58"/>
        <v>450000</v>
      </c>
      <c r="C3862" s="139">
        <f>+'[2]Table EE Vol'!AW94</f>
        <v>2710.35</v>
      </c>
      <c r="D3862" s="131" t="s">
        <v>646</v>
      </c>
      <c r="E3862" s="131">
        <v>89</v>
      </c>
      <c r="F3862" s="132">
        <v>5420.7</v>
      </c>
      <c r="BI3862" s="86"/>
    </row>
    <row r="3863" spans="1:61" s="131" customFormat="1">
      <c r="A3863" s="131" t="s">
        <v>4516</v>
      </c>
      <c r="B3863" s="129">
        <f t="shared" si="58"/>
        <v>450000</v>
      </c>
      <c r="C3863" s="139">
        <f>+'[2]Table EE Vol'!AW95</f>
        <v>2710.35</v>
      </c>
      <c r="D3863" s="131" t="s">
        <v>646</v>
      </c>
      <c r="E3863" s="131">
        <v>90</v>
      </c>
      <c r="F3863" s="132">
        <v>5420.7</v>
      </c>
      <c r="BI3863" s="86"/>
    </row>
    <row r="3864" spans="1:61" s="131" customFormat="1">
      <c r="A3864" s="131" t="s">
        <v>4517</v>
      </c>
      <c r="B3864" s="129">
        <f t="shared" si="58"/>
        <v>450000</v>
      </c>
      <c r="C3864" s="139">
        <f>+'[2]Table EE Vol'!AW96</f>
        <v>2710.35</v>
      </c>
      <c r="D3864" s="131" t="s">
        <v>646</v>
      </c>
      <c r="E3864" s="131">
        <v>91</v>
      </c>
      <c r="F3864" s="132">
        <v>5420.7</v>
      </c>
      <c r="BI3864" s="86"/>
    </row>
    <row r="3865" spans="1:61" s="131" customFormat="1">
      <c r="A3865" s="131" t="s">
        <v>4518</v>
      </c>
      <c r="B3865" s="129">
        <f t="shared" si="58"/>
        <v>450000</v>
      </c>
      <c r="C3865" s="139">
        <f>+'[2]Table EE Vol'!AW97</f>
        <v>2710.35</v>
      </c>
      <c r="D3865" s="131" t="s">
        <v>646</v>
      </c>
      <c r="E3865" s="131">
        <v>92</v>
      </c>
      <c r="F3865" s="132">
        <v>5420.7</v>
      </c>
      <c r="BI3865" s="86"/>
    </row>
    <row r="3866" spans="1:61" s="131" customFormat="1">
      <c r="A3866" s="131" t="s">
        <v>4519</v>
      </c>
      <c r="B3866" s="129">
        <f t="shared" ref="B3866:B3929" si="59">+B3780+10000</f>
        <v>450000</v>
      </c>
      <c r="C3866" s="139">
        <f>+'[2]Table EE Vol'!AW98</f>
        <v>2710.35</v>
      </c>
      <c r="D3866" s="131" t="s">
        <v>646</v>
      </c>
      <c r="E3866" s="131">
        <v>93</v>
      </c>
      <c r="F3866" s="132">
        <v>5420.7</v>
      </c>
      <c r="BI3866" s="86"/>
    </row>
    <row r="3867" spans="1:61" s="131" customFormat="1">
      <c r="A3867" s="131" t="s">
        <v>4520</v>
      </c>
      <c r="B3867" s="129">
        <f t="shared" si="59"/>
        <v>450000</v>
      </c>
      <c r="C3867" s="139">
        <f>+'[2]Table EE Vol'!AW99</f>
        <v>2710.35</v>
      </c>
      <c r="D3867" s="131" t="s">
        <v>646</v>
      </c>
      <c r="E3867" s="131">
        <v>94</v>
      </c>
      <c r="F3867" s="132">
        <v>5420.7</v>
      </c>
      <c r="BI3867" s="86"/>
    </row>
    <row r="3868" spans="1:61" s="131" customFormat="1">
      <c r="A3868" s="131" t="s">
        <v>4521</v>
      </c>
      <c r="B3868" s="129">
        <f t="shared" si="59"/>
        <v>450000</v>
      </c>
      <c r="C3868" s="139">
        <f>+'[2]Table EE Vol'!AW100</f>
        <v>2710.35</v>
      </c>
      <c r="D3868" s="131" t="s">
        <v>646</v>
      </c>
      <c r="E3868" s="131">
        <v>95</v>
      </c>
      <c r="F3868" s="132">
        <v>5420.7</v>
      </c>
      <c r="BI3868" s="86"/>
    </row>
    <row r="3869" spans="1:61" s="131" customFormat="1">
      <c r="A3869" s="131" t="s">
        <v>4522</v>
      </c>
      <c r="B3869" s="129">
        <f t="shared" si="59"/>
        <v>450000</v>
      </c>
      <c r="C3869" s="139">
        <f>+'[2]Table EE Vol'!AW101</f>
        <v>2710.35</v>
      </c>
      <c r="D3869" s="131" t="s">
        <v>646</v>
      </c>
      <c r="E3869" s="131">
        <v>96</v>
      </c>
      <c r="F3869" s="132">
        <v>5420.7</v>
      </c>
      <c r="BI3869" s="86"/>
    </row>
    <row r="3870" spans="1:61" s="131" customFormat="1">
      <c r="A3870" s="131" t="s">
        <v>4523</v>
      </c>
      <c r="B3870" s="129">
        <f t="shared" si="59"/>
        <v>450000</v>
      </c>
      <c r="C3870" s="139">
        <f>+'[2]Table EE Vol'!AW102</f>
        <v>2710.35</v>
      </c>
      <c r="D3870" s="131" t="s">
        <v>646</v>
      </c>
      <c r="E3870" s="131">
        <v>97</v>
      </c>
      <c r="F3870" s="132">
        <v>5420.7</v>
      </c>
      <c r="BI3870" s="86"/>
    </row>
    <row r="3871" spans="1:61" s="131" customFormat="1">
      <c r="A3871" s="131" t="s">
        <v>4524</v>
      </c>
      <c r="B3871" s="129">
        <f t="shared" si="59"/>
        <v>450000</v>
      </c>
      <c r="C3871" s="139">
        <f>+'[2]Table EE Vol'!AW103</f>
        <v>2710.35</v>
      </c>
      <c r="D3871" s="131" t="s">
        <v>646</v>
      </c>
      <c r="E3871" s="131">
        <v>98</v>
      </c>
      <c r="F3871" s="132">
        <v>5420.7</v>
      </c>
      <c r="BI3871" s="86"/>
    </row>
    <row r="3872" spans="1:61" s="131" customFormat="1">
      <c r="A3872" s="131" t="s">
        <v>4525</v>
      </c>
      <c r="B3872" s="129">
        <f t="shared" si="59"/>
        <v>450000</v>
      </c>
      <c r="C3872" s="139">
        <f>+'[2]Table EE Vol'!AW104</f>
        <v>2710.35</v>
      </c>
      <c r="D3872" s="131" t="s">
        <v>646</v>
      </c>
      <c r="E3872" s="131">
        <v>99</v>
      </c>
      <c r="F3872" s="132">
        <v>5420.7</v>
      </c>
      <c r="BI3872" s="86"/>
    </row>
    <row r="3873" spans="1:61" s="131" customFormat="1">
      <c r="A3873" s="131" t="s">
        <v>4526</v>
      </c>
      <c r="B3873" s="129">
        <f t="shared" si="59"/>
        <v>450000</v>
      </c>
      <c r="C3873" s="139">
        <f>+'[2]Table EE Vol'!AW105</f>
        <v>0</v>
      </c>
      <c r="D3873" s="131" t="s">
        <v>634</v>
      </c>
      <c r="E3873" s="131">
        <v>0</v>
      </c>
      <c r="F3873" s="132">
        <v>0</v>
      </c>
      <c r="BI3873" s="86"/>
    </row>
    <row r="3874" spans="1:61" s="131" customFormat="1">
      <c r="A3874" s="131" t="s">
        <v>4527</v>
      </c>
      <c r="B3874" s="129">
        <f t="shared" si="59"/>
        <v>460000</v>
      </c>
      <c r="C3874" s="139">
        <f>+'[2]Table EE Vol'!AX20</f>
        <v>5.9799999999999995</v>
      </c>
      <c r="D3874" s="131" t="s">
        <v>634</v>
      </c>
      <c r="E3874" s="131">
        <v>15</v>
      </c>
      <c r="F3874" s="132">
        <v>11.959999999999999</v>
      </c>
      <c r="BE3874" s="86"/>
    </row>
    <row r="3875" spans="1:61" s="131" customFormat="1">
      <c r="A3875" s="131" t="s">
        <v>4528</v>
      </c>
      <c r="B3875" s="129">
        <f t="shared" si="59"/>
        <v>460000</v>
      </c>
      <c r="C3875" s="139">
        <f>+'[2]Table EE Vol'!AX21</f>
        <v>5.9799999999999995</v>
      </c>
      <c r="D3875" s="131" t="s">
        <v>634</v>
      </c>
      <c r="E3875" s="131">
        <v>16</v>
      </c>
      <c r="F3875" s="132">
        <v>11.959999999999999</v>
      </c>
      <c r="BE3875" s="86"/>
    </row>
    <row r="3876" spans="1:61" s="131" customFormat="1">
      <c r="A3876" s="131" t="s">
        <v>4529</v>
      </c>
      <c r="B3876" s="129">
        <f t="shared" si="59"/>
        <v>460000</v>
      </c>
      <c r="C3876" s="139">
        <f>+'[2]Table EE Vol'!AX22</f>
        <v>5.9799999999999995</v>
      </c>
      <c r="D3876" s="131" t="s">
        <v>634</v>
      </c>
      <c r="E3876" s="131">
        <v>17</v>
      </c>
      <c r="F3876" s="132">
        <v>11.959999999999999</v>
      </c>
      <c r="BE3876" s="86"/>
    </row>
    <row r="3877" spans="1:61" s="131" customFormat="1">
      <c r="A3877" s="131" t="s">
        <v>4530</v>
      </c>
      <c r="B3877" s="129">
        <f t="shared" si="59"/>
        <v>460000</v>
      </c>
      <c r="C3877" s="139">
        <f>+'[2]Table EE Vol'!AX23</f>
        <v>5.9799999999999995</v>
      </c>
      <c r="D3877" s="131" t="s">
        <v>634</v>
      </c>
      <c r="E3877" s="131">
        <v>18</v>
      </c>
      <c r="F3877" s="132">
        <v>11.959999999999999</v>
      </c>
      <c r="BE3877" s="86"/>
    </row>
    <row r="3878" spans="1:61" s="131" customFormat="1">
      <c r="A3878" s="131" t="s">
        <v>4531</v>
      </c>
      <c r="B3878" s="129">
        <f t="shared" si="59"/>
        <v>460000</v>
      </c>
      <c r="C3878" s="139">
        <f>+'[2]Table EE Vol'!AX24</f>
        <v>5.9799999999999995</v>
      </c>
      <c r="D3878" s="131" t="s">
        <v>634</v>
      </c>
      <c r="E3878" s="131">
        <v>19</v>
      </c>
      <c r="F3878" s="132">
        <v>11.959999999999999</v>
      </c>
      <c r="BE3878" s="86"/>
    </row>
    <row r="3879" spans="1:61" s="131" customFormat="1">
      <c r="A3879" s="131" t="s">
        <v>4532</v>
      </c>
      <c r="B3879" s="129">
        <f t="shared" si="59"/>
        <v>460000</v>
      </c>
      <c r="C3879" s="139">
        <f>+'[2]Table EE Vol'!AX25</f>
        <v>8.74</v>
      </c>
      <c r="D3879" s="131" t="s">
        <v>635</v>
      </c>
      <c r="E3879" s="131">
        <v>20</v>
      </c>
      <c r="F3879" s="132">
        <v>17.48</v>
      </c>
      <c r="BE3879" s="86"/>
    </row>
    <row r="3880" spans="1:61" s="131" customFormat="1">
      <c r="A3880" s="131" t="s">
        <v>4533</v>
      </c>
      <c r="B3880" s="129">
        <f t="shared" si="59"/>
        <v>460000</v>
      </c>
      <c r="C3880" s="139">
        <f>+'[2]Table EE Vol'!AX26</f>
        <v>8.74</v>
      </c>
      <c r="D3880" s="131" t="s">
        <v>635</v>
      </c>
      <c r="E3880" s="131">
        <v>21</v>
      </c>
      <c r="F3880" s="132">
        <v>17.48</v>
      </c>
      <c r="BE3880" s="86"/>
    </row>
    <row r="3881" spans="1:61" s="131" customFormat="1">
      <c r="A3881" s="131" t="s">
        <v>4534</v>
      </c>
      <c r="B3881" s="129">
        <f t="shared" si="59"/>
        <v>460000</v>
      </c>
      <c r="C3881" s="139">
        <f>+'[2]Table EE Vol'!AX27</f>
        <v>8.74</v>
      </c>
      <c r="D3881" s="131" t="s">
        <v>635</v>
      </c>
      <c r="E3881" s="131">
        <v>22</v>
      </c>
      <c r="F3881" s="132">
        <v>17.48</v>
      </c>
      <c r="BE3881" s="86"/>
    </row>
    <row r="3882" spans="1:61" s="131" customFormat="1">
      <c r="A3882" s="131" t="s">
        <v>4535</v>
      </c>
      <c r="B3882" s="129">
        <f t="shared" si="59"/>
        <v>460000</v>
      </c>
      <c r="C3882" s="139">
        <f>+'[2]Table EE Vol'!AX28</f>
        <v>8.74</v>
      </c>
      <c r="D3882" s="131" t="s">
        <v>635</v>
      </c>
      <c r="E3882" s="131">
        <v>23</v>
      </c>
      <c r="F3882" s="132">
        <v>17.48</v>
      </c>
      <c r="BE3882" s="86"/>
    </row>
    <row r="3883" spans="1:61" s="131" customFormat="1">
      <c r="A3883" s="131" t="s">
        <v>4536</v>
      </c>
      <c r="B3883" s="129">
        <f t="shared" si="59"/>
        <v>460000</v>
      </c>
      <c r="C3883" s="139">
        <f>+'[2]Table EE Vol'!AX29</f>
        <v>8.74</v>
      </c>
      <c r="D3883" s="131" t="s">
        <v>635</v>
      </c>
      <c r="E3883" s="131">
        <v>24</v>
      </c>
      <c r="F3883" s="132">
        <v>17.48</v>
      </c>
      <c r="BE3883" s="86"/>
    </row>
    <row r="3884" spans="1:61" s="131" customFormat="1">
      <c r="A3884" s="131" t="s">
        <v>4537</v>
      </c>
      <c r="B3884" s="129">
        <f t="shared" si="59"/>
        <v>460000</v>
      </c>
      <c r="C3884" s="139">
        <f>+'[2]Table EE Vol'!AX30</f>
        <v>10.35</v>
      </c>
      <c r="D3884" s="131" t="s">
        <v>636</v>
      </c>
      <c r="E3884" s="131">
        <v>25</v>
      </c>
      <c r="F3884" s="132">
        <v>20.7</v>
      </c>
      <c r="BE3884" s="86"/>
    </row>
    <row r="3885" spans="1:61" s="131" customFormat="1">
      <c r="A3885" s="131" t="s">
        <v>4538</v>
      </c>
      <c r="B3885" s="129">
        <f t="shared" si="59"/>
        <v>460000</v>
      </c>
      <c r="C3885" s="139">
        <f>+'[2]Table EE Vol'!AX31</f>
        <v>10.35</v>
      </c>
      <c r="D3885" s="131" t="s">
        <v>636</v>
      </c>
      <c r="E3885" s="131">
        <v>26</v>
      </c>
      <c r="F3885" s="132">
        <v>20.7</v>
      </c>
      <c r="BE3885" s="86"/>
    </row>
    <row r="3886" spans="1:61" s="131" customFormat="1">
      <c r="A3886" s="131" t="s">
        <v>4539</v>
      </c>
      <c r="B3886" s="129">
        <f t="shared" si="59"/>
        <v>460000</v>
      </c>
      <c r="C3886" s="139">
        <f>+'[2]Table EE Vol'!AX32</f>
        <v>10.35</v>
      </c>
      <c r="D3886" s="131" t="s">
        <v>636</v>
      </c>
      <c r="E3886" s="131">
        <v>27</v>
      </c>
      <c r="F3886" s="132">
        <v>20.7</v>
      </c>
      <c r="BE3886" s="86"/>
    </row>
    <row r="3887" spans="1:61" s="131" customFormat="1">
      <c r="A3887" s="131" t="s">
        <v>4540</v>
      </c>
      <c r="B3887" s="129">
        <f t="shared" si="59"/>
        <v>460000</v>
      </c>
      <c r="C3887" s="139">
        <f>+'[2]Table EE Vol'!AX33</f>
        <v>10.35</v>
      </c>
      <c r="D3887" s="131" t="s">
        <v>636</v>
      </c>
      <c r="E3887" s="131">
        <v>28</v>
      </c>
      <c r="F3887" s="132">
        <v>20.7</v>
      </c>
      <c r="BE3887" s="86"/>
    </row>
    <row r="3888" spans="1:61" s="131" customFormat="1">
      <c r="A3888" s="131" t="s">
        <v>4541</v>
      </c>
      <c r="B3888" s="129">
        <f t="shared" si="59"/>
        <v>460000</v>
      </c>
      <c r="C3888" s="139">
        <f>+'[2]Table EE Vol'!AX34</f>
        <v>10.35</v>
      </c>
      <c r="D3888" s="131" t="s">
        <v>636</v>
      </c>
      <c r="E3888" s="131">
        <v>29</v>
      </c>
      <c r="F3888" s="132">
        <v>20.7</v>
      </c>
      <c r="BE3888" s="86"/>
    </row>
    <row r="3889" spans="1:57" s="131" customFormat="1">
      <c r="A3889" s="131" t="s">
        <v>4542</v>
      </c>
      <c r="B3889" s="129">
        <f t="shared" si="59"/>
        <v>460000</v>
      </c>
      <c r="C3889" s="139">
        <f>+'[2]Table EE Vol'!AX35</f>
        <v>14.26</v>
      </c>
      <c r="D3889" s="131" t="s">
        <v>637</v>
      </c>
      <c r="E3889" s="131">
        <v>30</v>
      </c>
      <c r="F3889" s="132">
        <v>28.52</v>
      </c>
      <c r="BE3889" s="86"/>
    </row>
    <row r="3890" spans="1:57" s="131" customFormat="1">
      <c r="A3890" s="131" t="s">
        <v>4543</v>
      </c>
      <c r="B3890" s="129">
        <f t="shared" si="59"/>
        <v>460000</v>
      </c>
      <c r="C3890" s="139">
        <f>+'[2]Table EE Vol'!AX36</f>
        <v>14.26</v>
      </c>
      <c r="D3890" s="131" t="s">
        <v>637</v>
      </c>
      <c r="E3890" s="131">
        <v>31</v>
      </c>
      <c r="F3890" s="132">
        <v>28.52</v>
      </c>
      <c r="BE3890" s="86"/>
    </row>
    <row r="3891" spans="1:57" s="131" customFormat="1">
      <c r="A3891" s="131" t="s">
        <v>4544</v>
      </c>
      <c r="B3891" s="129">
        <f t="shared" si="59"/>
        <v>460000</v>
      </c>
      <c r="C3891" s="139">
        <f>+'[2]Table EE Vol'!AX37</f>
        <v>14.26</v>
      </c>
      <c r="D3891" s="131" t="s">
        <v>637</v>
      </c>
      <c r="E3891" s="131">
        <v>32</v>
      </c>
      <c r="F3891" s="132">
        <v>28.52</v>
      </c>
      <c r="BE3891" s="86"/>
    </row>
    <row r="3892" spans="1:57" s="131" customFormat="1">
      <c r="A3892" s="131" t="s">
        <v>4545</v>
      </c>
      <c r="B3892" s="129">
        <f t="shared" si="59"/>
        <v>460000</v>
      </c>
      <c r="C3892" s="139">
        <f>+'[2]Table EE Vol'!AX38</f>
        <v>14.26</v>
      </c>
      <c r="D3892" s="131" t="s">
        <v>637</v>
      </c>
      <c r="E3892" s="131">
        <v>33</v>
      </c>
      <c r="F3892" s="132">
        <v>28.52</v>
      </c>
      <c r="BE3892" s="86"/>
    </row>
    <row r="3893" spans="1:57" s="131" customFormat="1">
      <c r="A3893" s="131" t="s">
        <v>4546</v>
      </c>
      <c r="B3893" s="129">
        <f t="shared" si="59"/>
        <v>460000</v>
      </c>
      <c r="C3893" s="139">
        <f>+'[2]Table EE Vol'!AX39</f>
        <v>14.26</v>
      </c>
      <c r="D3893" s="131" t="s">
        <v>637</v>
      </c>
      <c r="E3893" s="131">
        <v>34</v>
      </c>
      <c r="F3893" s="132">
        <v>28.52</v>
      </c>
      <c r="BE3893" s="86"/>
    </row>
    <row r="3894" spans="1:57" s="131" customFormat="1">
      <c r="A3894" s="131" t="s">
        <v>4547</v>
      </c>
      <c r="B3894" s="129">
        <f t="shared" si="59"/>
        <v>460000</v>
      </c>
      <c r="C3894" s="139">
        <f>+'[2]Table EE Vol'!AX40</f>
        <v>19.09</v>
      </c>
      <c r="D3894" s="131" t="s">
        <v>638</v>
      </c>
      <c r="E3894" s="131">
        <v>35</v>
      </c>
      <c r="F3894" s="132">
        <v>38.18</v>
      </c>
      <c r="BE3894" s="86"/>
    </row>
    <row r="3895" spans="1:57" s="131" customFormat="1">
      <c r="A3895" s="131" t="s">
        <v>4548</v>
      </c>
      <c r="B3895" s="129">
        <f t="shared" si="59"/>
        <v>460000</v>
      </c>
      <c r="C3895" s="139">
        <f>+'[2]Table EE Vol'!AX41</f>
        <v>19.09</v>
      </c>
      <c r="D3895" s="131" t="s">
        <v>638</v>
      </c>
      <c r="E3895" s="131">
        <v>36</v>
      </c>
      <c r="F3895" s="132">
        <v>38.18</v>
      </c>
      <c r="BE3895" s="86"/>
    </row>
    <row r="3896" spans="1:57" s="131" customFormat="1">
      <c r="A3896" s="131" t="s">
        <v>4549</v>
      </c>
      <c r="B3896" s="129">
        <f t="shared" si="59"/>
        <v>460000</v>
      </c>
      <c r="C3896" s="139">
        <f>+'[2]Table EE Vol'!AX42</f>
        <v>19.09</v>
      </c>
      <c r="D3896" s="131" t="s">
        <v>638</v>
      </c>
      <c r="E3896" s="131">
        <v>37</v>
      </c>
      <c r="F3896" s="132">
        <v>38.18</v>
      </c>
      <c r="BE3896" s="86"/>
    </row>
    <row r="3897" spans="1:57" s="131" customFormat="1">
      <c r="A3897" s="131" t="s">
        <v>4550</v>
      </c>
      <c r="B3897" s="129">
        <f t="shared" si="59"/>
        <v>460000</v>
      </c>
      <c r="C3897" s="139">
        <f>+'[2]Table EE Vol'!AX43</f>
        <v>19.09</v>
      </c>
      <c r="D3897" s="131" t="s">
        <v>638</v>
      </c>
      <c r="E3897" s="131">
        <v>38</v>
      </c>
      <c r="F3897" s="132">
        <v>38.18</v>
      </c>
      <c r="BE3897" s="86"/>
    </row>
    <row r="3898" spans="1:57" s="131" customFormat="1">
      <c r="A3898" s="131" t="s">
        <v>4551</v>
      </c>
      <c r="B3898" s="129">
        <f t="shared" si="59"/>
        <v>460000</v>
      </c>
      <c r="C3898" s="139">
        <f>+'[2]Table EE Vol'!AX44</f>
        <v>19.09</v>
      </c>
      <c r="D3898" s="131" t="s">
        <v>638</v>
      </c>
      <c r="E3898" s="131">
        <v>39</v>
      </c>
      <c r="F3898" s="132">
        <v>38.18</v>
      </c>
      <c r="BE3898" s="86"/>
    </row>
    <row r="3899" spans="1:57" s="131" customFormat="1">
      <c r="A3899" s="131" t="s">
        <v>4552</v>
      </c>
      <c r="B3899" s="129">
        <f t="shared" si="59"/>
        <v>460000</v>
      </c>
      <c r="C3899" s="139">
        <f>+'[2]Table EE Vol'!AX45</f>
        <v>31.970000000000002</v>
      </c>
      <c r="D3899" s="131" t="s">
        <v>639</v>
      </c>
      <c r="E3899" s="131">
        <v>40</v>
      </c>
      <c r="F3899" s="132">
        <v>63.940000000000005</v>
      </c>
      <c r="BE3899" s="86"/>
    </row>
    <row r="3900" spans="1:57" s="131" customFormat="1">
      <c r="A3900" s="131" t="s">
        <v>4553</v>
      </c>
      <c r="B3900" s="129">
        <f t="shared" si="59"/>
        <v>460000</v>
      </c>
      <c r="C3900" s="139">
        <f>+'[2]Table EE Vol'!AX46</f>
        <v>31.970000000000002</v>
      </c>
      <c r="D3900" s="131" t="s">
        <v>639</v>
      </c>
      <c r="E3900" s="131">
        <v>41</v>
      </c>
      <c r="F3900" s="132">
        <v>63.940000000000005</v>
      </c>
      <c r="BE3900" s="86"/>
    </row>
    <row r="3901" spans="1:57" s="131" customFormat="1">
      <c r="A3901" s="131" t="s">
        <v>4554</v>
      </c>
      <c r="B3901" s="129">
        <f t="shared" si="59"/>
        <v>460000</v>
      </c>
      <c r="C3901" s="139">
        <f>+'[2]Table EE Vol'!AX47</f>
        <v>31.970000000000002</v>
      </c>
      <c r="D3901" s="131" t="s">
        <v>639</v>
      </c>
      <c r="E3901" s="131">
        <v>42</v>
      </c>
      <c r="F3901" s="132">
        <v>63.940000000000005</v>
      </c>
      <c r="BE3901" s="86"/>
    </row>
    <row r="3902" spans="1:57" s="131" customFormat="1">
      <c r="A3902" s="131" t="s">
        <v>4555</v>
      </c>
      <c r="B3902" s="129">
        <f t="shared" si="59"/>
        <v>460000</v>
      </c>
      <c r="C3902" s="139">
        <f>+'[2]Table EE Vol'!AX48</f>
        <v>31.970000000000002</v>
      </c>
      <c r="D3902" s="131" t="s">
        <v>639</v>
      </c>
      <c r="E3902" s="131">
        <v>43</v>
      </c>
      <c r="F3902" s="132">
        <v>63.940000000000005</v>
      </c>
      <c r="BE3902" s="86"/>
    </row>
    <row r="3903" spans="1:57" s="131" customFormat="1">
      <c r="A3903" s="131" t="s">
        <v>4556</v>
      </c>
      <c r="B3903" s="129">
        <f t="shared" si="59"/>
        <v>460000</v>
      </c>
      <c r="C3903" s="139">
        <f>+'[2]Table EE Vol'!AX49</f>
        <v>31.970000000000002</v>
      </c>
      <c r="D3903" s="131" t="s">
        <v>639</v>
      </c>
      <c r="E3903" s="131">
        <v>44</v>
      </c>
      <c r="F3903" s="132">
        <v>63.940000000000005</v>
      </c>
      <c r="BE3903" s="86"/>
    </row>
    <row r="3904" spans="1:57" s="131" customFormat="1">
      <c r="A3904" s="131" t="s">
        <v>4557</v>
      </c>
      <c r="B3904" s="129">
        <f t="shared" si="59"/>
        <v>460000</v>
      </c>
      <c r="C3904" s="139">
        <f>+'[2]Table EE Vol'!AX50</f>
        <v>44.160000000000004</v>
      </c>
      <c r="D3904" s="131" t="s">
        <v>640</v>
      </c>
      <c r="E3904" s="131">
        <v>45</v>
      </c>
      <c r="F3904" s="132">
        <v>88.320000000000007</v>
      </c>
      <c r="BE3904" s="86"/>
    </row>
    <row r="3905" spans="1:57" s="131" customFormat="1">
      <c r="A3905" s="131" t="s">
        <v>4558</v>
      </c>
      <c r="B3905" s="129">
        <f t="shared" si="59"/>
        <v>460000</v>
      </c>
      <c r="C3905" s="139">
        <f>+'[2]Table EE Vol'!AX51</f>
        <v>44.160000000000004</v>
      </c>
      <c r="D3905" s="131" t="s">
        <v>640</v>
      </c>
      <c r="E3905" s="131">
        <v>46</v>
      </c>
      <c r="F3905" s="132">
        <v>88.320000000000007</v>
      </c>
      <c r="BE3905" s="86"/>
    </row>
    <row r="3906" spans="1:57" s="131" customFormat="1">
      <c r="A3906" s="131" t="s">
        <v>4559</v>
      </c>
      <c r="B3906" s="129">
        <f t="shared" si="59"/>
        <v>460000</v>
      </c>
      <c r="C3906" s="139">
        <f>+'[2]Table EE Vol'!AX52</f>
        <v>44.160000000000004</v>
      </c>
      <c r="D3906" s="131" t="s">
        <v>640</v>
      </c>
      <c r="E3906" s="131">
        <v>47</v>
      </c>
      <c r="F3906" s="132">
        <v>88.320000000000007</v>
      </c>
      <c r="BE3906" s="86"/>
    </row>
    <row r="3907" spans="1:57" s="131" customFormat="1">
      <c r="A3907" s="131" t="s">
        <v>4560</v>
      </c>
      <c r="B3907" s="129">
        <f t="shared" si="59"/>
        <v>460000</v>
      </c>
      <c r="C3907" s="139">
        <f>+'[2]Table EE Vol'!AX53</f>
        <v>44.160000000000004</v>
      </c>
      <c r="D3907" s="131" t="s">
        <v>640</v>
      </c>
      <c r="E3907" s="131">
        <v>48</v>
      </c>
      <c r="F3907" s="132">
        <v>88.320000000000007</v>
      </c>
      <c r="BE3907" s="86"/>
    </row>
    <row r="3908" spans="1:57" s="131" customFormat="1">
      <c r="A3908" s="131" t="s">
        <v>4561</v>
      </c>
      <c r="B3908" s="129">
        <f t="shared" si="59"/>
        <v>460000</v>
      </c>
      <c r="C3908" s="139">
        <f>+'[2]Table EE Vol'!AX54</f>
        <v>44.160000000000004</v>
      </c>
      <c r="D3908" s="131" t="s">
        <v>640</v>
      </c>
      <c r="E3908" s="131">
        <v>49</v>
      </c>
      <c r="F3908" s="132">
        <v>88.320000000000007</v>
      </c>
      <c r="BE3908" s="86"/>
    </row>
    <row r="3909" spans="1:57" s="131" customFormat="1">
      <c r="A3909" s="131" t="s">
        <v>4562</v>
      </c>
      <c r="B3909" s="129">
        <f t="shared" si="59"/>
        <v>460000</v>
      </c>
      <c r="C3909" s="139">
        <f>+'[2]Table EE Vol'!AX55</f>
        <v>80.5</v>
      </c>
      <c r="D3909" s="131" t="s">
        <v>641</v>
      </c>
      <c r="E3909" s="131">
        <v>50</v>
      </c>
      <c r="F3909" s="132">
        <v>161</v>
      </c>
      <c r="BE3909" s="86"/>
    </row>
    <row r="3910" spans="1:57" s="131" customFormat="1">
      <c r="A3910" s="131" t="s">
        <v>4563</v>
      </c>
      <c r="B3910" s="129">
        <f t="shared" si="59"/>
        <v>460000</v>
      </c>
      <c r="C3910" s="139">
        <f>+'[2]Table EE Vol'!AX56</f>
        <v>80.5</v>
      </c>
      <c r="D3910" s="131" t="s">
        <v>641</v>
      </c>
      <c r="E3910" s="131">
        <v>51</v>
      </c>
      <c r="F3910" s="132">
        <v>161</v>
      </c>
      <c r="BE3910" s="86"/>
    </row>
    <row r="3911" spans="1:57" s="131" customFormat="1">
      <c r="A3911" s="131" t="s">
        <v>4564</v>
      </c>
      <c r="B3911" s="129">
        <f t="shared" si="59"/>
        <v>460000</v>
      </c>
      <c r="C3911" s="139">
        <f>+'[2]Table EE Vol'!AX57</f>
        <v>80.5</v>
      </c>
      <c r="D3911" s="131" t="s">
        <v>641</v>
      </c>
      <c r="E3911" s="131">
        <v>52</v>
      </c>
      <c r="F3911" s="132">
        <v>161</v>
      </c>
      <c r="BE3911" s="86"/>
    </row>
    <row r="3912" spans="1:57" s="131" customFormat="1">
      <c r="A3912" s="131" t="s">
        <v>4565</v>
      </c>
      <c r="B3912" s="129">
        <f t="shared" si="59"/>
        <v>460000</v>
      </c>
      <c r="C3912" s="139">
        <f>+'[2]Table EE Vol'!AX58</f>
        <v>80.5</v>
      </c>
      <c r="D3912" s="131" t="s">
        <v>641</v>
      </c>
      <c r="E3912" s="131">
        <v>53</v>
      </c>
      <c r="F3912" s="132">
        <v>161</v>
      </c>
      <c r="BE3912" s="86"/>
    </row>
    <row r="3913" spans="1:57" s="131" customFormat="1">
      <c r="A3913" s="131" t="s">
        <v>4566</v>
      </c>
      <c r="B3913" s="129">
        <f t="shared" si="59"/>
        <v>460000</v>
      </c>
      <c r="C3913" s="139">
        <f>+'[2]Table EE Vol'!AX59</f>
        <v>80.5</v>
      </c>
      <c r="D3913" s="131" t="s">
        <v>641</v>
      </c>
      <c r="E3913" s="131">
        <v>54</v>
      </c>
      <c r="F3913" s="132">
        <v>161</v>
      </c>
      <c r="BE3913" s="86"/>
    </row>
    <row r="3914" spans="1:57" s="131" customFormat="1">
      <c r="A3914" s="131" t="s">
        <v>4567</v>
      </c>
      <c r="B3914" s="129">
        <f t="shared" si="59"/>
        <v>460000</v>
      </c>
      <c r="C3914" s="139">
        <f>+'[2]Table EE Vol'!AX60</f>
        <v>165.14</v>
      </c>
      <c r="D3914" s="131" t="s">
        <v>642</v>
      </c>
      <c r="E3914" s="131">
        <v>55</v>
      </c>
      <c r="F3914" s="132">
        <v>330.28</v>
      </c>
      <c r="BE3914" s="86"/>
    </row>
    <row r="3915" spans="1:57" s="131" customFormat="1">
      <c r="A3915" s="131" t="s">
        <v>4568</v>
      </c>
      <c r="B3915" s="129">
        <f t="shared" si="59"/>
        <v>460000</v>
      </c>
      <c r="C3915" s="139">
        <f>+'[2]Table EE Vol'!AX61</f>
        <v>165.14</v>
      </c>
      <c r="D3915" s="131" t="s">
        <v>642</v>
      </c>
      <c r="E3915" s="131">
        <v>56</v>
      </c>
      <c r="F3915" s="132">
        <v>330.28</v>
      </c>
      <c r="BE3915" s="86"/>
    </row>
    <row r="3916" spans="1:57" s="131" customFormat="1">
      <c r="A3916" s="131" t="s">
        <v>4569</v>
      </c>
      <c r="B3916" s="129">
        <f t="shared" si="59"/>
        <v>460000</v>
      </c>
      <c r="C3916" s="139">
        <f>+'[2]Table EE Vol'!AX62</f>
        <v>165.14</v>
      </c>
      <c r="D3916" s="131" t="s">
        <v>642</v>
      </c>
      <c r="E3916" s="131">
        <v>57</v>
      </c>
      <c r="F3916" s="132">
        <v>330.28</v>
      </c>
      <c r="BE3916" s="86"/>
    </row>
    <row r="3917" spans="1:57" s="131" customFormat="1">
      <c r="A3917" s="131" t="s">
        <v>4570</v>
      </c>
      <c r="B3917" s="129">
        <f t="shared" si="59"/>
        <v>460000</v>
      </c>
      <c r="C3917" s="139">
        <f>+'[2]Table EE Vol'!AX63</f>
        <v>165.14</v>
      </c>
      <c r="D3917" s="131" t="s">
        <v>642</v>
      </c>
      <c r="E3917" s="131">
        <v>58</v>
      </c>
      <c r="F3917" s="132">
        <v>330.28</v>
      </c>
      <c r="BE3917" s="86"/>
    </row>
    <row r="3918" spans="1:57" s="131" customFormat="1">
      <c r="A3918" s="131" t="s">
        <v>4571</v>
      </c>
      <c r="B3918" s="129">
        <f t="shared" si="59"/>
        <v>460000</v>
      </c>
      <c r="C3918" s="139">
        <f>+'[2]Table EE Vol'!AX64</f>
        <v>165.14</v>
      </c>
      <c r="D3918" s="131" t="s">
        <v>642</v>
      </c>
      <c r="E3918" s="131">
        <v>59</v>
      </c>
      <c r="F3918" s="132">
        <v>330.28</v>
      </c>
      <c r="BE3918" s="86"/>
    </row>
    <row r="3919" spans="1:57" s="131" customFormat="1">
      <c r="A3919" s="131" t="s">
        <v>4572</v>
      </c>
      <c r="B3919" s="129">
        <f t="shared" si="59"/>
        <v>460000</v>
      </c>
      <c r="C3919" s="139">
        <f>+'[2]Table EE Vol'!AX65</f>
        <v>240.12</v>
      </c>
      <c r="D3919" s="131" t="s">
        <v>643</v>
      </c>
      <c r="E3919" s="131">
        <v>60</v>
      </c>
      <c r="F3919" s="132">
        <v>480.24</v>
      </c>
      <c r="BE3919" s="86"/>
    </row>
    <row r="3920" spans="1:57" s="131" customFormat="1">
      <c r="A3920" s="131" t="s">
        <v>4573</v>
      </c>
      <c r="B3920" s="129">
        <f t="shared" si="59"/>
        <v>460000</v>
      </c>
      <c r="C3920" s="139">
        <f>+'[2]Table EE Vol'!AX66</f>
        <v>240.12</v>
      </c>
      <c r="D3920" s="131" t="s">
        <v>643</v>
      </c>
      <c r="E3920" s="131">
        <v>61</v>
      </c>
      <c r="F3920" s="132">
        <v>480.24</v>
      </c>
      <c r="BE3920" s="86"/>
    </row>
    <row r="3921" spans="1:57" s="131" customFormat="1">
      <c r="A3921" s="131" t="s">
        <v>4574</v>
      </c>
      <c r="B3921" s="129">
        <f t="shared" si="59"/>
        <v>460000</v>
      </c>
      <c r="C3921" s="139">
        <f>+'[2]Table EE Vol'!AX67</f>
        <v>240.12</v>
      </c>
      <c r="D3921" s="131" t="s">
        <v>643</v>
      </c>
      <c r="E3921" s="131">
        <v>62</v>
      </c>
      <c r="F3921" s="132">
        <v>480.24</v>
      </c>
      <c r="BE3921" s="86"/>
    </row>
    <row r="3922" spans="1:57" s="131" customFormat="1">
      <c r="A3922" s="131" t="s">
        <v>4575</v>
      </c>
      <c r="B3922" s="129">
        <f t="shared" si="59"/>
        <v>460000</v>
      </c>
      <c r="C3922" s="139">
        <f>+'[2]Table EE Vol'!AX68</f>
        <v>240.12</v>
      </c>
      <c r="D3922" s="131" t="s">
        <v>643</v>
      </c>
      <c r="E3922" s="131">
        <v>63</v>
      </c>
      <c r="F3922" s="132">
        <v>480.24</v>
      </c>
      <c r="BE3922" s="86"/>
    </row>
    <row r="3923" spans="1:57" s="131" customFormat="1">
      <c r="A3923" s="131" t="s">
        <v>4576</v>
      </c>
      <c r="B3923" s="129">
        <f t="shared" si="59"/>
        <v>460000</v>
      </c>
      <c r="C3923" s="139">
        <f>+'[2]Table EE Vol'!AX69</f>
        <v>240.12</v>
      </c>
      <c r="D3923" s="131" t="s">
        <v>643</v>
      </c>
      <c r="E3923" s="131">
        <v>64</v>
      </c>
      <c r="F3923" s="132">
        <v>480.24</v>
      </c>
      <c r="BE3923" s="86"/>
    </row>
    <row r="3924" spans="1:57" s="131" customFormat="1">
      <c r="A3924" s="131" t="s">
        <v>4577</v>
      </c>
      <c r="B3924" s="129">
        <f t="shared" si="59"/>
        <v>460000</v>
      </c>
      <c r="C3924" s="139">
        <f>+'[2]Table EE Vol'!AX70</f>
        <v>414</v>
      </c>
      <c r="D3924" s="131" t="s">
        <v>644</v>
      </c>
      <c r="E3924" s="131">
        <v>65</v>
      </c>
      <c r="F3924" s="132">
        <v>828</v>
      </c>
      <c r="BE3924" s="86"/>
    </row>
    <row r="3925" spans="1:57" s="131" customFormat="1">
      <c r="A3925" s="131" t="s">
        <v>4578</v>
      </c>
      <c r="B3925" s="129">
        <f t="shared" si="59"/>
        <v>460000</v>
      </c>
      <c r="C3925" s="139">
        <f>+'[2]Table EE Vol'!AX71</f>
        <v>414</v>
      </c>
      <c r="D3925" s="131" t="s">
        <v>644</v>
      </c>
      <c r="E3925" s="131">
        <v>66</v>
      </c>
      <c r="F3925" s="132">
        <v>828</v>
      </c>
      <c r="BE3925" s="86"/>
    </row>
    <row r="3926" spans="1:57" s="131" customFormat="1">
      <c r="A3926" s="131" t="s">
        <v>4579</v>
      </c>
      <c r="B3926" s="129">
        <f t="shared" si="59"/>
        <v>460000</v>
      </c>
      <c r="C3926" s="139">
        <f>+'[2]Table EE Vol'!AX72</f>
        <v>414</v>
      </c>
      <c r="D3926" s="131" t="s">
        <v>644</v>
      </c>
      <c r="E3926" s="131">
        <v>67</v>
      </c>
      <c r="F3926" s="132">
        <v>828</v>
      </c>
      <c r="BE3926" s="86"/>
    </row>
    <row r="3927" spans="1:57" s="131" customFormat="1">
      <c r="A3927" s="131" t="s">
        <v>4580</v>
      </c>
      <c r="B3927" s="129">
        <f t="shared" si="59"/>
        <v>460000</v>
      </c>
      <c r="C3927" s="139">
        <f>+'[2]Table EE Vol'!AX73</f>
        <v>414</v>
      </c>
      <c r="D3927" s="131" t="s">
        <v>644</v>
      </c>
      <c r="E3927" s="131">
        <v>68</v>
      </c>
      <c r="F3927" s="132">
        <v>828</v>
      </c>
      <c r="BE3927" s="86"/>
    </row>
    <row r="3928" spans="1:57" s="131" customFormat="1">
      <c r="A3928" s="131" t="s">
        <v>4581</v>
      </c>
      <c r="B3928" s="129">
        <f t="shared" si="59"/>
        <v>460000</v>
      </c>
      <c r="C3928" s="139">
        <f>+'[2]Table EE Vol'!AX74</f>
        <v>414</v>
      </c>
      <c r="D3928" s="131" t="s">
        <v>644</v>
      </c>
      <c r="E3928" s="131">
        <v>69</v>
      </c>
      <c r="F3928" s="132">
        <v>828</v>
      </c>
      <c r="BE3928" s="86"/>
    </row>
    <row r="3929" spans="1:57" s="131" customFormat="1">
      <c r="A3929" s="131" t="s">
        <v>4582</v>
      </c>
      <c r="B3929" s="129">
        <f t="shared" si="59"/>
        <v>460000</v>
      </c>
      <c r="C3929" s="139">
        <f>+'[2]Table EE Vol'!AX75</f>
        <v>855.14</v>
      </c>
      <c r="D3929" s="131" t="s">
        <v>645</v>
      </c>
      <c r="E3929" s="131">
        <v>70</v>
      </c>
      <c r="F3929" s="132">
        <v>1710.28</v>
      </c>
      <c r="BE3929" s="86"/>
    </row>
    <row r="3930" spans="1:57" s="131" customFormat="1">
      <c r="A3930" s="131" t="s">
        <v>4583</v>
      </c>
      <c r="B3930" s="129">
        <f t="shared" ref="B3930:B3993" si="60">+B3844+10000</f>
        <v>460000</v>
      </c>
      <c r="C3930" s="139">
        <f>+'[2]Table EE Vol'!AX76</f>
        <v>855.14</v>
      </c>
      <c r="D3930" s="131" t="s">
        <v>645</v>
      </c>
      <c r="E3930" s="131">
        <v>71</v>
      </c>
      <c r="F3930" s="132">
        <v>1710.28</v>
      </c>
      <c r="BE3930" s="86"/>
    </row>
    <row r="3931" spans="1:57" s="131" customFormat="1">
      <c r="A3931" s="131" t="s">
        <v>4584</v>
      </c>
      <c r="B3931" s="129">
        <f t="shared" si="60"/>
        <v>460000</v>
      </c>
      <c r="C3931" s="139">
        <f>+'[2]Table EE Vol'!AX77</f>
        <v>855.14</v>
      </c>
      <c r="D3931" s="131" t="s">
        <v>645</v>
      </c>
      <c r="E3931" s="131">
        <v>72</v>
      </c>
      <c r="F3931" s="132">
        <v>1710.28</v>
      </c>
      <c r="BE3931" s="86"/>
    </row>
    <row r="3932" spans="1:57" s="131" customFormat="1">
      <c r="A3932" s="131" t="s">
        <v>4585</v>
      </c>
      <c r="B3932" s="129">
        <f t="shared" si="60"/>
        <v>460000</v>
      </c>
      <c r="C3932" s="139">
        <f>+'[2]Table EE Vol'!AX78</f>
        <v>855.14</v>
      </c>
      <c r="D3932" s="131" t="s">
        <v>645</v>
      </c>
      <c r="E3932" s="131">
        <v>73</v>
      </c>
      <c r="F3932" s="132">
        <v>1710.28</v>
      </c>
      <c r="BE3932" s="86"/>
    </row>
    <row r="3933" spans="1:57" s="131" customFormat="1">
      <c r="A3933" s="131" t="s">
        <v>4586</v>
      </c>
      <c r="B3933" s="129">
        <f t="shared" si="60"/>
        <v>460000</v>
      </c>
      <c r="C3933" s="139">
        <f>+'[2]Table EE Vol'!AX79</f>
        <v>855.14</v>
      </c>
      <c r="D3933" s="131" t="s">
        <v>645</v>
      </c>
      <c r="E3933" s="131">
        <v>74</v>
      </c>
      <c r="F3933" s="132">
        <v>1710.28</v>
      </c>
      <c r="BE3933" s="86"/>
    </row>
    <row r="3934" spans="1:57" s="131" customFormat="1">
      <c r="A3934" s="131" t="s">
        <v>4587</v>
      </c>
      <c r="B3934" s="129">
        <f t="shared" si="60"/>
        <v>460000</v>
      </c>
      <c r="C3934" s="139">
        <f>+'[2]Table EE Vol'!AX80</f>
        <v>2770.58</v>
      </c>
      <c r="D3934" s="131" t="s">
        <v>646</v>
      </c>
      <c r="E3934" s="131">
        <v>75</v>
      </c>
      <c r="F3934" s="132">
        <v>5541.16</v>
      </c>
      <c r="BE3934" s="86"/>
    </row>
    <row r="3935" spans="1:57" s="131" customFormat="1">
      <c r="A3935" s="131" t="s">
        <v>4588</v>
      </c>
      <c r="B3935" s="129">
        <f t="shared" si="60"/>
        <v>460000</v>
      </c>
      <c r="C3935" s="139">
        <f>+'[2]Table EE Vol'!AX81</f>
        <v>2770.58</v>
      </c>
      <c r="D3935" s="131" t="s">
        <v>646</v>
      </c>
      <c r="E3935" s="131">
        <v>76</v>
      </c>
      <c r="F3935" s="132">
        <v>5541.16</v>
      </c>
      <c r="BE3935" s="86"/>
    </row>
    <row r="3936" spans="1:57" s="131" customFormat="1">
      <c r="A3936" s="131" t="s">
        <v>4589</v>
      </c>
      <c r="B3936" s="129">
        <f t="shared" si="60"/>
        <v>460000</v>
      </c>
      <c r="C3936" s="139">
        <f>+'[2]Table EE Vol'!AX82</f>
        <v>2770.58</v>
      </c>
      <c r="D3936" s="131" t="s">
        <v>646</v>
      </c>
      <c r="E3936" s="131">
        <v>77</v>
      </c>
      <c r="F3936" s="132">
        <v>5541.16</v>
      </c>
      <c r="BE3936" s="86"/>
    </row>
    <row r="3937" spans="1:57" s="131" customFormat="1">
      <c r="A3937" s="131" t="s">
        <v>4590</v>
      </c>
      <c r="B3937" s="129">
        <f t="shared" si="60"/>
        <v>460000</v>
      </c>
      <c r="C3937" s="139">
        <f>+'[2]Table EE Vol'!AX83</f>
        <v>2770.58</v>
      </c>
      <c r="D3937" s="131" t="s">
        <v>646</v>
      </c>
      <c r="E3937" s="131">
        <v>78</v>
      </c>
      <c r="F3937" s="132">
        <v>5541.16</v>
      </c>
      <c r="BE3937" s="86"/>
    </row>
    <row r="3938" spans="1:57" s="131" customFormat="1">
      <c r="A3938" s="131" t="s">
        <v>4591</v>
      </c>
      <c r="B3938" s="129">
        <f t="shared" si="60"/>
        <v>460000</v>
      </c>
      <c r="C3938" s="139">
        <f>+'[2]Table EE Vol'!AX84</f>
        <v>2770.58</v>
      </c>
      <c r="D3938" s="131" t="s">
        <v>646</v>
      </c>
      <c r="E3938" s="131">
        <v>79</v>
      </c>
      <c r="F3938" s="132">
        <v>5541.16</v>
      </c>
      <c r="BE3938" s="86"/>
    </row>
    <row r="3939" spans="1:57" s="131" customFormat="1">
      <c r="A3939" s="131" t="s">
        <v>4592</v>
      </c>
      <c r="B3939" s="129">
        <f t="shared" si="60"/>
        <v>460000</v>
      </c>
      <c r="C3939" s="139">
        <f>+'[2]Table EE Vol'!AX85</f>
        <v>2770.58</v>
      </c>
      <c r="D3939" s="131" t="s">
        <v>646</v>
      </c>
      <c r="E3939" s="131">
        <v>80</v>
      </c>
      <c r="F3939" s="132">
        <v>5541.16</v>
      </c>
      <c r="BE3939" s="86"/>
    </row>
    <row r="3940" spans="1:57" s="131" customFormat="1">
      <c r="A3940" s="131" t="s">
        <v>4593</v>
      </c>
      <c r="B3940" s="129">
        <f t="shared" si="60"/>
        <v>460000</v>
      </c>
      <c r="C3940" s="139">
        <f>+'[2]Table EE Vol'!AX86</f>
        <v>2770.58</v>
      </c>
      <c r="D3940" s="131" t="s">
        <v>646</v>
      </c>
      <c r="E3940" s="131">
        <v>81</v>
      </c>
      <c r="F3940" s="132">
        <v>5541.16</v>
      </c>
      <c r="BE3940" s="86"/>
    </row>
    <row r="3941" spans="1:57" s="131" customFormat="1">
      <c r="A3941" s="131" t="s">
        <v>4594</v>
      </c>
      <c r="B3941" s="129">
        <f t="shared" si="60"/>
        <v>460000</v>
      </c>
      <c r="C3941" s="139">
        <f>+'[2]Table EE Vol'!AX87</f>
        <v>2770.58</v>
      </c>
      <c r="D3941" s="131" t="s">
        <v>646</v>
      </c>
      <c r="E3941" s="131">
        <v>82</v>
      </c>
      <c r="F3941" s="132">
        <v>5541.16</v>
      </c>
      <c r="BE3941" s="86"/>
    </row>
    <row r="3942" spans="1:57" s="131" customFormat="1">
      <c r="A3942" s="131" t="s">
        <v>4595</v>
      </c>
      <c r="B3942" s="129">
        <f t="shared" si="60"/>
        <v>460000</v>
      </c>
      <c r="C3942" s="139">
        <f>+'[2]Table EE Vol'!AX88</f>
        <v>2770.58</v>
      </c>
      <c r="D3942" s="131" t="s">
        <v>646</v>
      </c>
      <c r="E3942" s="131">
        <v>83</v>
      </c>
      <c r="F3942" s="132">
        <v>5541.16</v>
      </c>
      <c r="BE3942" s="86"/>
    </row>
    <row r="3943" spans="1:57" s="131" customFormat="1">
      <c r="A3943" s="131" t="s">
        <v>4596</v>
      </c>
      <c r="B3943" s="129">
        <f t="shared" si="60"/>
        <v>460000</v>
      </c>
      <c r="C3943" s="139">
        <f>+'[2]Table EE Vol'!AX89</f>
        <v>2770.58</v>
      </c>
      <c r="D3943" s="131" t="s">
        <v>646</v>
      </c>
      <c r="E3943" s="131">
        <v>84</v>
      </c>
      <c r="F3943" s="132">
        <v>5541.16</v>
      </c>
      <c r="BE3943" s="86"/>
    </row>
    <row r="3944" spans="1:57" s="131" customFormat="1">
      <c r="A3944" s="131" t="s">
        <v>4597</v>
      </c>
      <c r="B3944" s="129">
        <f t="shared" si="60"/>
        <v>460000</v>
      </c>
      <c r="C3944" s="139">
        <f>+'[2]Table EE Vol'!AX90</f>
        <v>2770.58</v>
      </c>
      <c r="D3944" s="131" t="s">
        <v>646</v>
      </c>
      <c r="E3944" s="131">
        <v>85</v>
      </c>
      <c r="F3944" s="132">
        <v>5541.16</v>
      </c>
      <c r="BE3944" s="86"/>
    </row>
    <row r="3945" spans="1:57" s="131" customFormat="1">
      <c r="A3945" s="131" t="s">
        <v>4598</v>
      </c>
      <c r="B3945" s="129">
        <f t="shared" si="60"/>
        <v>460000</v>
      </c>
      <c r="C3945" s="139">
        <f>+'[2]Table EE Vol'!AX91</f>
        <v>2770.58</v>
      </c>
      <c r="D3945" s="131" t="s">
        <v>646</v>
      </c>
      <c r="E3945" s="131">
        <v>86</v>
      </c>
      <c r="F3945" s="132">
        <v>5541.16</v>
      </c>
      <c r="BE3945" s="86"/>
    </row>
    <row r="3946" spans="1:57" s="131" customFormat="1">
      <c r="A3946" s="131" t="s">
        <v>4599</v>
      </c>
      <c r="B3946" s="129">
        <f t="shared" si="60"/>
        <v>460000</v>
      </c>
      <c r="C3946" s="139">
        <f>+'[2]Table EE Vol'!AX92</f>
        <v>2770.58</v>
      </c>
      <c r="D3946" s="131" t="s">
        <v>646</v>
      </c>
      <c r="E3946" s="131">
        <v>87</v>
      </c>
      <c r="F3946" s="132">
        <v>5541.16</v>
      </c>
      <c r="BE3946" s="86"/>
    </row>
    <row r="3947" spans="1:57" s="131" customFormat="1">
      <c r="A3947" s="131" t="s">
        <v>4600</v>
      </c>
      <c r="B3947" s="129">
        <f t="shared" si="60"/>
        <v>460000</v>
      </c>
      <c r="C3947" s="139">
        <f>+'[2]Table EE Vol'!AX93</f>
        <v>2770.58</v>
      </c>
      <c r="D3947" s="131" t="s">
        <v>646</v>
      </c>
      <c r="E3947" s="131">
        <v>88</v>
      </c>
      <c r="F3947" s="132">
        <v>5541.16</v>
      </c>
      <c r="BE3947" s="86"/>
    </row>
    <row r="3948" spans="1:57" s="131" customFormat="1">
      <c r="A3948" s="131" t="s">
        <v>4601</v>
      </c>
      <c r="B3948" s="129">
        <f t="shared" si="60"/>
        <v>460000</v>
      </c>
      <c r="C3948" s="139">
        <f>+'[2]Table EE Vol'!AX94</f>
        <v>2770.58</v>
      </c>
      <c r="D3948" s="131" t="s">
        <v>646</v>
      </c>
      <c r="E3948" s="131">
        <v>89</v>
      </c>
      <c r="F3948" s="132">
        <v>5541.16</v>
      </c>
      <c r="BE3948" s="86"/>
    </row>
    <row r="3949" spans="1:57" s="131" customFormat="1">
      <c r="A3949" s="131" t="s">
        <v>4602</v>
      </c>
      <c r="B3949" s="129">
        <f t="shared" si="60"/>
        <v>460000</v>
      </c>
      <c r="C3949" s="139">
        <f>+'[2]Table EE Vol'!AX95</f>
        <v>2770.58</v>
      </c>
      <c r="D3949" s="131" t="s">
        <v>646</v>
      </c>
      <c r="E3949" s="131">
        <v>90</v>
      </c>
      <c r="F3949" s="132">
        <v>5541.16</v>
      </c>
      <c r="BE3949" s="86"/>
    </row>
    <row r="3950" spans="1:57" s="131" customFormat="1">
      <c r="A3950" s="131" t="s">
        <v>4603</v>
      </c>
      <c r="B3950" s="129">
        <f t="shared" si="60"/>
        <v>460000</v>
      </c>
      <c r="C3950" s="139">
        <f>+'[2]Table EE Vol'!AX96</f>
        <v>2770.58</v>
      </c>
      <c r="D3950" s="131" t="s">
        <v>646</v>
      </c>
      <c r="E3950" s="131">
        <v>91</v>
      </c>
      <c r="F3950" s="132">
        <v>5541.16</v>
      </c>
      <c r="BE3950" s="86"/>
    </row>
    <row r="3951" spans="1:57" s="131" customFormat="1">
      <c r="A3951" s="131" t="s">
        <v>4604</v>
      </c>
      <c r="B3951" s="129">
        <f t="shared" si="60"/>
        <v>460000</v>
      </c>
      <c r="C3951" s="139">
        <f>+'[2]Table EE Vol'!AX97</f>
        <v>2770.58</v>
      </c>
      <c r="D3951" s="131" t="s">
        <v>646</v>
      </c>
      <c r="E3951" s="131">
        <v>92</v>
      </c>
      <c r="F3951" s="132">
        <v>5541.16</v>
      </c>
      <c r="BE3951" s="86"/>
    </row>
    <row r="3952" spans="1:57" s="131" customFormat="1">
      <c r="A3952" s="131" t="s">
        <v>4605</v>
      </c>
      <c r="B3952" s="129">
        <f t="shared" si="60"/>
        <v>460000</v>
      </c>
      <c r="C3952" s="139">
        <f>+'[2]Table EE Vol'!AX98</f>
        <v>2770.58</v>
      </c>
      <c r="D3952" s="131" t="s">
        <v>646</v>
      </c>
      <c r="E3952" s="131">
        <v>93</v>
      </c>
      <c r="F3952" s="132">
        <v>5541.16</v>
      </c>
      <c r="BE3952" s="86"/>
    </row>
    <row r="3953" spans="1:57" s="131" customFormat="1">
      <c r="A3953" s="131" t="s">
        <v>4606</v>
      </c>
      <c r="B3953" s="129">
        <f t="shared" si="60"/>
        <v>460000</v>
      </c>
      <c r="C3953" s="139">
        <f>+'[2]Table EE Vol'!AX99</f>
        <v>2770.58</v>
      </c>
      <c r="D3953" s="131" t="s">
        <v>646</v>
      </c>
      <c r="E3953" s="131">
        <v>94</v>
      </c>
      <c r="F3953" s="132">
        <v>5541.16</v>
      </c>
      <c r="BE3953" s="86"/>
    </row>
    <row r="3954" spans="1:57" s="131" customFormat="1">
      <c r="A3954" s="131" t="s">
        <v>4607</v>
      </c>
      <c r="B3954" s="129">
        <f t="shared" si="60"/>
        <v>460000</v>
      </c>
      <c r="C3954" s="139">
        <f>+'[2]Table EE Vol'!AX100</f>
        <v>2770.58</v>
      </c>
      <c r="D3954" s="131" t="s">
        <v>646</v>
      </c>
      <c r="E3954" s="131">
        <v>95</v>
      </c>
      <c r="F3954" s="132">
        <v>5541.16</v>
      </c>
      <c r="BE3954" s="86"/>
    </row>
    <row r="3955" spans="1:57" s="131" customFormat="1">
      <c r="A3955" s="131" t="s">
        <v>4608</v>
      </c>
      <c r="B3955" s="129">
        <f t="shared" si="60"/>
        <v>460000</v>
      </c>
      <c r="C3955" s="139">
        <f>+'[2]Table EE Vol'!AX101</f>
        <v>2770.58</v>
      </c>
      <c r="D3955" s="131" t="s">
        <v>646</v>
      </c>
      <c r="E3955" s="131">
        <v>96</v>
      </c>
      <c r="F3955" s="132">
        <v>5541.16</v>
      </c>
      <c r="BE3955" s="86"/>
    </row>
    <row r="3956" spans="1:57" s="131" customFormat="1">
      <c r="A3956" s="131" t="s">
        <v>4609</v>
      </c>
      <c r="B3956" s="129">
        <f t="shared" si="60"/>
        <v>460000</v>
      </c>
      <c r="C3956" s="139">
        <f>+'[2]Table EE Vol'!AX102</f>
        <v>2770.58</v>
      </c>
      <c r="D3956" s="131" t="s">
        <v>646</v>
      </c>
      <c r="E3956" s="131">
        <v>97</v>
      </c>
      <c r="F3956" s="132">
        <v>5541.16</v>
      </c>
      <c r="BE3956" s="86"/>
    </row>
    <row r="3957" spans="1:57" s="131" customFormat="1">
      <c r="A3957" s="131" t="s">
        <v>4610</v>
      </c>
      <c r="B3957" s="129">
        <f t="shared" si="60"/>
        <v>460000</v>
      </c>
      <c r="C3957" s="139">
        <f>+'[2]Table EE Vol'!AX103</f>
        <v>2770.58</v>
      </c>
      <c r="D3957" s="131" t="s">
        <v>646</v>
      </c>
      <c r="E3957" s="131">
        <v>98</v>
      </c>
      <c r="F3957" s="132">
        <v>5541.16</v>
      </c>
      <c r="BE3957" s="86"/>
    </row>
    <row r="3958" spans="1:57" s="131" customFormat="1">
      <c r="A3958" s="131" t="s">
        <v>4611</v>
      </c>
      <c r="B3958" s="129">
        <f t="shared" si="60"/>
        <v>460000</v>
      </c>
      <c r="C3958" s="139">
        <f>+'[2]Table EE Vol'!AX104</f>
        <v>2770.58</v>
      </c>
      <c r="D3958" s="131" t="s">
        <v>646</v>
      </c>
      <c r="E3958" s="131">
        <v>99</v>
      </c>
      <c r="F3958" s="132">
        <v>5541.16</v>
      </c>
      <c r="BE3958" s="86"/>
    </row>
    <row r="3959" spans="1:57" s="131" customFormat="1">
      <c r="A3959" s="131" t="s">
        <v>4612</v>
      </c>
      <c r="B3959" s="129">
        <f t="shared" si="60"/>
        <v>460000</v>
      </c>
      <c r="C3959" s="139">
        <f>+'[2]Table EE Vol'!AX105</f>
        <v>0</v>
      </c>
      <c r="D3959" s="131" t="s">
        <v>634</v>
      </c>
      <c r="E3959" s="131">
        <v>0</v>
      </c>
      <c r="F3959" s="132">
        <v>0</v>
      </c>
      <c r="BE3959" s="86"/>
    </row>
    <row r="3960" spans="1:57" s="131" customFormat="1">
      <c r="A3960" s="131" t="s">
        <v>4613</v>
      </c>
      <c r="B3960" s="129">
        <f t="shared" si="60"/>
        <v>470000</v>
      </c>
      <c r="C3960" s="139">
        <f>+'[2]Table EE Vol'!AY20</f>
        <v>6.1099999999999994</v>
      </c>
      <c r="D3960" s="131" t="s">
        <v>634</v>
      </c>
      <c r="E3960" s="131">
        <v>15</v>
      </c>
      <c r="F3960" s="132">
        <v>12.219999999999999</v>
      </c>
      <c r="BA3960" s="86"/>
    </row>
    <row r="3961" spans="1:57" s="131" customFormat="1">
      <c r="A3961" s="131" t="s">
        <v>4614</v>
      </c>
      <c r="B3961" s="129">
        <f t="shared" si="60"/>
        <v>470000</v>
      </c>
      <c r="C3961" s="139">
        <f>+'[2]Table EE Vol'!AY21</f>
        <v>6.1099999999999994</v>
      </c>
      <c r="D3961" s="131" t="s">
        <v>634</v>
      </c>
      <c r="E3961" s="131">
        <v>16</v>
      </c>
      <c r="F3961" s="132">
        <v>12.219999999999999</v>
      </c>
      <c r="BA3961" s="86"/>
    </row>
    <row r="3962" spans="1:57" s="131" customFormat="1">
      <c r="A3962" s="131" t="s">
        <v>4615</v>
      </c>
      <c r="B3962" s="129">
        <f t="shared" si="60"/>
        <v>470000</v>
      </c>
      <c r="C3962" s="139">
        <f>+'[2]Table EE Vol'!AY22</f>
        <v>6.1099999999999994</v>
      </c>
      <c r="D3962" s="131" t="s">
        <v>634</v>
      </c>
      <c r="E3962" s="131">
        <v>17</v>
      </c>
      <c r="F3962" s="132">
        <v>12.219999999999999</v>
      </c>
      <c r="BA3962" s="86"/>
    </row>
    <row r="3963" spans="1:57" s="131" customFormat="1">
      <c r="A3963" s="131" t="s">
        <v>4616</v>
      </c>
      <c r="B3963" s="129">
        <f t="shared" si="60"/>
        <v>470000</v>
      </c>
      <c r="C3963" s="139">
        <f>+'[2]Table EE Vol'!AY23</f>
        <v>6.1099999999999994</v>
      </c>
      <c r="D3963" s="131" t="s">
        <v>634</v>
      </c>
      <c r="E3963" s="131">
        <v>18</v>
      </c>
      <c r="F3963" s="132">
        <v>12.219999999999999</v>
      </c>
      <c r="BA3963" s="86"/>
    </row>
    <row r="3964" spans="1:57" s="131" customFormat="1">
      <c r="A3964" s="131" t="s">
        <v>4617</v>
      </c>
      <c r="B3964" s="129">
        <f t="shared" si="60"/>
        <v>470000</v>
      </c>
      <c r="C3964" s="139">
        <f>+'[2]Table EE Vol'!AY24</f>
        <v>6.1099999999999994</v>
      </c>
      <c r="D3964" s="131" t="s">
        <v>634</v>
      </c>
      <c r="E3964" s="131">
        <v>19</v>
      </c>
      <c r="F3964" s="132">
        <v>12.219999999999999</v>
      </c>
      <c r="BA3964" s="86"/>
    </row>
    <row r="3965" spans="1:57" s="131" customFormat="1">
      <c r="A3965" s="131" t="s">
        <v>4618</v>
      </c>
      <c r="B3965" s="129">
        <f t="shared" si="60"/>
        <v>470000</v>
      </c>
      <c r="C3965" s="139">
        <f>+'[2]Table EE Vol'!AY25</f>
        <v>8.93</v>
      </c>
      <c r="D3965" s="131" t="s">
        <v>635</v>
      </c>
      <c r="E3965" s="131">
        <v>20</v>
      </c>
      <c r="F3965" s="132">
        <v>17.86</v>
      </c>
      <c r="BA3965" s="86"/>
    </row>
    <row r="3966" spans="1:57" s="131" customFormat="1">
      <c r="A3966" s="131" t="s">
        <v>4619</v>
      </c>
      <c r="B3966" s="129">
        <f t="shared" si="60"/>
        <v>470000</v>
      </c>
      <c r="C3966" s="139">
        <f>+'[2]Table EE Vol'!AY26</f>
        <v>8.93</v>
      </c>
      <c r="D3966" s="131" t="s">
        <v>635</v>
      </c>
      <c r="E3966" s="131">
        <v>21</v>
      </c>
      <c r="F3966" s="132">
        <v>17.86</v>
      </c>
      <c r="BA3966" s="86"/>
    </row>
    <row r="3967" spans="1:57" s="131" customFormat="1">
      <c r="A3967" s="131" t="s">
        <v>4620</v>
      </c>
      <c r="B3967" s="129">
        <f t="shared" si="60"/>
        <v>470000</v>
      </c>
      <c r="C3967" s="139">
        <f>+'[2]Table EE Vol'!AY27</f>
        <v>8.93</v>
      </c>
      <c r="D3967" s="131" t="s">
        <v>635</v>
      </c>
      <c r="E3967" s="131">
        <v>22</v>
      </c>
      <c r="F3967" s="132">
        <v>17.86</v>
      </c>
      <c r="BA3967" s="86"/>
    </row>
    <row r="3968" spans="1:57" s="131" customFormat="1">
      <c r="A3968" s="131" t="s">
        <v>4621</v>
      </c>
      <c r="B3968" s="129">
        <f t="shared" si="60"/>
        <v>470000</v>
      </c>
      <c r="C3968" s="139">
        <f>+'[2]Table EE Vol'!AY28</f>
        <v>8.93</v>
      </c>
      <c r="D3968" s="131" t="s">
        <v>635</v>
      </c>
      <c r="E3968" s="131">
        <v>23</v>
      </c>
      <c r="F3968" s="132">
        <v>17.86</v>
      </c>
      <c r="BA3968" s="86"/>
    </row>
    <row r="3969" spans="1:53" s="131" customFormat="1">
      <c r="A3969" s="131" t="s">
        <v>4622</v>
      </c>
      <c r="B3969" s="129">
        <f t="shared" si="60"/>
        <v>470000</v>
      </c>
      <c r="C3969" s="139">
        <f>+'[2]Table EE Vol'!AY29</f>
        <v>8.93</v>
      </c>
      <c r="D3969" s="131" t="s">
        <v>635</v>
      </c>
      <c r="E3969" s="131">
        <v>24</v>
      </c>
      <c r="F3969" s="132">
        <v>17.86</v>
      </c>
      <c r="BA3969" s="86"/>
    </row>
    <row r="3970" spans="1:53" s="131" customFormat="1">
      <c r="A3970" s="131" t="s">
        <v>4623</v>
      </c>
      <c r="B3970" s="129">
        <f t="shared" si="60"/>
        <v>470000</v>
      </c>
      <c r="C3970" s="139">
        <f>+'[2]Table EE Vol'!AY30</f>
        <v>10.574999999999999</v>
      </c>
      <c r="D3970" s="131" t="s">
        <v>636</v>
      </c>
      <c r="E3970" s="131">
        <v>25</v>
      </c>
      <c r="F3970" s="132">
        <v>21.15</v>
      </c>
      <c r="BA3970" s="86"/>
    </row>
    <row r="3971" spans="1:53" s="131" customFormat="1">
      <c r="A3971" s="131" t="s">
        <v>4624</v>
      </c>
      <c r="B3971" s="129">
        <f t="shared" si="60"/>
        <v>470000</v>
      </c>
      <c r="C3971" s="139">
        <f>+'[2]Table EE Vol'!AY31</f>
        <v>10.574999999999999</v>
      </c>
      <c r="D3971" s="131" t="s">
        <v>636</v>
      </c>
      <c r="E3971" s="131">
        <v>26</v>
      </c>
      <c r="F3971" s="132">
        <v>21.15</v>
      </c>
      <c r="BA3971" s="86"/>
    </row>
    <row r="3972" spans="1:53" s="131" customFormat="1">
      <c r="A3972" s="131" t="s">
        <v>4625</v>
      </c>
      <c r="B3972" s="129">
        <f t="shared" si="60"/>
        <v>470000</v>
      </c>
      <c r="C3972" s="139">
        <f>+'[2]Table EE Vol'!AY32</f>
        <v>10.574999999999999</v>
      </c>
      <c r="D3972" s="131" t="s">
        <v>636</v>
      </c>
      <c r="E3972" s="131">
        <v>27</v>
      </c>
      <c r="F3972" s="132">
        <v>21.15</v>
      </c>
      <c r="BA3972" s="86"/>
    </row>
    <row r="3973" spans="1:53" s="131" customFormat="1">
      <c r="A3973" s="131" t="s">
        <v>4626</v>
      </c>
      <c r="B3973" s="129">
        <f t="shared" si="60"/>
        <v>470000</v>
      </c>
      <c r="C3973" s="139">
        <f>+'[2]Table EE Vol'!AY33</f>
        <v>10.574999999999999</v>
      </c>
      <c r="D3973" s="131" t="s">
        <v>636</v>
      </c>
      <c r="E3973" s="131">
        <v>28</v>
      </c>
      <c r="F3973" s="132">
        <v>21.15</v>
      </c>
      <c r="BA3973" s="86"/>
    </row>
    <row r="3974" spans="1:53" s="131" customFormat="1">
      <c r="A3974" s="131" t="s">
        <v>4627</v>
      </c>
      <c r="B3974" s="129">
        <f t="shared" si="60"/>
        <v>470000</v>
      </c>
      <c r="C3974" s="139">
        <f>+'[2]Table EE Vol'!AY34</f>
        <v>10.574999999999999</v>
      </c>
      <c r="D3974" s="131" t="s">
        <v>636</v>
      </c>
      <c r="E3974" s="131">
        <v>29</v>
      </c>
      <c r="F3974" s="132">
        <v>21.15</v>
      </c>
      <c r="BA3974" s="86"/>
    </row>
    <row r="3975" spans="1:53" s="131" customFormat="1">
      <c r="A3975" s="131" t="s">
        <v>4628</v>
      </c>
      <c r="B3975" s="129">
        <f t="shared" si="60"/>
        <v>470000</v>
      </c>
      <c r="C3975" s="139">
        <f>+'[2]Table EE Vol'!AY35</f>
        <v>14.57</v>
      </c>
      <c r="D3975" s="131" t="s">
        <v>637</v>
      </c>
      <c r="E3975" s="131">
        <v>30</v>
      </c>
      <c r="F3975" s="132">
        <v>29.14</v>
      </c>
      <c r="BA3975" s="86"/>
    </row>
    <row r="3976" spans="1:53" s="131" customFormat="1">
      <c r="A3976" s="131" t="s">
        <v>4629</v>
      </c>
      <c r="B3976" s="129">
        <f t="shared" si="60"/>
        <v>470000</v>
      </c>
      <c r="C3976" s="139">
        <f>+'[2]Table EE Vol'!AY36</f>
        <v>14.57</v>
      </c>
      <c r="D3976" s="131" t="s">
        <v>637</v>
      </c>
      <c r="E3976" s="131">
        <v>31</v>
      </c>
      <c r="F3976" s="132">
        <v>29.14</v>
      </c>
      <c r="BA3976" s="86"/>
    </row>
    <row r="3977" spans="1:53" s="131" customFormat="1">
      <c r="A3977" s="131" t="s">
        <v>4630</v>
      </c>
      <c r="B3977" s="129">
        <f t="shared" si="60"/>
        <v>470000</v>
      </c>
      <c r="C3977" s="139">
        <f>+'[2]Table EE Vol'!AY37</f>
        <v>14.57</v>
      </c>
      <c r="D3977" s="131" t="s">
        <v>637</v>
      </c>
      <c r="E3977" s="131">
        <v>32</v>
      </c>
      <c r="F3977" s="132">
        <v>29.14</v>
      </c>
      <c r="BA3977" s="86"/>
    </row>
    <row r="3978" spans="1:53" s="131" customFormat="1">
      <c r="A3978" s="131" t="s">
        <v>4631</v>
      </c>
      <c r="B3978" s="129">
        <f t="shared" si="60"/>
        <v>470000</v>
      </c>
      <c r="C3978" s="139">
        <f>+'[2]Table EE Vol'!AY38</f>
        <v>14.57</v>
      </c>
      <c r="D3978" s="131" t="s">
        <v>637</v>
      </c>
      <c r="E3978" s="131">
        <v>33</v>
      </c>
      <c r="F3978" s="132">
        <v>29.14</v>
      </c>
      <c r="BA3978" s="86"/>
    </row>
    <row r="3979" spans="1:53" s="131" customFormat="1">
      <c r="A3979" s="131" t="s">
        <v>4632</v>
      </c>
      <c r="B3979" s="129">
        <f t="shared" si="60"/>
        <v>470000</v>
      </c>
      <c r="C3979" s="139">
        <f>+'[2]Table EE Vol'!AY39</f>
        <v>14.57</v>
      </c>
      <c r="D3979" s="131" t="s">
        <v>637</v>
      </c>
      <c r="E3979" s="131">
        <v>34</v>
      </c>
      <c r="F3979" s="132">
        <v>29.14</v>
      </c>
      <c r="BA3979" s="86"/>
    </row>
    <row r="3980" spans="1:53" s="131" customFormat="1">
      <c r="A3980" s="131" t="s">
        <v>4633</v>
      </c>
      <c r="B3980" s="129">
        <f t="shared" si="60"/>
        <v>470000</v>
      </c>
      <c r="C3980" s="139">
        <f>+'[2]Table EE Vol'!AY40</f>
        <v>19.505000000000003</v>
      </c>
      <c r="D3980" s="131" t="s">
        <v>638</v>
      </c>
      <c r="E3980" s="131">
        <v>35</v>
      </c>
      <c r="F3980" s="132">
        <v>39.010000000000005</v>
      </c>
      <c r="BA3980" s="86"/>
    </row>
    <row r="3981" spans="1:53" s="131" customFormat="1">
      <c r="A3981" s="131" t="s">
        <v>4634</v>
      </c>
      <c r="B3981" s="129">
        <f t="shared" si="60"/>
        <v>470000</v>
      </c>
      <c r="C3981" s="139">
        <f>+'[2]Table EE Vol'!AY41</f>
        <v>19.505000000000003</v>
      </c>
      <c r="D3981" s="131" t="s">
        <v>638</v>
      </c>
      <c r="E3981" s="131">
        <v>36</v>
      </c>
      <c r="F3981" s="132">
        <v>39.010000000000005</v>
      </c>
      <c r="BA3981" s="86"/>
    </row>
    <row r="3982" spans="1:53" s="131" customFormat="1">
      <c r="A3982" s="131" t="s">
        <v>4635</v>
      </c>
      <c r="B3982" s="129">
        <f t="shared" si="60"/>
        <v>470000</v>
      </c>
      <c r="C3982" s="139">
        <f>+'[2]Table EE Vol'!AY42</f>
        <v>19.505000000000003</v>
      </c>
      <c r="D3982" s="131" t="s">
        <v>638</v>
      </c>
      <c r="E3982" s="131">
        <v>37</v>
      </c>
      <c r="F3982" s="132">
        <v>39.010000000000005</v>
      </c>
      <c r="BA3982" s="86"/>
    </row>
    <row r="3983" spans="1:53" s="131" customFormat="1">
      <c r="A3983" s="131" t="s">
        <v>4636</v>
      </c>
      <c r="B3983" s="129">
        <f t="shared" si="60"/>
        <v>470000</v>
      </c>
      <c r="C3983" s="139">
        <f>+'[2]Table EE Vol'!AY43</f>
        <v>19.505000000000003</v>
      </c>
      <c r="D3983" s="131" t="s">
        <v>638</v>
      </c>
      <c r="E3983" s="131">
        <v>38</v>
      </c>
      <c r="F3983" s="132">
        <v>39.010000000000005</v>
      </c>
      <c r="BA3983" s="86"/>
    </row>
    <row r="3984" spans="1:53" s="131" customFormat="1">
      <c r="A3984" s="131" t="s">
        <v>4637</v>
      </c>
      <c r="B3984" s="129">
        <f t="shared" si="60"/>
        <v>470000</v>
      </c>
      <c r="C3984" s="139">
        <f>+'[2]Table EE Vol'!AY44</f>
        <v>19.505000000000003</v>
      </c>
      <c r="D3984" s="131" t="s">
        <v>638</v>
      </c>
      <c r="E3984" s="131">
        <v>39</v>
      </c>
      <c r="F3984" s="132">
        <v>39.010000000000005</v>
      </c>
      <c r="BA3984" s="86"/>
    </row>
    <row r="3985" spans="1:53" s="131" customFormat="1">
      <c r="A3985" s="131" t="s">
        <v>4638</v>
      </c>
      <c r="B3985" s="129">
        <f t="shared" si="60"/>
        <v>470000</v>
      </c>
      <c r="C3985" s="139">
        <f>+'[2]Table EE Vol'!AY45</f>
        <v>32.665000000000006</v>
      </c>
      <c r="D3985" s="131" t="s">
        <v>639</v>
      </c>
      <c r="E3985" s="131">
        <v>40</v>
      </c>
      <c r="F3985" s="132">
        <v>65.330000000000013</v>
      </c>
      <c r="BA3985" s="86"/>
    </row>
    <row r="3986" spans="1:53" s="131" customFormat="1">
      <c r="A3986" s="131" t="s">
        <v>4639</v>
      </c>
      <c r="B3986" s="129">
        <f t="shared" si="60"/>
        <v>470000</v>
      </c>
      <c r="C3986" s="139">
        <f>+'[2]Table EE Vol'!AY46</f>
        <v>32.665000000000006</v>
      </c>
      <c r="D3986" s="131" t="s">
        <v>639</v>
      </c>
      <c r="E3986" s="131">
        <v>41</v>
      </c>
      <c r="F3986" s="132">
        <v>65.330000000000013</v>
      </c>
      <c r="BA3986" s="86"/>
    </row>
    <row r="3987" spans="1:53" s="131" customFormat="1">
      <c r="A3987" s="131" t="s">
        <v>4640</v>
      </c>
      <c r="B3987" s="129">
        <f t="shared" si="60"/>
        <v>470000</v>
      </c>
      <c r="C3987" s="139">
        <f>+'[2]Table EE Vol'!AY47</f>
        <v>32.665000000000006</v>
      </c>
      <c r="D3987" s="131" t="s">
        <v>639</v>
      </c>
      <c r="E3987" s="131">
        <v>42</v>
      </c>
      <c r="F3987" s="132">
        <v>65.330000000000013</v>
      </c>
      <c r="BA3987" s="86"/>
    </row>
    <row r="3988" spans="1:53" s="131" customFormat="1">
      <c r="A3988" s="131" t="s">
        <v>4641</v>
      </c>
      <c r="B3988" s="129">
        <f t="shared" si="60"/>
        <v>470000</v>
      </c>
      <c r="C3988" s="139">
        <f>+'[2]Table EE Vol'!AY48</f>
        <v>32.665000000000006</v>
      </c>
      <c r="D3988" s="131" t="s">
        <v>639</v>
      </c>
      <c r="E3988" s="131">
        <v>43</v>
      </c>
      <c r="F3988" s="132">
        <v>65.330000000000013</v>
      </c>
      <c r="BA3988" s="86"/>
    </row>
    <row r="3989" spans="1:53" s="131" customFormat="1">
      <c r="A3989" s="131" t="s">
        <v>4642</v>
      </c>
      <c r="B3989" s="129">
        <f t="shared" si="60"/>
        <v>470000</v>
      </c>
      <c r="C3989" s="139">
        <f>+'[2]Table EE Vol'!AY49</f>
        <v>32.665000000000006</v>
      </c>
      <c r="D3989" s="131" t="s">
        <v>639</v>
      </c>
      <c r="E3989" s="131">
        <v>44</v>
      </c>
      <c r="F3989" s="132">
        <v>65.330000000000013</v>
      </c>
      <c r="BA3989" s="86"/>
    </row>
    <row r="3990" spans="1:53" s="131" customFormat="1">
      <c r="A3990" s="131" t="s">
        <v>4643</v>
      </c>
      <c r="B3990" s="129">
        <f t="shared" si="60"/>
        <v>470000</v>
      </c>
      <c r="C3990" s="139">
        <f>+'[2]Table EE Vol'!AY50</f>
        <v>45.12</v>
      </c>
      <c r="D3990" s="131" t="s">
        <v>640</v>
      </c>
      <c r="E3990" s="131">
        <v>45</v>
      </c>
      <c r="F3990" s="132">
        <v>90.24</v>
      </c>
      <c r="BA3990" s="86"/>
    </row>
    <row r="3991" spans="1:53" s="131" customFormat="1">
      <c r="A3991" s="131" t="s">
        <v>4644</v>
      </c>
      <c r="B3991" s="129">
        <f t="shared" si="60"/>
        <v>470000</v>
      </c>
      <c r="C3991" s="139">
        <f>+'[2]Table EE Vol'!AY51</f>
        <v>45.12</v>
      </c>
      <c r="D3991" s="131" t="s">
        <v>640</v>
      </c>
      <c r="E3991" s="131">
        <v>46</v>
      </c>
      <c r="F3991" s="132">
        <v>90.24</v>
      </c>
      <c r="BA3991" s="86"/>
    </row>
    <row r="3992" spans="1:53" s="131" customFormat="1">
      <c r="A3992" s="131" t="s">
        <v>4645</v>
      </c>
      <c r="B3992" s="129">
        <f t="shared" si="60"/>
        <v>470000</v>
      </c>
      <c r="C3992" s="139">
        <f>+'[2]Table EE Vol'!AY52</f>
        <v>45.12</v>
      </c>
      <c r="D3992" s="131" t="s">
        <v>640</v>
      </c>
      <c r="E3992" s="131">
        <v>47</v>
      </c>
      <c r="F3992" s="132">
        <v>90.24</v>
      </c>
      <c r="BA3992" s="86"/>
    </row>
    <row r="3993" spans="1:53" s="131" customFormat="1">
      <c r="A3993" s="131" t="s">
        <v>4646</v>
      </c>
      <c r="B3993" s="129">
        <f t="shared" si="60"/>
        <v>470000</v>
      </c>
      <c r="C3993" s="139">
        <f>+'[2]Table EE Vol'!AY53</f>
        <v>45.12</v>
      </c>
      <c r="D3993" s="131" t="s">
        <v>640</v>
      </c>
      <c r="E3993" s="131">
        <v>48</v>
      </c>
      <c r="F3993" s="132">
        <v>90.24</v>
      </c>
      <c r="BA3993" s="86"/>
    </row>
    <row r="3994" spans="1:53" s="131" customFormat="1">
      <c r="A3994" s="131" t="s">
        <v>4647</v>
      </c>
      <c r="B3994" s="129">
        <f t="shared" ref="B3994:B4057" si="61">+B3908+10000</f>
        <v>470000</v>
      </c>
      <c r="C3994" s="139">
        <f>+'[2]Table EE Vol'!AY54</f>
        <v>45.12</v>
      </c>
      <c r="D3994" s="131" t="s">
        <v>640</v>
      </c>
      <c r="E3994" s="131">
        <v>49</v>
      </c>
      <c r="F3994" s="132">
        <v>90.24</v>
      </c>
      <c r="BA3994" s="86"/>
    </row>
    <row r="3995" spans="1:53" s="131" customFormat="1">
      <c r="A3995" s="131" t="s">
        <v>4648</v>
      </c>
      <c r="B3995" s="129">
        <f t="shared" si="61"/>
        <v>470000</v>
      </c>
      <c r="C3995" s="139">
        <f>+'[2]Table EE Vol'!AY55</f>
        <v>82.25</v>
      </c>
      <c r="D3995" s="131" t="s">
        <v>641</v>
      </c>
      <c r="E3995" s="131">
        <v>50</v>
      </c>
      <c r="F3995" s="132">
        <v>164.5</v>
      </c>
      <c r="BA3995" s="86"/>
    </row>
    <row r="3996" spans="1:53" s="131" customFormat="1">
      <c r="A3996" s="131" t="s">
        <v>4649</v>
      </c>
      <c r="B3996" s="129">
        <f t="shared" si="61"/>
        <v>470000</v>
      </c>
      <c r="C3996" s="139">
        <f>+'[2]Table EE Vol'!AY56</f>
        <v>82.25</v>
      </c>
      <c r="D3996" s="131" t="s">
        <v>641</v>
      </c>
      <c r="E3996" s="131">
        <v>51</v>
      </c>
      <c r="F3996" s="132">
        <v>164.5</v>
      </c>
      <c r="BA3996" s="86"/>
    </row>
    <row r="3997" spans="1:53" s="131" customFormat="1">
      <c r="A3997" s="131" t="s">
        <v>4650</v>
      </c>
      <c r="B3997" s="129">
        <f t="shared" si="61"/>
        <v>470000</v>
      </c>
      <c r="C3997" s="139">
        <f>+'[2]Table EE Vol'!AY57</f>
        <v>82.25</v>
      </c>
      <c r="D3997" s="131" t="s">
        <v>641</v>
      </c>
      <c r="E3997" s="131">
        <v>52</v>
      </c>
      <c r="F3997" s="132">
        <v>164.5</v>
      </c>
      <c r="BA3997" s="86"/>
    </row>
    <row r="3998" spans="1:53" s="131" customFormat="1">
      <c r="A3998" s="131" t="s">
        <v>4651</v>
      </c>
      <c r="B3998" s="129">
        <f t="shared" si="61"/>
        <v>470000</v>
      </c>
      <c r="C3998" s="139">
        <f>+'[2]Table EE Vol'!AY58</f>
        <v>82.25</v>
      </c>
      <c r="D3998" s="131" t="s">
        <v>641</v>
      </c>
      <c r="E3998" s="131">
        <v>53</v>
      </c>
      <c r="F3998" s="132">
        <v>164.5</v>
      </c>
      <c r="BA3998" s="86"/>
    </row>
    <row r="3999" spans="1:53" s="131" customFormat="1">
      <c r="A3999" s="131" t="s">
        <v>4652</v>
      </c>
      <c r="B3999" s="129">
        <f t="shared" si="61"/>
        <v>470000</v>
      </c>
      <c r="C3999" s="139">
        <f>+'[2]Table EE Vol'!AY59</f>
        <v>82.25</v>
      </c>
      <c r="D3999" s="131" t="s">
        <v>641</v>
      </c>
      <c r="E3999" s="131">
        <v>54</v>
      </c>
      <c r="F3999" s="132">
        <v>164.5</v>
      </c>
      <c r="BA3999" s="86"/>
    </row>
    <row r="4000" spans="1:53" s="131" customFormat="1">
      <c r="A4000" s="131" t="s">
        <v>4653</v>
      </c>
      <c r="B4000" s="129">
        <f t="shared" si="61"/>
        <v>470000</v>
      </c>
      <c r="C4000" s="139">
        <f>+'[2]Table EE Vol'!AY60</f>
        <v>168.73</v>
      </c>
      <c r="D4000" s="131" t="s">
        <v>642</v>
      </c>
      <c r="E4000" s="131">
        <v>55</v>
      </c>
      <c r="F4000" s="132">
        <v>337.46</v>
      </c>
      <c r="BA4000" s="86"/>
    </row>
    <row r="4001" spans="1:53" s="131" customFormat="1">
      <c r="A4001" s="131" t="s">
        <v>4654</v>
      </c>
      <c r="B4001" s="129">
        <f t="shared" si="61"/>
        <v>470000</v>
      </c>
      <c r="C4001" s="139">
        <f>+'[2]Table EE Vol'!AY61</f>
        <v>168.73</v>
      </c>
      <c r="D4001" s="131" t="s">
        <v>642</v>
      </c>
      <c r="E4001" s="131">
        <v>56</v>
      </c>
      <c r="F4001" s="132">
        <v>337.46</v>
      </c>
      <c r="BA4001" s="86"/>
    </row>
    <row r="4002" spans="1:53" s="131" customFormat="1">
      <c r="A4002" s="131" t="s">
        <v>4655</v>
      </c>
      <c r="B4002" s="129">
        <f t="shared" si="61"/>
        <v>470000</v>
      </c>
      <c r="C4002" s="139">
        <f>+'[2]Table EE Vol'!AY62</f>
        <v>168.73</v>
      </c>
      <c r="D4002" s="131" t="s">
        <v>642</v>
      </c>
      <c r="E4002" s="131">
        <v>57</v>
      </c>
      <c r="F4002" s="132">
        <v>337.46</v>
      </c>
      <c r="BA4002" s="86"/>
    </row>
    <row r="4003" spans="1:53" s="131" customFormat="1">
      <c r="A4003" s="131" t="s">
        <v>4656</v>
      </c>
      <c r="B4003" s="129">
        <f t="shared" si="61"/>
        <v>470000</v>
      </c>
      <c r="C4003" s="139">
        <f>+'[2]Table EE Vol'!AY63</f>
        <v>168.73</v>
      </c>
      <c r="D4003" s="131" t="s">
        <v>642</v>
      </c>
      <c r="E4003" s="131">
        <v>58</v>
      </c>
      <c r="F4003" s="132">
        <v>337.46</v>
      </c>
      <c r="BA4003" s="86"/>
    </row>
    <row r="4004" spans="1:53" s="131" customFormat="1">
      <c r="A4004" s="131" t="s">
        <v>4657</v>
      </c>
      <c r="B4004" s="129">
        <f t="shared" si="61"/>
        <v>470000</v>
      </c>
      <c r="C4004" s="139">
        <f>+'[2]Table EE Vol'!AY64</f>
        <v>168.73</v>
      </c>
      <c r="D4004" s="131" t="s">
        <v>642</v>
      </c>
      <c r="E4004" s="131">
        <v>59</v>
      </c>
      <c r="F4004" s="132">
        <v>337.46</v>
      </c>
      <c r="BA4004" s="86"/>
    </row>
    <row r="4005" spans="1:53" s="131" customFormat="1">
      <c r="A4005" s="131" t="s">
        <v>4658</v>
      </c>
      <c r="B4005" s="129">
        <f t="shared" si="61"/>
        <v>470000</v>
      </c>
      <c r="C4005" s="139">
        <f>+'[2]Table EE Vol'!AY65</f>
        <v>245.34</v>
      </c>
      <c r="D4005" s="131" t="s">
        <v>643</v>
      </c>
      <c r="E4005" s="131">
        <v>60</v>
      </c>
      <c r="F4005" s="132">
        <v>490.68</v>
      </c>
      <c r="BA4005" s="86"/>
    </row>
    <row r="4006" spans="1:53" s="131" customFormat="1">
      <c r="A4006" s="131" t="s">
        <v>4659</v>
      </c>
      <c r="B4006" s="129">
        <f t="shared" si="61"/>
        <v>470000</v>
      </c>
      <c r="C4006" s="139">
        <f>+'[2]Table EE Vol'!AY66</f>
        <v>245.34</v>
      </c>
      <c r="D4006" s="131" t="s">
        <v>643</v>
      </c>
      <c r="E4006" s="131">
        <v>61</v>
      </c>
      <c r="F4006" s="132">
        <v>490.68</v>
      </c>
      <c r="BA4006" s="86"/>
    </row>
    <row r="4007" spans="1:53" s="131" customFormat="1">
      <c r="A4007" s="131" t="s">
        <v>4660</v>
      </c>
      <c r="B4007" s="129">
        <f t="shared" si="61"/>
        <v>470000</v>
      </c>
      <c r="C4007" s="139">
        <f>+'[2]Table EE Vol'!AY67</f>
        <v>245.34</v>
      </c>
      <c r="D4007" s="131" t="s">
        <v>643</v>
      </c>
      <c r="E4007" s="131">
        <v>62</v>
      </c>
      <c r="F4007" s="132">
        <v>490.68</v>
      </c>
      <c r="BA4007" s="86"/>
    </row>
    <row r="4008" spans="1:53" s="131" customFormat="1">
      <c r="A4008" s="131" t="s">
        <v>4661</v>
      </c>
      <c r="B4008" s="129">
        <f t="shared" si="61"/>
        <v>470000</v>
      </c>
      <c r="C4008" s="139">
        <f>+'[2]Table EE Vol'!AY68</f>
        <v>245.34</v>
      </c>
      <c r="D4008" s="131" t="s">
        <v>643</v>
      </c>
      <c r="E4008" s="131">
        <v>63</v>
      </c>
      <c r="F4008" s="132">
        <v>490.68</v>
      </c>
      <c r="BA4008" s="86"/>
    </row>
    <row r="4009" spans="1:53" s="131" customFormat="1">
      <c r="A4009" s="131" t="s">
        <v>4662</v>
      </c>
      <c r="B4009" s="129">
        <f t="shared" si="61"/>
        <v>470000</v>
      </c>
      <c r="C4009" s="139">
        <f>+'[2]Table EE Vol'!AY69</f>
        <v>245.34</v>
      </c>
      <c r="D4009" s="131" t="s">
        <v>643</v>
      </c>
      <c r="E4009" s="131">
        <v>64</v>
      </c>
      <c r="F4009" s="132">
        <v>490.68</v>
      </c>
      <c r="BA4009" s="86"/>
    </row>
    <row r="4010" spans="1:53" s="131" customFormat="1">
      <c r="A4010" s="131" t="s">
        <v>4663</v>
      </c>
      <c r="B4010" s="129">
        <f t="shared" si="61"/>
        <v>470000</v>
      </c>
      <c r="C4010" s="139">
        <f>+'[2]Table EE Vol'!AY70</f>
        <v>423</v>
      </c>
      <c r="D4010" s="131" t="s">
        <v>644</v>
      </c>
      <c r="E4010" s="131">
        <v>65</v>
      </c>
      <c r="F4010" s="132">
        <v>846</v>
      </c>
      <c r="BA4010" s="86"/>
    </row>
    <row r="4011" spans="1:53" s="131" customFormat="1">
      <c r="A4011" s="131" t="s">
        <v>4664</v>
      </c>
      <c r="B4011" s="129">
        <f t="shared" si="61"/>
        <v>470000</v>
      </c>
      <c r="C4011" s="139">
        <f>+'[2]Table EE Vol'!AY71</f>
        <v>423</v>
      </c>
      <c r="D4011" s="131" t="s">
        <v>644</v>
      </c>
      <c r="E4011" s="131">
        <v>66</v>
      </c>
      <c r="F4011" s="132">
        <v>846</v>
      </c>
      <c r="BA4011" s="86"/>
    </row>
    <row r="4012" spans="1:53" s="131" customFormat="1">
      <c r="A4012" s="131" t="s">
        <v>4665</v>
      </c>
      <c r="B4012" s="129">
        <f t="shared" si="61"/>
        <v>470000</v>
      </c>
      <c r="C4012" s="139">
        <f>+'[2]Table EE Vol'!AY72</f>
        <v>423</v>
      </c>
      <c r="D4012" s="131" t="s">
        <v>644</v>
      </c>
      <c r="E4012" s="131">
        <v>67</v>
      </c>
      <c r="F4012" s="132">
        <v>846</v>
      </c>
      <c r="BA4012" s="86"/>
    </row>
    <row r="4013" spans="1:53" s="131" customFormat="1">
      <c r="A4013" s="131" t="s">
        <v>4666</v>
      </c>
      <c r="B4013" s="129">
        <f t="shared" si="61"/>
        <v>470000</v>
      </c>
      <c r="C4013" s="139">
        <f>+'[2]Table EE Vol'!AY73</f>
        <v>423</v>
      </c>
      <c r="D4013" s="131" t="s">
        <v>644</v>
      </c>
      <c r="E4013" s="131">
        <v>68</v>
      </c>
      <c r="F4013" s="132">
        <v>846</v>
      </c>
      <c r="BA4013" s="86"/>
    </row>
    <row r="4014" spans="1:53" s="131" customFormat="1">
      <c r="A4014" s="131" t="s">
        <v>4667</v>
      </c>
      <c r="B4014" s="129">
        <f t="shared" si="61"/>
        <v>470000</v>
      </c>
      <c r="C4014" s="139">
        <f>+'[2]Table EE Vol'!AY74</f>
        <v>423</v>
      </c>
      <c r="D4014" s="131" t="s">
        <v>644</v>
      </c>
      <c r="E4014" s="131">
        <v>69</v>
      </c>
      <c r="F4014" s="132">
        <v>846</v>
      </c>
      <c r="BA4014" s="86"/>
    </row>
    <row r="4015" spans="1:53" s="131" customFormat="1">
      <c r="A4015" s="131" t="s">
        <v>4668</v>
      </c>
      <c r="B4015" s="129">
        <f t="shared" si="61"/>
        <v>470000</v>
      </c>
      <c r="C4015" s="139">
        <f>+'[2]Table EE Vol'!AY75</f>
        <v>873.73</v>
      </c>
      <c r="D4015" s="131" t="s">
        <v>645</v>
      </c>
      <c r="E4015" s="131">
        <v>70</v>
      </c>
      <c r="F4015" s="132">
        <v>1747.46</v>
      </c>
      <c r="BA4015" s="86"/>
    </row>
    <row r="4016" spans="1:53" s="131" customFormat="1">
      <c r="A4016" s="131" t="s">
        <v>4669</v>
      </c>
      <c r="B4016" s="129">
        <f t="shared" si="61"/>
        <v>470000</v>
      </c>
      <c r="C4016" s="139">
        <f>+'[2]Table EE Vol'!AY76</f>
        <v>873.73</v>
      </c>
      <c r="D4016" s="131" t="s">
        <v>645</v>
      </c>
      <c r="E4016" s="131">
        <v>71</v>
      </c>
      <c r="F4016" s="132">
        <v>1747.46</v>
      </c>
      <c r="BA4016" s="86"/>
    </row>
    <row r="4017" spans="1:53" s="131" customFormat="1">
      <c r="A4017" s="131" t="s">
        <v>4670</v>
      </c>
      <c r="B4017" s="129">
        <f t="shared" si="61"/>
        <v>470000</v>
      </c>
      <c r="C4017" s="139">
        <f>+'[2]Table EE Vol'!AY77</f>
        <v>873.73</v>
      </c>
      <c r="D4017" s="131" t="s">
        <v>645</v>
      </c>
      <c r="E4017" s="131">
        <v>72</v>
      </c>
      <c r="F4017" s="132">
        <v>1747.46</v>
      </c>
      <c r="BA4017" s="86"/>
    </row>
    <row r="4018" spans="1:53" s="131" customFormat="1">
      <c r="A4018" s="131" t="s">
        <v>4671</v>
      </c>
      <c r="B4018" s="129">
        <f t="shared" si="61"/>
        <v>470000</v>
      </c>
      <c r="C4018" s="139">
        <f>+'[2]Table EE Vol'!AY78</f>
        <v>873.73</v>
      </c>
      <c r="D4018" s="131" t="s">
        <v>645</v>
      </c>
      <c r="E4018" s="131">
        <v>73</v>
      </c>
      <c r="F4018" s="132">
        <v>1747.46</v>
      </c>
      <c r="BA4018" s="86"/>
    </row>
    <row r="4019" spans="1:53" s="131" customFormat="1">
      <c r="A4019" s="131" t="s">
        <v>4672</v>
      </c>
      <c r="B4019" s="129">
        <f t="shared" si="61"/>
        <v>470000</v>
      </c>
      <c r="C4019" s="139">
        <f>+'[2]Table EE Vol'!AY79</f>
        <v>873.73</v>
      </c>
      <c r="D4019" s="131" t="s">
        <v>645</v>
      </c>
      <c r="E4019" s="131">
        <v>74</v>
      </c>
      <c r="F4019" s="132">
        <v>1747.46</v>
      </c>
      <c r="BA4019" s="86"/>
    </row>
    <row r="4020" spans="1:53" s="131" customFormat="1">
      <c r="A4020" s="131" t="s">
        <v>4673</v>
      </c>
      <c r="B4020" s="129">
        <f t="shared" si="61"/>
        <v>470000</v>
      </c>
      <c r="C4020" s="139">
        <f>+'[2]Table EE Vol'!AY80</f>
        <v>2830.81</v>
      </c>
      <c r="D4020" s="131" t="s">
        <v>646</v>
      </c>
      <c r="E4020" s="131">
        <v>75</v>
      </c>
      <c r="F4020" s="132">
        <v>5661.62</v>
      </c>
      <c r="BA4020" s="86"/>
    </row>
    <row r="4021" spans="1:53" s="131" customFormat="1">
      <c r="A4021" s="131" t="s">
        <v>4674</v>
      </c>
      <c r="B4021" s="129">
        <f t="shared" si="61"/>
        <v>470000</v>
      </c>
      <c r="C4021" s="139">
        <f>+'[2]Table EE Vol'!AY81</f>
        <v>2830.81</v>
      </c>
      <c r="D4021" s="131" t="s">
        <v>646</v>
      </c>
      <c r="E4021" s="131">
        <v>76</v>
      </c>
      <c r="F4021" s="132">
        <v>5661.62</v>
      </c>
      <c r="BA4021" s="86"/>
    </row>
    <row r="4022" spans="1:53" s="131" customFormat="1">
      <c r="A4022" s="131" t="s">
        <v>4675</v>
      </c>
      <c r="B4022" s="129">
        <f t="shared" si="61"/>
        <v>470000</v>
      </c>
      <c r="C4022" s="139">
        <f>+'[2]Table EE Vol'!AY82</f>
        <v>2830.81</v>
      </c>
      <c r="D4022" s="131" t="s">
        <v>646</v>
      </c>
      <c r="E4022" s="131">
        <v>77</v>
      </c>
      <c r="F4022" s="132">
        <v>5661.62</v>
      </c>
      <c r="BA4022" s="86"/>
    </row>
    <row r="4023" spans="1:53" s="131" customFormat="1">
      <c r="A4023" s="131" t="s">
        <v>4676</v>
      </c>
      <c r="B4023" s="129">
        <f t="shared" si="61"/>
        <v>470000</v>
      </c>
      <c r="C4023" s="139">
        <f>+'[2]Table EE Vol'!AY83</f>
        <v>2830.81</v>
      </c>
      <c r="D4023" s="131" t="s">
        <v>646</v>
      </c>
      <c r="E4023" s="131">
        <v>78</v>
      </c>
      <c r="F4023" s="132">
        <v>5661.62</v>
      </c>
      <c r="BA4023" s="86"/>
    </row>
    <row r="4024" spans="1:53" s="131" customFormat="1">
      <c r="A4024" s="131" t="s">
        <v>4677</v>
      </c>
      <c r="B4024" s="129">
        <f t="shared" si="61"/>
        <v>470000</v>
      </c>
      <c r="C4024" s="139">
        <f>+'[2]Table EE Vol'!AY84</f>
        <v>2830.81</v>
      </c>
      <c r="D4024" s="131" t="s">
        <v>646</v>
      </c>
      <c r="E4024" s="131">
        <v>79</v>
      </c>
      <c r="F4024" s="132">
        <v>5661.62</v>
      </c>
      <c r="BA4024" s="86"/>
    </row>
    <row r="4025" spans="1:53" s="131" customFormat="1">
      <c r="A4025" s="131" t="s">
        <v>4678</v>
      </c>
      <c r="B4025" s="129">
        <f t="shared" si="61"/>
        <v>470000</v>
      </c>
      <c r="C4025" s="139">
        <f>+'[2]Table EE Vol'!AY85</f>
        <v>2830.81</v>
      </c>
      <c r="D4025" s="131" t="s">
        <v>646</v>
      </c>
      <c r="E4025" s="131">
        <v>80</v>
      </c>
      <c r="F4025" s="132">
        <v>5661.62</v>
      </c>
      <c r="BA4025" s="86"/>
    </row>
    <row r="4026" spans="1:53" s="131" customFormat="1">
      <c r="A4026" s="131" t="s">
        <v>4679</v>
      </c>
      <c r="B4026" s="129">
        <f t="shared" si="61"/>
        <v>470000</v>
      </c>
      <c r="C4026" s="139">
        <f>+'[2]Table EE Vol'!AY86</f>
        <v>2830.81</v>
      </c>
      <c r="D4026" s="131" t="s">
        <v>646</v>
      </c>
      <c r="E4026" s="131">
        <v>81</v>
      </c>
      <c r="F4026" s="132">
        <v>5661.62</v>
      </c>
      <c r="BA4026" s="86"/>
    </row>
    <row r="4027" spans="1:53" s="131" customFormat="1">
      <c r="A4027" s="131" t="s">
        <v>4680</v>
      </c>
      <c r="B4027" s="129">
        <f t="shared" si="61"/>
        <v>470000</v>
      </c>
      <c r="C4027" s="139">
        <f>+'[2]Table EE Vol'!AY87</f>
        <v>2830.81</v>
      </c>
      <c r="D4027" s="131" t="s">
        <v>646</v>
      </c>
      <c r="E4027" s="131">
        <v>82</v>
      </c>
      <c r="F4027" s="132">
        <v>5661.62</v>
      </c>
      <c r="BA4027" s="86"/>
    </row>
    <row r="4028" spans="1:53" s="131" customFormat="1">
      <c r="A4028" s="131" t="s">
        <v>4681</v>
      </c>
      <c r="B4028" s="129">
        <f t="shared" si="61"/>
        <v>470000</v>
      </c>
      <c r="C4028" s="139">
        <f>+'[2]Table EE Vol'!AY88</f>
        <v>2830.81</v>
      </c>
      <c r="D4028" s="131" t="s">
        <v>646</v>
      </c>
      <c r="E4028" s="131">
        <v>83</v>
      </c>
      <c r="F4028" s="132">
        <v>5661.62</v>
      </c>
      <c r="BA4028" s="86"/>
    </row>
    <row r="4029" spans="1:53" s="131" customFormat="1">
      <c r="A4029" s="131" t="s">
        <v>4682</v>
      </c>
      <c r="B4029" s="129">
        <f t="shared" si="61"/>
        <v>470000</v>
      </c>
      <c r="C4029" s="139">
        <f>+'[2]Table EE Vol'!AY89</f>
        <v>2830.81</v>
      </c>
      <c r="D4029" s="131" t="s">
        <v>646</v>
      </c>
      <c r="E4029" s="131">
        <v>84</v>
      </c>
      <c r="F4029" s="132">
        <v>5661.62</v>
      </c>
      <c r="BA4029" s="86"/>
    </row>
    <row r="4030" spans="1:53" s="131" customFormat="1">
      <c r="A4030" s="131" t="s">
        <v>4683</v>
      </c>
      <c r="B4030" s="129">
        <f t="shared" si="61"/>
        <v>470000</v>
      </c>
      <c r="C4030" s="139">
        <f>+'[2]Table EE Vol'!AY90</f>
        <v>2830.81</v>
      </c>
      <c r="D4030" s="131" t="s">
        <v>646</v>
      </c>
      <c r="E4030" s="131">
        <v>85</v>
      </c>
      <c r="F4030" s="132">
        <v>5661.62</v>
      </c>
      <c r="BA4030" s="86"/>
    </row>
    <row r="4031" spans="1:53" s="131" customFormat="1">
      <c r="A4031" s="131" t="s">
        <v>4684</v>
      </c>
      <c r="B4031" s="129">
        <f t="shared" si="61"/>
        <v>470000</v>
      </c>
      <c r="C4031" s="139">
        <f>+'[2]Table EE Vol'!AY91</f>
        <v>2830.81</v>
      </c>
      <c r="D4031" s="131" t="s">
        <v>646</v>
      </c>
      <c r="E4031" s="131">
        <v>86</v>
      </c>
      <c r="F4031" s="132">
        <v>5661.62</v>
      </c>
      <c r="BA4031" s="86"/>
    </row>
    <row r="4032" spans="1:53" s="131" customFormat="1">
      <c r="A4032" s="131" t="s">
        <v>4685</v>
      </c>
      <c r="B4032" s="129">
        <f t="shared" si="61"/>
        <v>470000</v>
      </c>
      <c r="C4032" s="139">
        <f>+'[2]Table EE Vol'!AY92</f>
        <v>2830.81</v>
      </c>
      <c r="D4032" s="131" t="s">
        <v>646</v>
      </c>
      <c r="E4032" s="131">
        <v>87</v>
      </c>
      <c r="F4032" s="132">
        <v>5661.62</v>
      </c>
      <c r="BA4032" s="86"/>
    </row>
    <row r="4033" spans="1:53" s="131" customFormat="1">
      <c r="A4033" s="131" t="s">
        <v>4686</v>
      </c>
      <c r="B4033" s="129">
        <f t="shared" si="61"/>
        <v>470000</v>
      </c>
      <c r="C4033" s="139">
        <f>+'[2]Table EE Vol'!AY93</f>
        <v>2830.81</v>
      </c>
      <c r="D4033" s="131" t="s">
        <v>646</v>
      </c>
      <c r="E4033" s="131">
        <v>88</v>
      </c>
      <c r="F4033" s="132">
        <v>5661.62</v>
      </c>
      <c r="BA4033" s="86"/>
    </row>
    <row r="4034" spans="1:53" s="131" customFormat="1">
      <c r="A4034" s="131" t="s">
        <v>4687</v>
      </c>
      <c r="B4034" s="129">
        <f t="shared" si="61"/>
        <v>470000</v>
      </c>
      <c r="C4034" s="139">
        <f>+'[2]Table EE Vol'!AY94</f>
        <v>2830.81</v>
      </c>
      <c r="D4034" s="131" t="s">
        <v>646</v>
      </c>
      <c r="E4034" s="131">
        <v>89</v>
      </c>
      <c r="F4034" s="132">
        <v>5661.62</v>
      </c>
      <c r="BA4034" s="86"/>
    </row>
    <row r="4035" spans="1:53" s="131" customFormat="1">
      <c r="A4035" s="131" t="s">
        <v>4688</v>
      </c>
      <c r="B4035" s="129">
        <f t="shared" si="61"/>
        <v>470000</v>
      </c>
      <c r="C4035" s="139">
        <f>+'[2]Table EE Vol'!AY95</f>
        <v>2830.81</v>
      </c>
      <c r="D4035" s="131" t="s">
        <v>646</v>
      </c>
      <c r="E4035" s="131">
        <v>90</v>
      </c>
      <c r="F4035" s="132">
        <v>5661.62</v>
      </c>
      <c r="BA4035" s="86"/>
    </row>
    <row r="4036" spans="1:53" s="131" customFormat="1">
      <c r="A4036" s="131" t="s">
        <v>4689</v>
      </c>
      <c r="B4036" s="129">
        <f t="shared" si="61"/>
        <v>470000</v>
      </c>
      <c r="C4036" s="139">
        <f>+'[2]Table EE Vol'!AY96</f>
        <v>2830.81</v>
      </c>
      <c r="D4036" s="131" t="s">
        <v>646</v>
      </c>
      <c r="E4036" s="131">
        <v>91</v>
      </c>
      <c r="F4036" s="132">
        <v>5661.62</v>
      </c>
      <c r="BA4036" s="86"/>
    </row>
    <row r="4037" spans="1:53" s="131" customFormat="1">
      <c r="A4037" s="131" t="s">
        <v>4690</v>
      </c>
      <c r="B4037" s="129">
        <f t="shared" si="61"/>
        <v>470000</v>
      </c>
      <c r="C4037" s="139">
        <f>+'[2]Table EE Vol'!AY97</f>
        <v>2830.81</v>
      </c>
      <c r="D4037" s="131" t="s">
        <v>646</v>
      </c>
      <c r="E4037" s="131">
        <v>92</v>
      </c>
      <c r="F4037" s="132">
        <v>5661.62</v>
      </c>
      <c r="BA4037" s="86"/>
    </row>
    <row r="4038" spans="1:53" s="131" customFormat="1">
      <c r="A4038" s="131" t="s">
        <v>4691</v>
      </c>
      <c r="B4038" s="129">
        <f t="shared" si="61"/>
        <v>470000</v>
      </c>
      <c r="C4038" s="139">
        <f>+'[2]Table EE Vol'!AY98</f>
        <v>2830.81</v>
      </c>
      <c r="D4038" s="131" t="s">
        <v>646</v>
      </c>
      <c r="E4038" s="131">
        <v>93</v>
      </c>
      <c r="F4038" s="132">
        <v>5661.62</v>
      </c>
      <c r="BA4038" s="86"/>
    </row>
    <row r="4039" spans="1:53" s="131" customFormat="1">
      <c r="A4039" s="131" t="s">
        <v>4692</v>
      </c>
      <c r="B4039" s="129">
        <f t="shared" si="61"/>
        <v>470000</v>
      </c>
      <c r="C4039" s="139">
        <f>+'[2]Table EE Vol'!AY99</f>
        <v>2830.81</v>
      </c>
      <c r="D4039" s="131" t="s">
        <v>646</v>
      </c>
      <c r="E4039" s="131">
        <v>94</v>
      </c>
      <c r="F4039" s="132">
        <v>5661.62</v>
      </c>
      <c r="BA4039" s="86"/>
    </row>
    <row r="4040" spans="1:53" s="131" customFormat="1">
      <c r="A4040" s="131" t="s">
        <v>4693</v>
      </c>
      <c r="B4040" s="129">
        <f t="shared" si="61"/>
        <v>470000</v>
      </c>
      <c r="C4040" s="139">
        <f>+'[2]Table EE Vol'!AY100</f>
        <v>2830.81</v>
      </c>
      <c r="D4040" s="131" t="s">
        <v>646</v>
      </c>
      <c r="E4040" s="131">
        <v>95</v>
      </c>
      <c r="F4040" s="132">
        <v>5661.62</v>
      </c>
      <c r="BA4040" s="86"/>
    </row>
    <row r="4041" spans="1:53" s="131" customFormat="1">
      <c r="A4041" s="131" t="s">
        <v>4694</v>
      </c>
      <c r="B4041" s="129">
        <f t="shared" si="61"/>
        <v>470000</v>
      </c>
      <c r="C4041" s="139">
        <f>+'[2]Table EE Vol'!AY101</f>
        <v>2830.81</v>
      </c>
      <c r="D4041" s="131" t="s">
        <v>646</v>
      </c>
      <c r="E4041" s="131">
        <v>96</v>
      </c>
      <c r="F4041" s="132">
        <v>5661.62</v>
      </c>
      <c r="BA4041" s="86"/>
    </row>
    <row r="4042" spans="1:53" s="131" customFormat="1">
      <c r="A4042" s="131" t="s">
        <v>4695</v>
      </c>
      <c r="B4042" s="129">
        <f t="shared" si="61"/>
        <v>470000</v>
      </c>
      <c r="C4042" s="139">
        <f>+'[2]Table EE Vol'!AY102</f>
        <v>2830.81</v>
      </c>
      <c r="D4042" s="131" t="s">
        <v>646</v>
      </c>
      <c r="E4042" s="131">
        <v>97</v>
      </c>
      <c r="F4042" s="132">
        <v>5661.62</v>
      </c>
      <c r="BA4042" s="86"/>
    </row>
    <row r="4043" spans="1:53" s="131" customFormat="1">
      <c r="A4043" s="131" t="s">
        <v>4696</v>
      </c>
      <c r="B4043" s="129">
        <f t="shared" si="61"/>
        <v>470000</v>
      </c>
      <c r="C4043" s="139">
        <f>+'[2]Table EE Vol'!AY103</f>
        <v>2830.81</v>
      </c>
      <c r="D4043" s="131" t="s">
        <v>646</v>
      </c>
      <c r="E4043" s="131">
        <v>98</v>
      </c>
      <c r="F4043" s="132">
        <v>5661.62</v>
      </c>
      <c r="BA4043" s="86"/>
    </row>
    <row r="4044" spans="1:53" s="131" customFormat="1">
      <c r="A4044" s="131" t="s">
        <v>4697</v>
      </c>
      <c r="B4044" s="129">
        <f t="shared" si="61"/>
        <v>470000</v>
      </c>
      <c r="C4044" s="139">
        <f>+'[2]Table EE Vol'!AY104</f>
        <v>2830.81</v>
      </c>
      <c r="D4044" s="131" t="s">
        <v>646</v>
      </c>
      <c r="E4044" s="131">
        <v>99</v>
      </c>
      <c r="F4044" s="132">
        <v>5661.62</v>
      </c>
      <c r="BA4044" s="86"/>
    </row>
    <row r="4045" spans="1:53" s="131" customFormat="1">
      <c r="A4045" s="131" t="s">
        <v>4698</v>
      </c>
      <c r="B4045" s="129">
        <f t="shared" si="61"/>
        <v>470000</v>
      </c>
      <c r="C4045" s="139">
        <f>+'[2]Table EE Vol'!AY105</f>
        <v>0</v>
      </c>
      <c r="D4045" s="131" t="s">
        <v>634</v>
      </c>
      <c r="E4045" s="131">
        <v>0</v>
      </c>
      <c r="F4045" s="132">
        <v>0</v>
      </c>
      <c r="BA4045" s="86"/>
    </row>
    <row r="4046" spans="1:53" s="131" customFormat="1">
      <c r="A4046" s="131" t="s">
        <v>4699</v>
      </c>
      <c r="B4046" s="129">
        <f t="shared" si="61"/>
        <v>480000</v>
      </c>
      <c r="C4046" s="139">
        <f>+'[2]Table EE Vol'!AZ20</f>
        <v>6.2399999999999993</v>
      </c>
      <c r="D4046" s="131" t="s">
        <v>634</v>
      </c>
      <c r="E4046" s="131">
        <v>15</v>
      </c>
      <c r="F4046" s="132">
        <v>12.479999999999999</v>
      </c>
      <c r="AW4046" s="86"/>
    </row>
    <row r="4047" spans="1:53" s="131" customFormat="1">
      <c r="A4047" s="131" t="s">
        <v>4700</v>
      </c>
      <c r="B4047" s="129">
        <f t="shared" si="61"/>
        <v>480000</v>
      </c>
      <c r="C4047" s="139">
        <f>+'[2]Table EE Vol'!AZ21</f>
        <v>6.2399999999999993</v>
      </c>
      <c r="D4047" s="131" t="s">
        <v>634</v>
      </c>
      <c r="E4047" s="131">
        <v>16</v>
      </c>
      <c r="F4047" s="132">
        <v>12.479999999999999</v>
      </c>
      <c r="AW4047" s="86"/>
    </row>
    <row r="4048" spans="1:53" s="131" customFormat="1">
      <c r="A4048" s="131" t="s">
        <v>4701</v>
      </c>
      <c r="B4048" s="129">
        <f t="shared" si="61"/>
        <v>480000</v>
      </c>
      <c r="C4048" s="139">
        <f>+'[2]Table EE Vol'!AZ22</f>
        <v>6.2399999999999993</v>
      </c>
      <c r="D4048" s="131" t="s">
        <v>634</v>
      </c>
      <c r="E4048" s="131">
        <v>17</v>
      </c>
      <c r="F4048" s="132">
        <v>12.479999999999999</v>
      </c>
      <c r="AW4048" s="86"/>
    </row>
    <row r="4049" spans="1:49" s="131" customFormat="1">
      <c r="A4049" s="131" t="s">
        <v>4702</v>
      </c>
      <c r="B4049" s="129">
        <f t="shared" si="61"/>
        <v>480000</v>
      </c>
      <c r="C4049" s="139">
        <f>+'[2]Table EE Vol'!AZ23</f>
        <v>6.2399999999999993</v>
      </c>
      <c r="D4049" s="131" t="s">
        <v>634</v>
      </c>
      <c r="E4049" s="131">
        <v>18</v>
      </c>
      <c r="F4049" s="132">
        <v>12.479999999999999</v>
      </c>
      <c r="AW4049" s="86"/>
    </row>
    <row r="4050" spans="1:49" s="131" customFormat="1">
      <c r="A4050" s="131" t="s">
        <v>4703</v>
      </c>
      <c r="B4050" s="129">
        <f t="shared" si="61"/>
        <v>480000</v>
      </c>
      <c r="C4050" s="139">
        <f>+'[2]Table EE Vol'!AZ24</f>
        <v>6.2399999999999993</v>
      </c>
      <c r="D4050" s="131" t="s">
        <v>634</v>
      </c>
      <c r="E4050" s="131">
        <v>19</v>
      </c>
      <c r="F4050" s="132">
        <v>12.479999999999999</v>
      </c>
      <c r="AW4050" s="86"/>
    </row>
    <row r="4051" spans="1:49" s="131" customFormat="1">
      <c r="A4051" s="131" t="s">
        <v>4704</v>
      </c>
      <c r="B4051" s="129">
        <f t="shared" si="61"/>
        <v>480000</v>
      </c>
      <c r="C4051" s="139">
        <f>+'[2]Table EE Vol'!AZ25</f>
        <v>9.1199999999999992</v>
      </c>
      <c r="D4051" s="131" t="s">
        <v>635</v>
      </c>
      <c r="E4051" s="131">
        <v>20</v>
      </c>
      <c r="F4051" s="132">
        <v>18.239999999999998</v>
      </c>
      <c r="AW4051" s="86"/>
    </row>
    <row r="4052" spans="1:49" s="131" customFormat="1">
      <c r="A4052" s="131" t="s">
        <v>4705</v>
      </c>
      <c r="B4052" s="129">
        <f t="shared" si="61"/>
        <v>480000</v>
      </c>
      <c r="C4052" s="139">
        <f>+'[2]Table EE Vol'!AZ26</f>
        <v>9.1199999999999992</v>
      </c>
      <c r="D4052" s="131" t="s">
        <v>635</v>
      </c>
      <c r="E4052" s="131">
        <v>21</v>
      </c>
      <c r="F4052" s="132">
        <v>18.239999999999998</v>
      </c>
      <c r="AW4052" s="86"/>
    </row>
    <row r="4053" spans="1:49" s="131" customFormat="1">
      <c r="A4053" s="131" t="s">
        <v>4706</v>
      </c>
      <c r="B4053" s="129">
        <f t="shared" si="61"/>
        <v>480000</v>
      </c>
      <c r="C4053" s="139">
        <f>+'[2]Table EE Vol'!AZ27</f>
        <v>9.1199999999999992</v>
      </c>
      <c r="D4053" s="131" t="s">
        <v>635</v>
      </c>
      <c r="E4053" s="131">
        <v>22</v>
      </c>
      <c r="F4053" s="132">
        <v>18.239999999999998</v>
      </c>
      <c r="AW4053" s="86"/>
    </row>
    <row r="4054" spans="1:49" s="131" customFormat="1">
      <c r="A4054" s="131" t="s">
        <v>4707</v>
      </c>
      <c r="B4054" s="129">
        <f t="shared" si="61"/>
        <v>480000</v>
      </c>
      <c r="C4054" s="139">
        <f>+'[2]Table EE Vol'!AZ28</f>
        <v>9.1199999999999992</v>
      </c>
      <c r="D4054" s="131" t="s">
        <v>635</v>
      </c>
      <c r="E4054" s="131">
        <v>23</v>
      </c>
      <c r="F4054" s="132">
        <v>18.239999999999998</v>
      </c>
      <c r="AW4054" s="86"/>
    </row>
    <row r="4055" spans="1:49" s="131" customFormat="1">
      <c r="A4055" s="131" t="s">
        <v>4708</v>
      </c>
      <c r="B4055" s="129">
        <f t="shared" si="61"/>
        <v>480000</v>
      </c>
      <c r="C4055" s="139">
        <f>+'[2]Table EE Vol'!AZ29</f>
        <v>9.1199999999999992</v>
      </c>
      <c r="D4055" s="131" t="s">
        <v>635</v>
      </c>
      <c r="E4055" s="131">
        <v>24</v>
      </c>
      <c r="F4055" s="132">
        <v>18.239999999999998</v>
      </c>
      <c r="AW4055" s="86"/>
    </row>
    <row r="4056" spans="1:49" s="131" customFormat="1">
      <c r="A4056" s="131" t="s">
        <v>4709</v>
      </c>
      <c r="B4056" s="129">
        <f t="shared" si="61"/>
        <v>480000</v>
      </c>
      <c r="C4056" s="139">
        <f>+'[2]Table EE Vol'!AZ30</f>
        <v>10.799999999999999</v>
      </c>
      <c r="D4056" s="131" t="s">
        <v>636</v>
      </c>
      <c r="E4056" s="131">
        <v>25</v>
      </c>
      <c r="F4056" s="132">
        <v>21.599999999999998</v>
      </c>
      <c r="AW4056" s="86"/>
    </row>
    <row r="4057" spans="1:49" s="131" customFormat="1">
      <c r="A4057" s="131" t="s">
        <v>4710</v>
      </c>
      <c r="B4057" s="129">
        <f t="shared" si="61"/>
        <v>480000</v>
      </c>
      <c r="C4057" s="139">
        <f>+'[2]Table EE Vol'!AZ31</f>
        <v>10.799999999999999</v>
      </c>
      <c r="D4057" s="131" t="s">
        <v>636</v>
      </c>
      <c r="E4057" s="131">
        <v>26</v>
      </c>
      <c r="F4057" s="132">
        <v>21.599999999999998</v>
      </c>
      <c r="AW4057" s="86"/>
    </row>
    <row r="4058" spans="1:49" s="131" customFormat="1">
      <c r="A4058" s="131" t="s">
        <v>4711</v>
      </c>
      <c r="B4058" s="129">
        <f t="shared" ref="B4058:B4121" si="62">+B3972+10000</f>
        <v>480000</v>
      </c>
      <c r="C4058" s="139">
        <f>+'[2]Table EE Vol'!AZ32</f>
        <v>10.799999999999999</v>
      </c>
      <c r="D4058" s="131" t="s">
        <v>636</v>
      </c>
      <c r="E4058" s="131">
        <v>27</v>
      </c>
      <c r="F4058" s="132">
        <v>21.599999999999998</v>
      </c>
      <c r="AW4058" s="86"/>
    </row>
    <row r="4059" spans="1:49" s="131" customFormat="1">
      <c r="A4059" s="131" t="s">
        <v>4712</v>
      </c>
      <c r="B4059" s="129">
        <f t="shared" si="62"/>
        <v>480000</v>
      </c>
      <c r="C4059" s="139">
        <f>+'[2]Table EE Vol'!AZ33</f>
        <v>10.799999999999999</v>
      </c>
      <c r="D4059" s="131" t="s">
        <v>636</v>
      </c>
      <c r="E4059" s="131">
        <v>28</v>
      </c>
      <c r="F4059" s="132">
        <v>21.599999999999998</v>
      </c>
      <c r="AW4059" s="86"/>
    </row>
    <row r="4060" spans="1:49" s="131" customFormat="1">
      <c r="A4060" s="131" t="s">
        <v>4713</v>
      </c>
      <c r="B4060" s="129">
        <f t="shared" si="62"/>
        <v>480000</v>
      </c>
      <c r="C4060" s="139">
        <f>+'[2]Table EE Vol'!AZ34</f>
        <v>10.799999999999999</v>
      </c>
      <c r="D4060" s="131" t="s">
        <v>636</v>
      </c>
      <c r="E4060" s="131">
        <v>29</v>
      </c>
      <c r="F4060" s="132">
        <v>21.599999999999998</v>
      </c>
      <c r="AW4060" s="86"/>
    </row>
    <row r="4061" spans="1:49" s="131" customFormat="1">
      <c r="A4061" s="131" t="s">
        <v>4714</v>
      </c>
      <c r="B4061" s="129">
        <f t="shared" si="62"/>
        <v>480000</v>
      </c>
      <c r="C4061" s="139">
        <f>+'[2]Table EE Vol'!AZ35</f>
        <v>14.879999999999999</v>
      </c>
      <c r="D4061" s="131" t="s">
        <v>637</v>
      </c>
      <c r="E4061" s="131">
        <v>30</v>
      </c>
      <c r="F4061" s="132">
        <v>29.759999999999998</v>
      </c>
      <c r="AW4061" s="86"/>
    </row>
    <row r="4062" spans="1:49" s="131" customFormat="1">
      <c r="A4062" s="131" t="s">
        <v>4715</v>
      </c>
      <c r="B4062" s="129">
        <f t="shared" si="62"/>
        <v>480000</v>
      </c>
      <c r="C4062" s="139">
        <f>+'[2]Table EE Vol'!AZ36</f>
        <v>14.879999999999999</v>
      </c>
      <c r="D4062" s="131" t="s">
        <v>637</v>
      </c>
      <c r="E4062" s="131">
        <v>31</v>
      </c>
      <c r="F4062" s="132">
        <v>29.759999999999998</v>
      </c>
      <c r="AW4062" s="86"/>
    </row>
    <row r="4063" spans="1:49" s="131" customFormat="1">
      <c r="A4063" s="131" t="s">
        <v>4716</v>
      </c>
      <c r="B4063" s="129">
        <f t="shared" si="62"/>
        <v>480000</v>
      </c>
      <c r="C4063" s="139">
        <f>+'[2]Table EE Vol'!AZ37</f>
        <v>14.879999999999999</v>
      </c>
      <c r="D4063" s="131" t="s">
        <v>637</v>
      </c>
      <c r="E4063" s="131">
        <v>32</v>
      </c>
      <c r="F4063" s="132">
        <v>29.759999999999998</v>
      </c>
      <c r="AW4063" s="86"/>
    </row>
    <row r="4064" spans="1:49" s="131" customFormat="1">
      <c r="A4064" s="131" t="s">
        <v>4717</v>
      </c>
      <c r="B4064" s="129">
        <f t="shared" si="62"/>
        <v>480000</v>
      </c>
      <c r="C4064" s="139">
        <f>+'[2]Table EE Vol'!AZ38</f>
        <v>14.879999999999999</v>
      </c>
      <c r="D4064" s="131" t="s">
        <v>637</v>
      </c>
      <c r="E4064" s="131">
        <v>33</v>
      </c>
      <c r="F4064" s="132">
        <v>29.759999999999998</v>
      </c>
      <c r="AW4064" s="86"/>
    </row>
    <row r="4065" spans="1:49" s="131" customFormat="1">
      <c r="A4065" s="131" t="s">
        <v>4718</v>
      </c>
      <c r="B4065" s="129">
        <f t="shared" si="62"/>
        <v>480000</v>
      </c>
      <c r="C4065" s="139">
        <f>+'[2]Table EE Vol'!AZ39</f>
        <v>14.879999999999999</v>
      </c>
      <c r="D4065" s="131" t="s">
        <v>637</v>
      </c>
      <c r="E4065" s="131">
        <v>34</v>
      </c>
      <c r="F4065" s="132">
        <v>29.759999999999998</v>
      </c>
      <c r="AW4065" s="86"/>
    </row>
    <row r="4066" spans="1:49" s="131" customFormat="1">
      <c r="A4066" s="131" t="s">
        <v>4719</v>
      </c>
      <c r="B4066" s="129">
        <f t="shared" si="62"/>
        <v>480000</v>
      </c>
      <c r="C4066" s="139">
        <f>+'[2]Table EE Vol'!AZ40</f>
        <v>19.920000000000002</v>
      </c>
      <c r="D4066" s="131" t="s">
        <v>638</v>
      </c>
      <c r="E4066" s="131">
        <v>35</v>
      </c>
      <c r="F4066" s="132">
        <v>39.840000000000003</v>
      </c>
      <c r="AW4066" s="86"/>
    </row>
    <row r="4067" spans="1:49" s="131" customFormat="1">
      <c r="A4067" s="131" t="s">
        <v>4720</v>
      </c>
      <c r="B4067" s="129">
        <f t="shared" si="62"/>
        <v>480000</v>
      </c>
      <c r="C4067" s="139">
        <f>+'[2]Table EE Vol'!AZ41</f>
        <v>19.920000000000002</v>
      </c>
      <c r="D4067" s="131" t="s">
        <v>638</v>
      </c>
      <c r="E4067" s="131">
        <v>36</v>
      </c>
      <c r="F4067" s="132">
        <v>39.840000000000003</v>
      </c>
      <c r="AW4067" s="86"/>
    </row>
    <row r="4068" spans="1:49" s="131" customFormat="1">
      <c r="A4068" s="131" t="s">
        <v>4721</v>
      </c>
      <c r="B4068" s="129">
        <f t="shared" si="62"/>
        <v>480000</v>
      </c>
      <c r="C4068" s="139">
        <f>+'[2]Table EE Vol'!AZ42</f>
        <v>19.920000000000002</v>
      </c>
      <c r="D4068" s="131" t="s">
        <v>638</v>
      </c>
      <c r="E4068" s="131">
        <v>37</v>
      </c>
      <c r="F4068" s="132">
        <v>39.840000000000003</v>
      </c>
      <c r="AW4068" s="86"/>
    </row>
    <row r="4069" spans="1:49" s="131" customFormat="1">
      <c r="A4069" s="131" t="s">
        <v>4722</v>
      </c>
      <c r="B4069" s="129">
        <f t="shared" si="62"/>
        <v>480000</v>
      </c>
      <c r="C4069" s="139">
        <f>+'[2]Table EE Vol'!AZ43</f>
        <v>19.920000000000002</v>
      </c>
      <c r="D4069" s="131" t="s">
        <v>638</v>
      </c>
      <c r="E4069" s="131">
        <v>38</v>
      </c>
      <c r="F4069" s="132">
        <v>39.840000000000003</v>
      </c>
      <c r="AW4069" s="86"/>
    </row>
    <row r="4070" spans="1:49" s="131" customFormat="1">
      <c r="A4070" s="131" t="s">
        <v>4723</v>
      </c>
      <c r="B4070" s="129">
        <f t="shared" si="62"/>
        <v>480000</v>
      </c>
      <c r="C4070" s="139">
        <f>+'[2]Table EE Vol'!AZ44</f>
        <v>19.920000000000002</v>
      </c>
      <c r="D4070" s="131" t="s">
        <v>638</v>
      </c>
      <c r="E4070" s="131">
        <v>39</v>
      </c>
      <c r="F4070" s="132">
        <v>39.840000000000003</v>
      </c>
      <c r="AW4070" s="86"/>
    </row>
    <row r="4071" spans="1:49" s="131" customFormat="1">
      <c r="A4071" s="131" t="s">
        <v>4724</v>
      </c>
      <c r="B4071" s="129">
        <f t="shared" si="62"/>
        <v>480000</v>
      </c>
      <c r="C4071" s="139">
        <f>+'[2]Table EE Vol'!AZ45</f>
        <v>33.36</v>
      </c>
      <c r="D4071" s="131" t="s">
        <v>639</v>
      </c>
      <c r="E4071" s="131">
        <v>40</v>
      </c>
      <c r="F4071" s="132">
        <v>66.72</v>
      </c>
      <c r="AW4071" s="86"/>
    </row>
    <row r="4072" spans="1:49" s="131" customFormat="1">
      <c r="A4072" s="131" t="s">
        <v>4725</v>
      </c>
      <c r="B4072" s="129">
        <f t="shared" si="62"/>
        <v>480000</v>
      </c>
      <c r="C4072" s="139">
        <f>+'[2]Table EE Vol'!AZ46</f>
        <v>33.36</v>
      </c>
      <c r="D4072" s="131" t="s">
        <v>639</v>
      </c>
      <c r="E4072" s="131">
        <v>41</v>
      </c>
      <c r="F4072" s="132">
        <v>66.72</v>
      </c>
      <c r="AW4072" s="86"/>
    </row>
    <row r="4073" spans="1:49" s="131" customFormat="1">
      <c r="A4073" s="131" t="s">
        <v>4726</v>
      </c>
      <c r="B4073" s="129">
        <f t="shared" si="62"/>
        <v>480000</v>
      </c>
      <c r="C4073" s="139">
        <f>+'[2]Table EE Vol'!AZ47</f>
        <v>33.36</v>
      </c>
      <c r="D4073" s="131" t="s">
        <v>639</v>
      </c>
      <c r="E4073" s="131">
        <v>42</v>
      </c>
      <c r="F4073" s="132">
        <v>66.72</v>
      </c>
      <c r="AW4073" s="86"/>
    </row>
    <row r="4074" spans="1:49" s="131" customFormat="1">
      <c r="A4074" s="131" t="s">
        <v>4727</v>
      </c>
      <c r="B4074" s="129">
        <f t="shared" si="62"/>
        <v>480000</v>
      </c>
      <c r="C4074" s="139">
        <f>+'[2]Table EE Vol'!AZ48</f>
        <v>33.36</v>
      </c>
      <c r="D4074" s="131" t="s">
        <v>639</v>
      </c>
      <c r="E4074" s="131">
        <v>43</v>
      </c>
      <c r="F4074" s="132">
        <v>66.72</v>
      </c>
      <c r="AW4074" s="86"/>
    </row>
    <row r="4075" spans="1:49" s="131" customFormat="1">
      <c r="A4075" s="131" t="s">
        <v>4728</v>
      </c>
      <c r="B4075" s="129">
        <f t="shared" si="62"/>
        <v>480000</v>
      </c>
      <c r="C4075" s="139">
        <f>+'[2]Table EE Vol'!AZ49</f>
        <v>33.36</v>
      </c>
      <c r="D4075" s="131" t="s">
        <v>639</v>
      </c>
      <c r="E4075" s="131">
        <v>44</v>
      </c>
      <c r="F4075" s="132">
        <v>66.72</v>
      </c>
      <c r="AW4075" s="86"/>
    </row>
    <row r="4076" spans="1:49" s="131" customFormat="1">
      <c r="A4076" s="131" t="s">
        <v>4729</v>
      </c>
      <c r="B4076" s="129">
        <f t="shared" si="62"/>
        <v>480000</v>
      </c>
      <c r="C4076" s="139">
        <f>+'[2]Table EE Vol'!AZ50</f>
        <v>46.08</v>
      </c>
      <c r="D4076" s="131" t="s">
        <v>640</v>
      </c>
      <c r="E4076" s="131">
        <v>45</v>
      </c>
      <c r="F4076" s="132">
        <v>92.16</v>
      </c>
      <c r="AW4076" s="86"/>
    </row>
    <row r="4077" spans="1:49" s="131" customFormat="1">
      <c r="A4077" s="131" t="s">
        <v>4730</v>
      </c>
      <c r="B4077" s="129">
        <f t="shared" si="62"/>
        <v>480000</v>
      </c>
      <c r="C4077" s="139">
        <f>+'[2]Table EE Vol'!AZ51</f>
        <v>46.08</v>
      </c>
      <c r="D4077" s="131" t="s">
        <v>640</v>
      </c>
      <c r="E4077" s="131">
        <v>46</v>
      </c>
      <c r="F4077" s="132">
        <v>92.16</v>
      </c>
      <c r="AW4077" s="86"/>
    </row>
    <row r="4078" spans="1:49" s="131" customFormat="1">
      <c r="A4078" s="131" t="s">
        <v>4731</v>
      </c>
      <c r="B4078" s="129">
        <f t="shared" si="62"/>
        <v>480000</v>
      </c>
      <c r="C4078" s="139">
        <f>+'[2]Table EE Vol'!AZ52</f>
        <v>46.08</v>
      </c>
      <c r="D4078" s="131" t="s">
        <v>640</v>
      </c>
      <c r="E4078" s="131">
        <v>47</v>
      </c>
      <c r="F4078" s="132">
        <v>92.16</v>
      </c>
      <c r="AW4078" s="86"/>
    </row>
    <row r="4079" spans="1:49" s="131" customFormat="1">
      <c r="A4079" s="131" t="s">
        <v>4732</v>
      </c>
      <c r="B4079" s="129">
        <f t="shared" si="62"/>
        <v>480000</v>
      </c>
      <c r="C4079" s="139">
        <f>+'[2]Table EE Vol'!AZ53</f>
        <v>46.08</v>
      </c>
      <c r="D4079" s="131" t="s">
        <v>640</v>
      </c>
      <c r="E4079" s="131">
        <v>48</v>
      </c>
      <c r="F4079" s="132">
        <v>92.16</v>
      </c>
      <c r="AW4079" s="86"/>
    </row>
    <row r="4080" spans="1:49" s="131" customFormat="1">
      <c r="A4080" s="131" t="s">
        <v>4733</v>
      </c>
      <c r="B4080" s="129">
        <f t="shared" si="62"/>
        <v>480000</v>
      </c>
      <c r="C4080" s="139">
        <f>+'[2]Table EE Vol'!AZ54</f>
        <v>46.08</v>
      </c>
      <c r="D4080" s="131" t="s">
        <v>640</v>
      </c>
      <c r="E4080" s="131">
        <v>49</v>
      </c>
      <c r="F4080" s="132">
        <v>92.16</v>
      </c>
      <c r="AW4080" s="86"/>
    </row>
    <row r="4081" spans="1:49" s="131" customFormat="1">
      <c r="A4081" s="131" t="s">
        <v>4734</v>
      </c>
      <c r="B4081" s="129">
        <f t="shared" si="62"/>
        <v>480000</v>
      </c>
      <c r="C4081" s="139">
        <f>+'[2]Table EE Vol'!AZ55</f>
        <v>84</v>
      </c>
      <c r="D4081" s="131" t="s">
        <v>641</v>
      </c>
      <c r="E4081" s="131">
        <v>50</v>
      </c>
      <c r="F4081" s="132">
        <v>168</v>
      </c>
      <c r="AW4081" s="86"/>
    </row>
    <row r="4082" spans="1:49" s="131" customFormat="1">
      <c r="A4082" s="131" t="s">
        <v>4735</v>
      </c>
      <c r="B4082" s="129">
        <f t="shared" si="62"/>
        <v>480000</v>
      </c>
      <c r="C4082" s="139">
        <f>+'[2]Table EE Vol'!AZ56</f>
        <v>84</v>
      </c>
      <c r="D4082" s="131" t="s">
        <v>641</v>
      </c>
      <c r="E4082" s="131">
        <v>51</v>
      </c>
      <c r="F4082" s="132">
        <v>168</v>
      </c>
      <c r="AW4082" s="86"/>
    </row>
    <row r="4083" spans="1:49" s="131" customFormat="1">
      <c r="A4083" s="131" t="s">
        <v>4736</v>
      </c>
      <c r="B4083" s="129">
        <f t="shared" si="62"/>
        <v>480000</v>
      </c>
      <c r="C4083" s="139">
        <f>+'[2]Table EE Vol'!AZ57</f>
        <v>84</v>
      </c>
      <c r="D4083" s="131" t="s">
        <v>641</v>
      </c>
      <c r="E4083" s="131">
        <v>52</v>
      </c>
      <c r="F4083" s="132">
        <v>168</v>
      </c>
      <c r="AW4083" s="86"/>
    </row>
    <row r="4084" spans="1:49" s="131" customFormat="1">
      <c r="A4084" s="131" t="s">
        <v>4737</v>
      </c>
      <c r="B4084" s="129">
        <f t="shared" si="62"/>
        <v>480000</v>
      </c>
      <c r="C4084" s="139">
        <f>+'[2]Table EE Vol'!AZ58</f>
        <v>84</v>
      </c>
      <c r="D4084" s="131" t="s">
        <v>641</v>
      </c>
      <c r="E4084" s="131">
        <v>53</v>
      </c>
      <c r="F4084" s="132">
        <v>168</v>
      </c>
      <c r="AW4084" s="86"/>
    </row>
    <row r="4085" spans="1:49" s="131" customFormat="1">
      <c r="A4085" s="131" t="s">
        <v>4738</v>
      </c>
      <c r="B4085" s="129">
        <f t="shared" si="62"/>
        <v>480000</v>
      </c>
      <c r="C4085" s="139">
        <f>+'[2]Table EE Vol'!AZ59</f>
        <v>84</v>
      </c>
      <c r="D4085" s="131" t="s">
        <v>641</v>
      </c>
      <c r="E4085" s="131">
        <v>54</v>
      </c>
      <c r="F4085" s="132">
        <v>168</v>
      </c>
      <c r="AW4085" s="86"/>
    </row>
    <row r="4086" spans="1:49" s="131" customFormat="1">
      <c r="A4086" s="131" t="s">
        <v>4739</v>
      </c>
      <c r="B4086" s="129">
        <f t="shared" si="62"/>
        <v>480000</v>
      </c>
      <c r="C4086" s="139">
        <f>+'[2]Table EE Vol'!AZ60</f>
        <v>172.32</v>
      </c>
      <c r="D4086" s="131" t="s">
        <v>642</v>
      </c>
      <c r="E4086" s="131">
        <v>55</v>
      </c>
      <c r="F4086" s="132">
        <v>344.64</v>
      </c>
      <c r="AW4086" s="86"/>
    </row>
    <row r="4087" spans="1:49" s="131" customFormat="1">
      <c r="A4087" s="131" t="s">
        <v>4740</v>
      </c>
      <c r="B4087" s="129">
        <f t="shared" si="62"/>
        <v>480000</v>
      </c>
      <c r="C4087" s="139">
        <f>+'[2]Table EE Vol'!AZ61</f>
        <v>172.32</v>
      </c>
      <c r="D4087" s="131" t="s">
        <v>642</v>
      </c>
      <c r="E4087" s="131">
        <v>56</v>
      </c>
      <c r="F4087" s="132">
        <v>344.64</v>
      </c>
      <c r="AW4087" s="86"/>
    </row>
    <row r="4088" spans="1:49" s="131" customFormat="1">
      <c r="A4088" s="131" t="s">
        <v>4741</v>
      </c>
      <c r="B4088" s="129">
        <f t="shared" si="62"/>
        <v>480000</v>
      </c>
      <c r="C4088" s="139">
        <f>+'[2]Table EE Vol'!AZ62</f>
        <v>172.32</v>
      </c>
      <c r="D4088" s="131" t="s">
        <v>642</v>
      </c>
      <c r="E4088" s="131">
        <v>57</v>
      </c>
      <c r="F4088" s="132">
        <v>344.64</v>
      </c>
      <c r="AW4088" s="86"/>
    </row>
    <row r="4089" spans="1:49" s="131" customFormat="1">
      <c r="A4089" s="131" t="s">
        <v>4742</v>
      </c>
      <c r="B4089" s="129">
        <f t="shared" si="62"/>
        <v>480000</v>
      </c>
      <c r="C4089" s="139">
        <f>+'[2]Table EE Vol'!AZ63</f>
        <v>172.32</v>
      </c>
      <c r="D4089" s="131" t="s">
        <v>642</v>
      </c>
      <c r="E4089" s="131">
        <v>58</v>
      </c>
      <c r="F4089" s="132">
        <v>344.64</v>
      </c>
      <c r="AW4089" s="86"/>
    </row>
    <row r="4090" spans="1:49" s="131" customFormat="1">
      <c r="A4090" s="131" t="s">
        <v>4743</v>
      </c>
      <c r="B4090" s="129">
        <f t="shared" si="62"/>
        <v>480000</v>
      </c>
      <c r="C4090" s="139">
        <f>+'[2]Table EE Vol'!AZ64</f>
        <v>172.32</v>
      </c>
      <c r="D4090" s="131" t="s">
        <v>642</v>
      </c>
      <c r="E4090" s="131">
        <v>59</v>
      </c>
      <c r="F4090" s="132">
        <v>344.64</v>
      </c>
      <c r="AW4090" s="86"/>
    </row>
    <row r="4091" spans="1:49" s="131" customFormat="1">
      <c r="A4091" s="131" t="s">
        <v>4744</v>
      </c>
      <c r="B4091" s="129">
        <f t="shared" si="62"/>
        <v>480000</v>
      </c>
      <c r="C4091" s="139">
        <f>+'[2]Table EE Vol'!AZ65</f>
        <v>250.56</v>
      </c>
      <c r="D4091" s="131" t="s">
        <v>643</v>
      </c>
      <c r="E4091" s="131">
        <v>60</v>
      </c>
      <c r="F4091" s="132">
        <v>501.12</v>
      </c>
      <c r="AW4091" s="86"/>
    </row>
    <row r="4092" spans="1:49" s="131" customFormat="1">
      <c r="A4092" s="131" t="s">
        <v>4745</v>
      </c>
      <c r="B4092" s="129">
        <f t="shared" si="62"/>
        <v>480000</v>
      </c>
      <c r="C4092" s="139">
        <f>+'[2]Table EE Vol'!AZ66</f>
        <v>250.56</v>
      </c>
      <c r="D4092" s="131" t="s">
        <v>643</v>
      </c>
      <c r="E4092" s="131">
        <v>61</v>
      </c>
      <c r="F4092" s="132">
        <v>501.12</v>
      </c>
      <c r="AW4092" s="86"/>
    </row>
    <row r="4093" spans="1:49" s="131" customFormat="1">
      <c r="A4093" s="131" t="s">
        <v>4746</v>
      </c>
      <c r="B4093" s="129">
        <f t="shared" si="62"/>
        <v>480000</v>
      </c>
      <c r="C4093" s="139">
        <f>+'[2]Table EE Vol'!AZ67</f>
        <v>250.56</v>
      </c>
      <c r="D4093" s="131" t="s">
        <v>643</v>
      </c>
      <c r="E4093" s="131">
        <v>62</v>
      </c>
      <c r="F4093" s="132">
        <v>501.12</v>
      </c>
      <c r="AW4093" s="86"/>
    </row>
    <row r="4094" spans="1:49" s="131" customFormat="1">
      <c r="A4094" s="131" t="s">
        <v>4747</v>
      </c>
      <c r="B4094" s="129">
        <f t="shared" si="62"/>
        <v>480000</v>
      </c>
      <c r="C4094" s="139">
        <f>+'[2]Table EE Vol'!AZ68</f>
        <v>250.56</v>
      </c>
      <c r="D4094" s="131" t="s">
        <v>643</v>
      </c>
      <c r="E4094" s="131">
        <v>63</v>
      </c>
      <c r="F4094" s="132">
        <v>501.12</v>
      </c>
      <c r="AW4094" s="86"/>
    </row>
    <row r="4095" spans="1:49" s="131" customFormat="1">
      <c r="A4095" s="131" t="s">
        <v>4748</v>
      </c>
      <c r="B4095" s="129">
        <f t="shared" si="62"/>
        <v>480000</v>
      </c>
      <c r="C4095" s="139">
        <f>+'[2]Table EE Vol'!AZ69</f>
        <v>250.56</v>
      </c>
      <c r="D4095" s="131" t="s">
        <v>643</v>
      </c>
      <c r="E4095" s="131">
        <v>64</v>
      </c>
      <c r="F4095" s="132">
        <v>501.12</v>
      </c>
      <c r="AW4095" s="86"/>
    </row>
    <row r="4096" spans="1:49" s="131" customFormat="1">
      <c r="A4096" s="131" t="s">
        <v>4749</v>
      </c>
      <c r="B4096" s="129">
        <f t="shared" si="62"/>
        <v>480000</v>
      </c>
      <c r="C4096" s="139">
        <f>+'[2]Table EE Vol'!AZ70</f>
        <v>432</v>
      </c>
      <c r="D4096" s="131" t="s">
        <v>644</v>
      </c>
      <c r="E4096" s="131">
        <v>65</v>
      </c>
      <c r="F4096" s="132">
        <v>864</v>
      </c>
      <c r="AW4096" s="86"/>
    </row>
    <row r="4097" spans="1:49" s="131" customFormat="1">
      <c r="A4097" s="131" t="s">
        <v>4750</v>
      </c>
      <c r="B4097" s="129">
        <f t="shared" si="62"/>
        <v>480000</v>
      </c>
      <c r="C4097" s="139">
        <f>+'[2]Table EE Vol'!AZ71</f>
        <v>432</v>
      </c>
      <c r="D4097" s="131" t="s">
        <v>644</v>
      </c>
      <c r="E4097" s="131">
        <v>66</v>
      </c>
      <c r="F4097" s="132">
        <v>864</v>
      </c>
      <c r="AW4097" s="86"/>
    </row>
    <row r="4098" spans="1:49" s="131" customFormat="1">
      <c r="A4098" s="131" t="s">
        <v>4751</v>
      </c>
      <c r="B4098" s="129">
        <f t="shared" si="62"/>
        <v>480000</v>
      </c>
      <c r="C4098" s="139">
        <f>+'[2]Table EE Vol'!AZ72</f>
        <v>432</v>
      </c>
      <c r="D4098" s="131" t="s">
        <v>644</v>
      </c>
      <c r="E4098" s="131">
        <v>67</v>
      </c>
      <c r="F4098" s="132">
        <v>864</v>
      </c>
      <c r="AW4098" s="86"/>
    </row>
    <row r="4099" spans="1:49" s="131" customFormat="1">
      <c r="A4099" s="131" t="s">
        <v>4752</v>
      </c>
      <c r="B4099" s="129">
        <f t="shared" si="62"/>
        <v>480000</v>
      </c>
      <c r="C4099" s="139">
        <f>+'[2]Table EE Vol'!AZ73</f>
        <v>432</v>
      </c>
      <c r="D4099" s="131" t="s">
        <v>644</v>
      </c>
      <c r="E4099" s="131">
        <v>68</v>
      </c>
      <c r="F4099" s="132">
        <v>864</v>
      </c>
      <c r="AW4099" s="86"/>
    </row>
    <row r="4100" spans="1:49" s="131" customFormat="1">
      <c r="A4100" s="131" t="s">
        <v>4753</v>
      </c>
      <c r="B4100" s="129">
        <f t="shared" si="62"/>
        <v>480000</v>
      </c>
      <c r="C4100" s="139">
        <f>+'[2]Table EE Vol'!AZ74</f>
        <v>432</v>
      </c>
      <c r="D4100" s="131" t="s">
        <v>644</v>
      </c>
      <c r="E4100" s="131">
        <v>69</v>
      </c>
      <c r="F4100" s="132">
        <v>864</v>
      </c>
      <c r="AW4100" s="86"/>
    </row>
    <row r="4101" spans="1:49" s="131" customFormat="1">
      <c r="A4101" s="131" t="s">
        <v>4754</v>
      </c>
      <c r="B4101" s="129">
        <f t="shared" si="62"/>
        <v>480000</v>
      </c>
      <c r="C4101" s="139">
        <f>+'[2]Table EE Vol'!AZ75</f>
        <v>892.31999999999994</v>
      </c>
      <c r="D4101" s="131" t="s">
        <v>645</v>
      </c>
      <c r="E4101" s="131">
        <v>70</v>
      </c>
      <c r="F4101" s="132">
        <v>1784.6399999999999</v>
      </c>
      <c r="AW4101" s="86"/>
    </row>
    <row r="4102" spans="1:49" s="131" customFormat="1">
      <c r="A4102" s="131" t="s">
        <v>4755</v>
      </c>
      <c r="B4102" s="129">
        <f t="shared" si="62"/>
        <v>480000</v>
      </c>
      <c r="C4102" s="139">
        <f>+'[2]Table EE Vol'!AZ76</f>
        <v>892.31999999999994</v>
      </c>
      <c r="D4102" s="131" t="s">
        <v>645</v>
      </c>
      <c r="E4102" s="131">
        <v>71</v>
      </c>
      <c r="F4102" s="132">
        <v>1784.6399999999999</v>
      </c>
      <c r="AW4102" s="86"/>
    </row>
    <row r="4103" spans="1:49" s="131" customFormat="1">
      <c r="A4103" s="131" t="s">
        <v>4756</v>
      </c>
      <c r="B4103" s="129">
        <f t="shared" si="62"/>
        <v>480000</v>
      </c>
      <c r="C4103" s="139">
        <f>+'[2]Table EE Vol'!AZ77</f>
        <v>892.31999999999994</v>
      </c>
      <c r="D4103" s="131" t="s">
        <v>645</v>
      </c>
      <c r="E4103" s="131">
        <v>72</v>
      </c>
      <c r="F4103" s="132">
        <v>1784.6399999999999</v>
      </c>
      <c r="AW4103" s="86"/>
    </row>
    <row r="4104" spans="1:49" s="131" customFormat="1">
      <c r="A4104" s="131" t="s">
        <v>4757</v>
      </c>
      <c r="B4104" s="129">
        <f t="shared" si="62"/>
        <v>480000</v>
      </c>
      <c r="C4104" s="139">
        <f>+'[2]Table EE Vol'!AZ78</f>
        <v>892.31999999999994</v>
      </c>
      <c r="D4104" s="131" t="s">
        <v>645</v>
      </c>
      <c r="E4104" s="131">
        <v>73</v>
      </c>
      <c r="F4104" s="132">
        <v>1784.6399999999999</v>
      </c>
      <c r="AW4104" s="86"/>
    </row>
    <row r="4105" spans="1:49" s="131" customFormat="1">
      <c r="A4105" s="131" t="s">
        <v>4758</v>
      </c>
      <c r="B4105" s="129">
        <f t="shared" si="62"/>
        <v>480000</v>
      </c>
      <c r="C4105" s="139">
        <f>+'[2]Table EE Vol'!AZ79</f>
        <v>892.31999999999994</v>
      </c>
      <c r="D4105" s="131" t="s">
        <v>645</v>
      </c>
      <c r="E4105" s="131">
        <v>74</v>
      </c>
      <c r="F4105" s="132">
        <v>1784.6399999999999</v>
      </c>
      <c r="AW4105" s="86"/>
    </row>
    <row r="4106" spans="1:49" s="131" customFormat="1">
      <c r="A4106" s="131" t="s">
        <v>4759</v>
      </c>
      <c r="B4106" s="129">
        <f t="shared" si="62"/>
        <v>480000</v>
      </c>
      <c r="C4106" s="139">
        <f>+'[2]Table EE Vol'!AZ80</f>
        <v>2891.04</v>
      </c>
      <c r="D4106" s="131" t="s">
        <v>646</v>
      </c>
      <c r="E4106" s="131">
        <v>75</v>
      </c>
      <c r="F4106" s="132">
        <v>5782.08</v>
      </c>
      <c r="AW4106" s="86"/>
    </row>
    <row r="4107" spans="1:49" s="131" customFormat="1">
      <c r="A4107" s="131" t="s">
        <v>4760</v>
      </c>
      <c r="B4107" s="129">
        <f t="shared" si="62"/>
        <v>480000</v>
      </c>
      <c r="C4107" s="139">
        <f>+'[2]Table EE Vol'!AZ81</f>
        <v>2891.04</v>
      </c>
      <c r="D4107" s="131" t="s">
        <v>646</v>
      </c>
      <c r="E4107" s="131">
        <v>76</v>
      </c>
      <c r="F4107" s="132">
        <v>5782.08</v>
      </c>
      <c r="AW4107" s="86"/>
    </row>
    <row r="4108" spans="1:49" s="131" customFormat="1">
      <c r="A4108" s="131" t="s">
        <v>4761</v>
      </c>
      <c r="B4108" s="129">
        <f t="shared" si="62"/>
        <v>480000</v>
      </c>
      <c r="C4108" s="139">
        <f>+'[2]Table EE Vol'!AZ82</f>
        <v>2891.04</v>
      </c>
      <c r="D4108" s="131" t="s">
        <v>646</v>
      </c>
      <c r="E4108" s="131">
        <v>77</v>
      </c>
      <c r="F4108" s="132">
        <v>5782.08</v>
      </c>
      <c r="AW4108" s="86"/>
    </row>
    <row r="4109" spans="1:49" s="131" customFormat="1">
      <c r="A4109" s="131" t="s">
        <v>4762</v>
      </c>
      <c r="B4109" s="129">
        <f t="shared" si="62"/>
        <v>480000</v>
      </c>
      <c r="C4109" s="139">
        <f>+'[2]Table EE Vol'!AZ83</f>
        <v>2891.04</v>
      </c>
      <c r="D4109" s="131" t="s">
        <v>646</v>
      </c>
      <c r="E4109" s="131">
        <v>78</v>
      </c>
      <c r="F4109" s="132">
        <v>5782.08</v>
      </c>
      <c r="AW4109" s="86"/>
    </row>
    <row r="4110" spans="1:49" s="131" customFormat="1">
      <c r="A4110" s="131" t="s">
        <v>4763</v>
      </c>
      <c r="B4110" s="129">
        <f t="shared" si="62"/>
        <v>480000</v>
      </c>
      <c r="C4110" s="139">
        <f>+'[2]Table EE Vol'!AZ84</f>
        <v>2891.04</v>
      </c>
      <c r="D4110" s="131" t="s">
        <v>646</v>
      </c>
      <c r="E4110" s="131">
        <v>79</v>
      </c>
      <c r="F4110" s="132">
        <v>5782.08</v>
      </c>
      <c r="AW4110" s="86"/>
    </row>
    <row r="4111" spans="1:49" s="131" customFormat="1">
      <c r="A4111" s="131" t="s">
        <v>4764</v>
      </c>
      <c r="B4111" s="129">
        <f t="shared" si="62"/>
        <v>480000</v>
      </c>
      <c r="C4111" s="139">
        <f>+'[2]Table EE Vol'!AZ85</f>
        <v>2891.04</v>
      </c>
      <c r="D4111" s="131" t="s">
        <v>646</v>
      </c>
      <c r="E4111" s="131">
        <v>80</v>
      </c>
      <c r="F4111" s="132">
        <v>5782.08</v>
      </c>
      <c r="AW4111" s="86"/>
    </row>
    <row r="4112" spans="1:49" s="131" customFormat="1">
      <c r="A4112" s="131" t="s">
        <v>4765</v>
      </c>
      <c r="B4112" s="129">
        <f t="shared" si="62"/>
        <v>480000</v>
      </c>
      <c r="C4112" s="139">
        <f>+'[2]Table EE Vol'!AZ86</f>
        <v>2891.04</v>
      </c>
      <c r="D4112" s="131" t="s">
        <v>646</v>
      </c>
      <c r="E4112" s="131">
        <v>81</v>
      </c>
      <c r="F4112" s="132">
        <v>5782.08</v>
      </c>
      <c r="AW4112" s="86"/>
    </row>
    <row r="4113" spans="1:49" s="131" customFormat="1">
      <c r="A4113" s="131" t="s">
        <v>4766</v>
      </c>
      <c r="B4113" s="129">
        <f t="shared" si="62"/>
        <v>480000</v>
      </c>
      <c r="C4113" s="139">
        <f>+'[2]Table EE Vol'!AZ87</f>
        <v>2891.04</v>
      </c>
      <c r="D4113" s="131" t="s">
        <v>646</v>
      </c>
      <c r="E4113" s="131">
        <v>82</v>
      </c>
      <c r="F4113" s="132">
        <v>5782.08</v>
      </c>
      <c r="AW4113" s="86"/>
    </row>
    <row r="4114" spans="1:49" s="131" customFormat="1">
      <c r="A4114" s="131" t="s">
        <v>4767</v>
      </c>
      <c r="B4114" s="129">
        <f t="shared" si="62"/>
        <v>480000</v>
      </c>
      <c r="C4114" s="139">
        <f>+'[2]Table EE Vol'!AZ88</f>
        <v>2891.04</v>
      </c>
      <c r="D4114" s="131" t="s">
        <v>646</v>
      </c>
      <c r="E4114" s="131">
        <v>83</v>
      </c>
      <c r="F4114" s="132">
        <v>5782.08</v>
      </c>
      <c r="AW4114" s="86"/>
    </row>
    <row r="4115" spans="1:49" s="131" customFormat="1">
      <c r="A4115" s="131" t="s">
        <v>4768</v>
      </c>
      <c r="B4115" s="129">
        <f t="shared" si="62"/>
        <v>480000</v>
      </c>
      <c r="C4115" s="139">
        <f>+'[2]Table EE Vol'!AZ89</f>
        <v>2891.04</v>
      </c>
      <c r="D4115" s="131" t="s">
        <v>646</v>
      </c>
      <c r="E4115" s="131">
        <v>84</v>
      </c>
      <c r="F4115" s="132">
        <v>5782.08</v>
      </c>
      <c r="AW4115" s="86"/>
    </row>
    <row r="4116" spans="1:49" s="131" customFormat="1">
      <c r="A4116" s="131" t="s">
        <v>4769</v>
      </c>
      <c r="B4116" s="129">
        <f t="shared" si="62"/>
        <v>480000</v>
      </c>
      <c r="C4116" s="139">
        <f>+'[2]Table EE Vol'!AZ90</f>
        <v>2891.04</v>
      </c>
      <c r="D4116" s="131" t="s">
        <v>646</v>
      </c>
      <c r="E4116" s="131">
        <v>85</v>
      </c>
      <c r="F4116" s="132">
        <v>5782.08</v>
      </c>
      <c r="AW4116" s="86"/>
    </row>
    <row r="4117" spans="1:49" s="131" customFormat="1">
      <c r="A4117" s="131" t="s">
        <v>4770</v>
      </c>
      <c r="B4117" s="129">
        <f t="shared" si="62"/>
        <v>480000</v>
      </c>
      <c r="C4117" s="139">
        <f>+'[2]Table EE Vol'!AZ91</f>
        <v>2891.04</v>
      </c>
      <c r="D4117" s="131" t="s">
        <v>646</v>
      </c>
      <c r="E4117" s="131">
        <v>86</v>
      </c>
      <c r="F4117" s="132">
        <v>5782.08</v>
      </c>
      <c r="AW4117" s="86"/>
    </row>
    <row r="4118" spans="1:49" s="131" customFormat="1">
      <c r="A4118" s="131" t="s">
        <v>4771</v>
      </c>
      <c r="B4118" s="129">
        <f t="shared" si="62"/>
        <v>480000</v>
      </c>
      <c r="C4118" s="139">
        <f>+'[2]Table EE Vol'!AZ92</f>
        <v>2891.04</v>
      </c>
      <c r="D4118" s="131" t="s">
        <v>646</v>
      </c>
      <c r="E4118" s="131">
        <v>87</v>
      </c>
      <c r="F4118" s="132">
        <v>5782.08</v>
      </c>
      <c r="AW4118" s="86"/>
    </row>
    <row r="4119" spans="1:49" s="131" customFormat="1">
      <c r="A4119" s="131" t="s">
        <v>4772</v>
      </c>
      <c r="B4119" s="129">
        <f t="shared" si="62"/>
        <v>480000</v>
      </c>
      <c r="C4119" s="139">
        <f>+'[2]Table EE Vol'!AZ93</f>
        <v>2891.04</v>
      </c>
      <c r="D4119" s="131" t="s">
        <v>646</v>
      </c>
      <c r="E4119" s="131">
        <v>88</v>
      </c>
      <c r="F4119" s="132">
        <v>5782.08</v>
      </c>
      <c r="AW4119" s="86"/>
    </row>
    <row r="4120" spans="1:49" s="131" customFormat="1">
      <c r="A4120" s="131" t="s">
        <v>4773</v>
      </c>
      <c r="B4120" s="129">
        <f t="shared" si="62"/>
        <v>480000</v>
      </c>
      <c r="C4120" s="139">
        <f>+'[2]Table EE Vol'!AZ94</f>
        <v>2891.04</v>
      </c>
      <c r="D4120" s="131" t="s">
        <v>646</v>
      </c>
      <c r="E4120" s="131">
        <v>89</v>
      </c>
      <c r="F4120" s="132">
        <v>5782.08</v>
      </c>
      <c r="AW4120" s="86"/>
    </row>
    <row r="4121" spans="1:49" s="131" customFormat="1">
      <c r="A4121" s="131" t="s">
        <v>4774</v>
      </c>
      <c r="B4121" s="129">
        <f t="shared" si="62"/>
        <v>480000</v>
      </c>
      <c r="C4121" s="139">
        <f>+'[2]Table EE Vol'!AZ95</f>
        <v>2891.04</v>
      </c>
      <c r="D4121" s="131" t="s">
        <v>646</v>
      </c>
      <c r="E4121" s="131">
        <v>90</v>
      </c>
      <c r="F4121" s="132">
        <v>5782.08</v>
      </c>
      <c r="AW4121" s="86"/>
    </row>
    <row r="4122" spans="1:49" s="131" customFormat="1">
      <c r="A4122" s="131" t="s">
        <v>4775</v>
      </c>
      <c r="B4122" s="129">
        <f t="shared" ref="B4122:B4185" si="63">+B4036+10000</f>
        <v>480000</v>
      </c>
      <c r="C4122" s="139">
        <f>+'[2]Table EE Vol'!AZ96</f>
        <v>2891.04</v>
      </c>
      <c r="D4122" s="131" t="s">
        <v>646</v>
      </c>
      <c r="E4122" s="131">
        <v>91</v>
      </c>
      <c r="F4122" s="132">
        <v>5782.08</v>
      </c>
      <c r="AW4122" s="86"/>
    </row>
    <row r="4123" spans="1:49" s="131" customFormat="1">
      <c r="A4123" s="131" t="s">
        <v>4776</v>
      </c>
      <c r="B4123" s="129">
        <f t="shared" si="63"/>
        <v>480000</v>
      </c>
      <c r="C4123" s="139">
        <f>+'[2]Table EE Vol'!AZ97</f>
        <v>2891.04</v>
      </c>
      <c r="D4123" s="131" t="s">
        <v>646</v>
      </c>
      <c r="E4123" s="131">
        <v>92</v>
      </c>
      <c r="F4123" s="132">
        <v>5782.08</v>
      </c>
      <c r="AW4123" s="86"/>
    </row>
    <row r="4124" spans="1:49" s="131" customFormat="1">
      <c r="A4124" s="131" t="s">
        <v>4777</v>
      </c>
      <c r="B4124" s="129">
        <f t="shared" si="63"/>
        <v>480000</v>
      </c>
      <c r="C4124" s="139">
        <f>+'[2]Table EE Vol'!AZ98</f>
        <v>2891.04</v>
      </c>
      <c r="D4124" s="131" t="s">
        <v>646</v>
      </c>
      <c r="E4124" s="131">
        <v>93</v>
      </c>
      <c r="F4124" s="132">
        <v>5782.08</v>
      </c>
      <c r="AW4124" s="86"/>
    </row>
    <row r="4125" spans="1:49" s="131" customFormat="1">
      <c r="A4125" s="131" t="s">
        <v>4778</v>
      </c>
      <c r="B4125" s="129">
        <f t="shared" si="63"/>
        <v>480000</v>
      </c>
      <c r="C4125" s="139">
        <f>+'[2]Table EE Vol'!AZ99</f>
        <v>2891.04</v>
      </c>
      <c r="D4125" s="131" t="s">
        <v>646</v>
      </c>
      <c r="E4125" s="131">
        <v>94</v>
      </c>
      <c r="F4125" s="132">
        <v>5782.08</v>
      </c>
      <c r="AW4125" s="86"/>
    </row>
    <row r="4126" spans="1:49" s="131" customFormat="1">
      <c r="A4126" s="131" t="s">
        <v>4779</v>
      </c>
      <c r="B4126" s="129">
        <f t="shared" si="63"/>
        <v>480000</v>
      </c>
      <c r="C4126" s="139">
        <f>+'[2]Table EE Vol'!AZ100</f>
        <v>2891.04</v>
      </c>
      <c r="D4126" s="131" t="s">
        <v>646</v>
      </c>
      <c r="E4126" s="131">
        <v>95</v>
      </c>
      <c r="F4126" s="132">
        <v>5782.08</v>
      </c>
      <c r="AW4126" s="86"/>
    </row>
    <row r="4127" spans="1:49" s="131" customFormat="1">
      <c r="A4127" s="131" t="s">
        <v>4780</v>
      </c>
      <c r="B4127" s="129">
        <f t="shared" si="63"/>
        <v>480000</v>
      </c>
      <c r="C4127" s="139">
        <f>+'[2]Table EE Vol'!AZ101</f>
        <v>2891.04</v>
      </c>
      <c r="D4127" s="131" t="s">
        <v>646</v>
      </c>
      <c r="E4127" s="131">
        <v>96</v>
      </c>
      <c r="F4127" s="132">
        <v>5782.08</v>
      </c>
      <c r="AW4127" s="86"/>
    </row>
    <row r="4128" spans="1:49" s="131" customFormat="1">
      <c r="A4128" s="131" t="s">
        <v>4781</v>
      </c>
      <c r="B4128" s="129">
        <f t="shared" si="63"/>
        <v>480000</v>
      </c>
      <c r="C4128" s="139">
        <f>+'[2]Table EE Vol'!AZ102</f>
        <v>2891.04</v>
      </c>
      <c r="D4128" s="131" t="s">
        <v>646</v>
      </c>
      <c r="E4128" s="131">
        <v>97</v>
      </c>
      <c r="F4128" s="132">
        <v>5782.08</v>
      </c>
      <c r="AW4128" s="86"/>
    </row>
    <row r="4129" spans="1:49" s="131" customFormat="1">
      <c r="A4129" s="131" t="s">
        <v>4782</v>
      </c>
      <c r="B4129" s="129">
        <f t="shared" si="63"/>
        <v>480000</v>
      </c>
      <c r="C4129" s="139">
        <f>+'[2]Table EE Vol'!AZ103</f>
        <v>2891.04</v>
      </c>
      <c r="D4129" s="131" t="s">
        <v>646</v>
      </c>
      <c r="E4129" s="131">
        <v>98</v>
      </c>
      <c r="F4129" s="132">
        <v>5782.08</v>
      </c>
      <c r="AW4129" s="86"/>
    </row>
    <row r="4130" spans="1:49" s="131" customFormat="1">
      <c r="A4130" s="131" t="s">
        <v>4783</v>
      </c>
      <c r="B4130" s="129">
        <f t="shared" si="63"/>
        <v>480000</v>
      </c>
      <c r="C4130" s="139">
        <f>+'[2]Table EE Vol'!AZ104</f>
        <v>2891.04</v>
      </c>
      <c r="D4130" s="131" t="s">
        <v>646</v>
      </c>
      <c r="E4130" s="131">
        <v>99</v>
      </c>
      <c r="F4130" s="132">
        <v>5782.08</v>
      </c>
      <c r="AW4130" s="86"/>
    </row>
    <row r="4131" spans="1:49" s="131" customFormat="1">
      <c r="A4131" s="131" t="s">
        <v>4784</v>
      </c>
      <c r="B4131" s="129">
        <f t="shared" si="63"/>
        <v>480000</v>
      </c>
      <c r="C4131" s="139">
        <f>+'[2]Table EE Vol'!AZ105</f>
        <v>0</v>
      </c>
      <c r="D4131" s="131" t="s">
        <v>634</v>
      </c>
      <c r="E4131" s="131">
        <v>0</v>
      </c>
      <c r="F4131" s="132">
        <v>0</v>
      </c>
      <c r="AW4131" s="86"/>
    </row>
    <row r="4132" spans="1:49" s="131" customFormat="1">
      <c r="A4132" s="131" t="s">
        <v>4785</v>
      </c>
      <c r="B4132" s="129">
        <f t="shared" si="63"/>
        <v>490000</v>
      </c>
      <c r="C4132" s="139">
        <f>+'[2]Table EE Vol'!BA20</f>
        <v>6.37</v>
      </c>
      <c r="D4132" s="131" t="s">
        <v>634</v>
      </c>
      <c r="E4132" s="131">
        <v>15</v>
      </c>
      <c r="F4132" s="132">
        <v>12.74</v>
      </c>
      <c r="AS4132" s="86"/>
    </row>
    <row r="4133" spans="1:49" s="131" customFormat="1">
      <c r="A4133" s="131" t="s">
        <v>4786</v>
      </c>
      <c r="B4133" s="129">
        <f t="shared" si="63"/>
        <v>490000</v>
      </c>
      <c r="C4133" s="139">
        <f>+'[2]Table EE Vol'!BA21</f>
        <v>6.37</v>
      </c>
      <c r="D4133" s="131" t="s">
        <v>634</v>
      </c>
      <c r="E4133" s="131">
        <v>16</v>
      </c>
      <c r="F4133" s="132">
        <v>12.74</v>
      </c>
      <c r="AS4133" s="86"/>
    </row>
    <row r="4134" spans="1:49" s="131" customFormat="1">
      <c r="A4134" s="131" t="s">
        <v>4787</v>
      </c>
      <c r="B4134" s="129">
        <f t="shared" si="63"/>
        <v>490000</v>
      </c>
      <c r="C4134" s="139">
        <f>+'[2]Table EE Vol'!BA22</f>
        <v>6.37</v>
      </c>
      <c r="D4134" s="131" t="s">
        <v>634</v>
      </c>
      <c r="E4134" s="131">
        <v>17</v>
      </c>
      <c r="F4134" s="132">
        <v>12.74</v>
      </c>
      <c r="AS4134" s="86"/>
    </row>
    <row r="4135" spans="1:49" s="131" customFormat="1">
      <c r="A4135" s="131" t="s">
        <v>4788</v>
      </c>
      <c r="B4135" s="129">
        <f t="shared" si="63"/>
        <v>490000</v>
      </c>
      <c r="C4135" s="139">
        <f>+'[2]Table EE Vol'!BA23</f>
        <v>6.37</v>
      </c>
      <c r="D4135" s="131" t="s">
        <v>634</v>
      </c>
      <c r="E4135" s="131">
        <v>18</v>
      </c>
      <c r="F4135" s="132">
        <v>12.74</v>
      </c>
      <c r="AS4135" s="86"/>
    </row>
    <row r="4136" spans="1:49" s="131" customFormat="1">
      <c r="A4136" s="131" t="s">
        <v>4789</v>
      </c>
      <c r="B4136" s="129">
        <f t="shared" si="63"/>
        <v>490000</v>
      </c>
      <c r="C4136" s="139">
        <f>+'[2]Table EE Vol'!BA24</f>
        <v>6.37</v>
      </c>
      <c r="D4136" s="131" t="s">
        <v>634</v>
      </c>
      <c r="E4136" s="131">
        <v>19</v>
      </c>
      <c r="F4136" s="132">
        <v>12.74</v>
      </c>
      <c r="AS4136" s="86"/>
    </row>
    <row r="4137" spans="1:49" s="131" customFormat="1">
      <c r="A4137" s="131" t="s">
        <v>4790</v>
      </c>
      <c r="B4137" s="129">
        <f t="shared" si="63"/>
        <v>490000</v>
      </c>
      <c r="C4137" s="139">
        <f>+'[2]Table EE Vol'!BA25</f>
        <v>9.31</v>
      </c>
      <c r="D4137" s="131" t="s">
        <v>635</v>
      </c>
      <c r="E4137" s="131">
        <v>20</v>
      </c>
      <c r="F4137" s="132">
        <v>18.62</v>
      </c>
      <c r="AS4137" s="86"/>
    </row>
    <row r="4138" spans="1:49" s="131" customFormat="1">
      <c r="A4138" s="131" t="s">
        <v>4791</v>
      </c>
      <c r="B4138" s="129">
        <f t="shared" si="63"/>
        <v>490000</v>
      </c>
      <c r="C4138" s="139">
        <f>+'[2]Table EE Vol'!BA26</f>
        <v>9.31</v>
      </c>
      <c r="D4138" s="131" t="s">
        <v>635</v>
      </c>
      <c r="E4138" s="131">
        <v>21</v>
      </c>
      <c r="F4138" s="132">
        <v>18.62</v>
      </c>
      <c r="AS4138" s="86"/>
    </row>
    <row r="4139" spans="1:49" s="131" customFormat="1">
      <c r="A4139" s="131" t="s">
        <v>4792</v>
      </c>
      <c r="B4139" s="129">
        <f t="shared" si="63"/>
        <v>490000</v>
      </c>
      <c r="C4139" s="139">
        <f>+'[2]Table EE Vol'!BA27</f>
        <v>9.31</v>
      </c>
      <c r="D4139" s="131" t="s">
        <v>635</v>
      </c>
      <c r="E4139" s="131">
        <v>22</v>
      </c>
      <c r="F4139" s="132">
        <v>18.62</v>
      </c>
      <c r="AS4139" s="86"/>
    </row>
    <row r="4140" spans="1:49" s="131" customFormat="1">
      <c r="A4140" s="131" t="s">
        <v>4793</v>
      </c>
      <c r="B4140" s="129">
        <f t="shared" si="63"/>
        <v>490000</v>
      </c>
      <c r="C4140" s="139">
        <f>+'[2]Table EE Vol'!BA28</f>
        <v>9.31</v>
      </c>
      <c r="D4140" s="131" t="s">
        <v>635</v>
      </c>
      <c r="E4140" s="131">
        <v>23</v>
      </c>
      <c r="F4140" s="132">
        <v>18.62</v>
      </c>
      <c r="AS4140" s="86"/>
    </row>
    <row r="4141" spans="1:49" s="131" customFormat="1">
      <c r="A4141" s="131" t="s">
        <v>4794</v>
      </c>
      <c r="B4141" s="129">
        <f t="shared" si="63"/>
        <v>490000</v>
      </c>
      <c r="C4141" s="139">
        <f>+'[2]Table EE Vol'!BA29</f>
        <v>9.31</v>
      </c>
      <c r="D4141" s="131" t="s">
        <v>635</v>
      </c>
      <c r="E4141" s="131">
        <v>24</v>
      </c>
      <c r="F4141" s="132">
        <v>18.62</v>
      </c>
      <c r="AS4141" s="86"/>
    </row>
    <row r="4142" spans="1:49" s="131" customFormat="1">
      <c r="A4142" s="131" t="s">
        <v>4795</v>
      </c>
      <c r="B4142" s="129">
        <f t="shared" si="63"/>
        <v>490000</v>
      </c>
      <c r="C4142" s="139">
        <f>+'[2]Table EE Vol'!BA30</f>
        <v>11.025</v>
      </c>
      <c r="D4142" s="131" t="s">
        <v>636</v>
      </c>
      <c r="E4142" s="131">
        <v>25</v>
      </c>
      <c r="F4142" s="132">
        <v>22.05</v>
      </c>
      <c r="AS4142" s="86"/>
    </row>
    <row r="4143" spans="1:49" s="131" customFormat="1">
      <c r="A4143" s="131" t="s">
        <v>4796</v>
      </c>
      <c r="B4143" s="129">
        <f t="shared" si="63"/>
        <v>490000</v>
      </c>
      <c r="C4143" s="139">
        <f>+'[2]Table EE Vol'!BA31</f>
        <v>11.025</v>
      </c>
      <c r="D4143" s="131" t="s">
        <v>636</v>
      </c>
      <c r="E4143" s="131">
        <v>26</v>
      </c>
      <c r="F4143" s="132">
        <v>22.05</v>
      </c>
      <c r="AS4143" s="86"/>
    </row>
    <row r="4144" spans="1:49" s="131" customFormat="1">
      <c r="A4144" s="131" t="s">
        <v>4797</v>
      </c>
      <c r="B4144" s="129">
        <f t="shared" si="63"/>
        <v>490000</v>
      </c>
      <c r="C4144" s="139">
        <f>+'[2]Table EE Vol'!BA32</f>
        <v>11.025</v>
      </c>
      <c r="D4144" s="131" t="s">
        <v>636</v>
      </c>
      <c r="E4144" s="131">
        <v>27</v>
      </c>
      <c r="F4144" s="132">
        <v>22.05</v>
      </c>
      <c r="AS4144" s="86"/>
    </row>
    <row r="4145" spans="1:45" s="131" customFormat="1">
      <c r="A4145" s="131" t="s">
        <v>4798</v>
      </c>
      <c r="B4145" s="129">
        <f t="shared" si="63"/>
        <v>490000</v>
      </c>
      <c r="C4145" s="139">
        <f>+'[2]Table EE Vol'!BA33</f>
        <v>11.025</v>
      </c>
      <c r="D4145" s="131" t="s">
        <v>636</v>
      </c>
      <c r="E4145" s="131">
        <v>28</v>
      </c>
      <c r="F4145" s="132">
        <v>22.05</v>
      </c>
      <c r="AS4145" s="86"/>
    </row>
    <row r="4146" spans="1:45" s="131" customFormat="1">
      <c r="A4146" s="131" t="s">
        <v>4799</v>
      </c>
      <c r="B4146" s="129">
        <f t="shared" si="63"/>
        <v>490000</v>
      </c>
      <c r="C4146" s="139">
        <f>+'[2]Table EE Vol'!BA34</f>
        <v>11.025</v>
      </c>
      <c r="D4146" s="131" t="s">
        <v>636</v>
      </c>
      <c r="E4146" s="131">
        <v>29</v>
      </c>
      <c r="F4146" s="132">
        <v>22.05</v>
      </c>
      <c r="AS4146" s="86"/>
    </row>
    <row r="4147" spans="1:45" s="131" customFormat="1">
      <c r="A4147" s="131" t="s">
        <v>4800</v>
      </c>
      <c r="B4147" s="129">
        <f t="shared" si="63"/>
        <v>490000</v>
      </c>
      <c r="C4147" s="139">
        <f>+'[2]Table EE Vol'!BA35</f>
        <v>15.19</v>
      </c>
      <c r="D4147" s="131" t="s">
        <v>637</v>
      </c>
      <c r="E4147" s="131">
        <v>30</v>
      </c>
      <c r="F4147" s="132">
        <v>30.38</v>
      </c>
      <c r="AS4147" s="86"/>
    </row>
    <row r="4148" spans="1:45" s="131" customFormat="1">
      <c r="A4148" s="131" t="s">
        <v>4801</v>
      </c>
      <c r="B4148" s="129">
        <f t="shared" si="63"/>
        <v>490000</v>
      </c>
      <c r="C4148" s="139">
        <f>+'[2]Table EE Vol'!BA36</f>
        <v>15.19</v>
      </c>
      <c r="D4148" s="131" t="s">
        <v>637</v>
      </c>
      <c r="E4148" s="131">
        <v>31</v>
      </c>
      <c r="F4148" s="132">
        <v>30.38</v>
      </c>
      <c r="AS4148" s="86"/>
    </row>
    <row r="4149" spans="1:45" s="131" customFormat="1">
      <c r="A4149" s="131" t="s">
        <v>4802</v>
      </c>
      <c r="B4149" s="129">
        <f t="shared" si="63"/>
        <v>490000</v>
      </c>
      <c r="C4149" s="139">
        <f>+'[2]Table EE Vol'!BA37</f>
        <v>15.19</v>
      </c>
      <c r="D4149" s="131" t="s">
        <v>637</v>
      </c>
      <c r="E4149" s="131">
        <v>32</v>
      </c>
      <c r="F4149" s="132">
        <v>30.38</v>
      </c>
      <c r="AS4149" s="86"/>
    </row>
    <row r="4150" spans="1:45" s="131" customFormat="1">
      <c r="A4150" s="131" t="s">
        <v>4803</v>
      </c>
      <c r="B4150" s="129">
        <f t="shared" si="63"/>
        <v>490000</v>
      </c>
      <c r="C4150" s="139">
        <f>+'[2]Table EE Vol'!BA38</f>
        <v>15.19</v>
      </c>
      <c r="D4150" s="131" t="s">
        <v>637</v>
      </c>
      <c r="E4150" s="131">
        <v>33</v>
      </c>
      <c r="F4150" s="132">
        <v>30.38</v>
      </c>
      <c r="AS4150" s="86"/>
    </row>
    <row r="4151" spans="1:45" s="131" customFormat="1">
      <c r="A4151" s="131" t="s">
        <v>4804</v>
      </c>
      <c r="B4151" s="129">
        <f t="shared" si="63"/>
        <v>490000</v>
      </c>
      <c r="C4151" s="139">
        <f>+'[2]Table EE Vol'!BA39</f>
        <v>15.19</v>
      </c>
      <c r="D4151" s="131" t="s">
        <v>637</v>
      </c>
      <c r="E4151" s="131">
        <v>34</v>
      </c>
      <c r="F4151" s="132">
        <v>30.38</v>
      </c>
      <c r="AS4151" s="86"/>
    </row>
    <row r="4152" spans="1:45" s="131" customFormat="1">
      <c r="A4152" s="131" t="s">
        <v>4805</v>
      </c>
      <c r="B4152" s="129">
        <f t="shared" si="63"/>
        <v>490000</v>
      </c>
      <c r="C4152" s="139">
        <f>+'[2]Table EE Vol'!BA40</f>
        <v>20.335000000000001</v>
      </c>
      <c r="D4152" s="131" t="s">
        <v>638</v>
      </c>
      <c r="E4152" s="131">
        <v>35</v>
      </c>
      <c r="F4152" s="132">
        <v>40.67</v>
      </c>
      <c r="AS4152" s="86"/>
    </row>
    <row r="4153" spans="1:45" s="131" customFormat="1">
      <c r="A4153" s="131" t="s">
        <v>4806</v>
      </c>
      <c r="B4153" s="129">
        <f t="shared" si="63"/>
        <v>490000</v>
      </c>
      <c r="C4153" s="139">
        <f>+'[2]Table EE Vol'!BA41</f>
        <v>20.335000000000001</v>
      </c>
      <c r="D4153" s="131" t="s">
        <v>638</v>
      </c>
      <c r="E4153" s="131">
        <v>36</v>
      </c>
      <c r="F4153" s="132">
        <v>40.67</v>
      </c>
      <c r="AS4153" s="86"/>
    </row>
    <row r="4154" spans="1:45" s="131" customFormat="1">
      <c r="A4154" s="131" t="s">
        <v>4807</v>
      </c>
      <c r="B4154" s="129">
        <f t="shared" si="63"/>
        <v>490000</v>
      </c>
      <c r="C4154" s="139">
        <f>+'[2]Table EE Vol'!BA42</f>
        <v>20.335000000000001</v>
      </c>
      <c r="D4154" s="131" t="s">
        <v>638</v>
      </c>
      <c r="E4154" s="131">
        <v>37</v>
      </c>
      <c r="F4154" s="132">
        <v>40.67</v>
      </c>
      <c r="AS4154" s="86"/>
    </row>
    <row r="4155" spans="1:45" s="131" customFormat="1">
      <c r="A4155" s="131" t="s">
        <v>4808</v>
      </c>
      <c r="B4155" s="129">
        <f t="shared" si="63"/>
        <v>490000</v>
      </c>
      <c r="C4155" s="139">
        <f>+'[2]Table EE Vol'!BA43</f>
        <v>20.335000000000001</v>
      </c>
      <c r="D4155" s="131" t="s">
        <v>638</v>
      </c>
      <c r="E4155" s="131">
        <v>38</v>
      </c>
      <c r="F4155" s="132">
        <v>40.67</v>
      </c>
      <c r="AS4155" s="86"/>
    </row>
    <row r="4156" spans="1:45" s="131" customFormat="1">
      <c r="A4156" s="131" t="s">
        <v>4809</v>
      </c>
      <c r="B4156" s="129">
        <f t="shared" si="63"/>
        <v>490000</v>
      </c>
      <c r="C4156" s="139">
        <f>+'[2]Table EE Vol'!BA44</f>
        <v>20.335000000000001</v>
      </c>
      <c r="D4156" s="131" t="s">
        <v>638</v>
      </c>
      <c r="E4156" s="131">
        <v>39</v>
      </c>
      <c r="F4156" s="132">
        <v>40.67</v>
      </c>
      <c r="AS4156" s="86"/>
    </row>
    <row r="4157" spans="1:45" s="131" customFormat="1">
      <c r="A4157" s="131" t="s">
        <v>4810</v>
      </c>
      <c r="B4157" s="129">
        <f t="shared" si="63"/>
        <v>490000</v>
      </c>
      <c r="C4157" s="139">
        <f>+'[2]Table EE Vol'!BA45</f>
        <v>34.055</v>
      </c>
      <c r="D4157" s="131" t="s">
        <v>639</v>
      </c>
      <c r="E4157" s="131">
        <v>40</v>
      </c>
      <c r="F4157" s="132">
        <v>68.11</v>
      </c>
      <c r="AS4157" s="86"/>
    </row>
    <row r="4158" spans="1:45" s="131" customFormat="1">
      <c r="A4158" s="131" t="s">
        <v>4811</v>
      </c>
      <c r="B4158" s="129">
        <f t="shared" si="63"/>
        <v>490000</v>
      </c>
      <c r="C4158" s="139">
        <f>+'[2]Table EE Vol'!BA46</f>
        <v>34.055</v>
      </c>
      <c r="D4158" s="131" t="s">
        <v>639</v>
      </c>
      <c r="E4158" s="131">
        <v>41</v>
      </c>
      <c r="F4158" s="132">
        <v>68.11</v>
      </c>
      <c r="AS4158" s="86"/>
    </row>
    <row r="4159" spans="1:45" s="131" customFormat="1">
      <c r="A4159" s="131" t="s">
        <v>4812</v>
      </c>
      <c r="B4159" s="129">
        <f t="shared" si="63"/>
        <v>490000</v>
      </c>
      <c r="C4159" s="139">
        <f>+'[2]Table EE Vol'!BA47</f>
        <v>34.055</v>
      </c>
      <c r="D4159" s="131" t="s">
        <v>639</v>
      </c>
      <c r="E4159" s="131">
        <v>42</v>
      </c>
      <c r="F4159" s="132">
        <v>68.11</v>
      </c>
      <c r="AS4159" s="86"/>
    </row>
    <row r="4160" spans="1:45" s="131" customFormat="1">
      <c r="A4160" s="131" t="s">
        <v>4813</v>
      </c>
      <c r="B4160" s="129">
        <f t="shared" si="63"/>
        <v>490000</v>
      </c>
      <c r="C4160" s="139">
        <f>+'[2]Table EE Vol'!BA48</f>
        <v>34.055</v>
      </c>
      <c r="D4160" s="131" t="s">
        <v>639</v>
      </c>
      <c r="E4160" s="131">
        <v>43</v>
      </c>
      <c r="F4160" s="132">
        <v>68.11</v>
      </c>
      <c r="AS4160" s="86"/>
    </row>
    <row r="4161" spans="1:45" s="131" customFormat="1">
      <c r="A4161" s="131" t="s">
        <v>4814</v>
      </c>
      <c r="B4161" s="129">
        <f t="shared" si="63"/>
        <v>490000</v>
      </c>
      <c r="C4161" s="139">
        <f>+'[2]Table EE Vol'!BA49</f>
        <v>34.055</v>
      </c>
      <c r="D4161" s="131" t="s">
        <v>639</v>
      </c>
      <c r="E4161" s="131">
        <v>44</v>
      </c>
      <c r="F4161" s="132">
        <v>68.11</v>
      </c>
      <c r="AS4161" s="86"/>
    </row>
    <row r="4162" spans="1:45" s="131" customFormat="1">
      <c r="A4162" s="131" t="s">
        <v>4815</v>
      </c>
      <c r="B4162" s="129">
        <f t="shared" si="63"/>
        <v>490000</v>
      </c>
      <c r="C4162" s="139">
        <f>+'[2]Table EE Vol'!BA50</f>
        <v>47.04</v>
      </c>
      <c r="D4162" s="131" t="s">
        <v>640</v>
      </c>
      <c r="E4162" s="131">
        <v>45</v>
      </c>
      <c r="F4162" s="132">
        <v>94.08</v>
      </c>
      <c r="AS4162" s="86"/>
    </row>
    <row r="4163" spans="1:45" s="131" customFormat="1">
      <c r="A4163" s="131" t="s">
        <v>4816</v>
      </c>
      <c r="B4163" s="129">
        <f t="shared" si="63"/>
        <v>490000</v>
      </c>
      <c r="C4163" s="139">
        <f>+'[2]Table EE Vol'!BA51</f>
        <v>47.04</v>
      </c>
      <c r="D4163" s="131" t="s">
        <v>640</v>
      </c>
      <c r="E4163" s="131">
        <v>46</v>
      </c>
      <c r="F4163" s="132">
        <v>94.08</v>
      </c>
      <c r="AS4163" s="86"/>
    </row>
    <row r="4164" spans="1:45" s="131" customFormat="1">
      <c r="A4164" s="131" t="s">
        <v>4817</v>
      </c>
      <c r="B4164" s="129">
        <f t="shared" si="63"/>
        <v>490000</v>
      </c>
      <c r="C4164" s="139">
        <f>+'[2]Table EE Vol'!BA52</f>
        <v>47.04</v>
      </c>
      <c r="D4164" s="131" t="s">
        <v>640</v>
      </c>
      <c r="E4164" s="131">
        <v>47</v>
      </c>
      <c r="F4164" s="132">
        <v>94.08</v>
      </c>
      <c r="AS4164" s="86"/>
    </row>
    <row r="4165" spans="1:45" s="131" customFormat="1">
      <c r="A4165" s="131" t="s">
        <v>4818</v>
      </c>
      <c r="B4165" s="129">
        <f t="shared" si="63"/>
        <v>490000</v>
      </c>
      <c r="C4165" s="139">
        <f>+'[2]Table EE Vol'!BA53</f>
        <v>47.04</v>
      </c>
      <c r="D4165" s="131" t="s">
        <v>640</v>
      </c>
      <c r="E4165" s="131">
        <v>48</v>
      </c>
      <c r="F4165" s="132">
        <v>94.08</v>
      </c>
      <c r="AS4165" s="86"/>
    </row>
    <row r="4166" spans="1:45" s="131" customFormat="1">
      <c r="A4166" s="131" t="s">
        <v>4819</v>
      </c>
      <c r="B4166" s="129">
        <f t="shared" si="63"/>
        <v>490000</v>
      </c>
      <c r="C4166" s="139">
        <f>+'[2]Table EE Vol'!BA54</f>
        <v>47.04</v>
      </c>
      <c r="D4166" s="131" t="s">
        <v>640</v>
      </c>
      <c r="E4166" s="131">
        <v>49</v>
      </c>
      <c r="F4166" s="132">
        <v>94.08</v>
      </c>
      <c r="AS4166" s="86"/>
    </row>
    <row r="4167" spans="1:45" s="131" customFormat="1">
      <c r="A4167" s="131" t="s">
        <v>4820</v>
      </c>
      <c r="B4167" s="129">
        <f t="shared" si="63"/>
        <v>490000</v>
      </c>
      <c r="C4167" s="139">
        <f>+'[2]Table EE Vol'!BA55</f>
        <v>85.75</v>
      </c>
      <c r="D4167" s="131" t="s">
        <v>641</v>
      </c>
      <c r="E4167" s="131">
        <v>50</v>
      </c>
      <c r="F4167" s="132">
        <v>171.5</v>
      </c>
      <c r="AS4167" s="86"/>
    </row>
    <row r="4168" spans="1:45" s="131" customFormat="1">
      <c r="A4168" s="131" t="s">
        <v>4821</v>
      </c>
      <c r="B4168" s="129">
        <f t="shared" si="63"/>
        <v>490000</v>
      </c>
      <c r="C4168" s="139">
        <f>+'[2]Table EE Vol'!BA56</f>
        <v>85.75</v>
      </c>
      <c r="D4168" s="131" t="s">
        <v>641</v>
      </c>
      <c r="E4168" s="131">
        <v>51</v>
      </c>
      <c r="F4168" s="132">
        <v>171.5</v>
      </c>
      <c r="AS4168" s="86"/>
    </row>
    <row r="4169" spans="1:45" s="131" customFormat="1">
      <c r="A4169" s="131" t="s">
        <v>4822</v>
      </c>
      <c r="B4169" s="129">
        <f t="shared" si="63"/>
        <v>490000</v>
      </c>
      <c r="C4169" s="139">
        <f>+'[2]Table EE Vol'!BA57</f>
        <v>85.75</v>
      </c>
      <c r="D4169" s="131" t="s">
        <v>641</v>
      </c>
      <c r="E4169" s="131">
        <v>52</v>
      </c>
      <c r="F4169" s="132">
        <v>171.5</v>
      </c>
      <c r="AS4169" s="86"/>
    </row>
    <row r="4170" spans="1:45" s="131" customFormat="1">
      <c r="A4170" s="131" t="s">
        <v>4823</v>
      </c>
      <c r="B4170" s="129">
        <f t="shared" si="63"/>
        <v>490000</v>
      </c>
      <c r="C4170" s="139">
        <f>+'[2]Table EE Vol'!BA58</f>
        <v>85.75</v>
      </c>
      <c r="D4170" s="131" t="s">
        <v>641</v>
      </c>
      <c r="E4170" s="131">
        <v>53</v>
      </c>
      <c r="F4170" s="132">
        <v>171.5</v>
      </c>
      <c r="AS4170" s="86"/>
    </row>
    <row r="4171" spans="1:45" s="131" customFormat="1">
      <c r="A4171" s="131" t="s">
        <v>4824</v>
      </c>
      <c r="B4171" s="129">
        <f t="shared" si="63"/>
        <v>490000</v>
      </c>
      <c r="C4171" s="139">
        <f>+'[2]Table EE Vol'!BA59</f>
        <v>85.75</v>
      </c>
      <c r="D4171" s="131" t="s">
        <v>641</v>
      </c>
      <c r="E4171" s="131">
        <v>54</v>
      </c>
      <c r="F4171" s="132">
        <v>171.5</v>
      </c>
      <c r="AS4171" s="86"/>
    </row>
    <row r="4172" spans="1:45" s="131" customFormat="1">
      <c r="A4172" s="131" t="s">
        <v>4825</v>
      </c>
      <c r="B4172" s="129">
        <f t="shared" si="63"/>
        <v>490000</v>
      </c>
      <c r="C4172" s="139">
        <f>+'[2]Table EE Vol'!BA60</f>
        <v>175.91</v>
      </c>
      <c r="D4172" s="131" t="s">
        <v>642</v>
      </c>
      <c r="E4172" s="131">
        <v>55</v>
      </c>
      <c r="F4172" s="132">
        <v>351.82</v>
      </c>
      <c r="AS4172" s="86"/>
    </row>
    <row r="4173" spans="1:45" s="131" customFormat="1">
      <c r="A4173" s="131" t="s">
        <v>4826</v>
      </c>
      <c r="B4173" s="129">
        <f t="shared" si="63"/>
        <v>490000</v>
      </c>
      <c r="C4173" s="139">
        <f>+'[2]Table EE Vol'!BA61</f>
        <v>175.91</v>
      </c>
      <c r="D4173" s="131" t="s">
        <v>642</v>
      </c>
      <c r="E4173" s="131">
        <v>56</v>
      </c>
      <c r="F4173" s="132">
        <v>351.82</v>
      </c>
      <c r="AS4173" s="86"/>
    </row>
    <row r="4174" spans="1:45" s="131" customFormat="1">
      <c r="A4174" s="131" t="s">
        <v>4827</v>
      </c>
      <c r="B4174" s="129">
        <f t="shared" si="63"/>
        <v>490000</v>
      </c>
      <c r="C4174" s="139">
        <f>+'[2]Table EE Vol'!BA62</f>
        <v>175.91</v>
      </c>
      <c r="D4174" s="131" t="s">
        <v>642</v>
      </c>
      <c r="E4174" s="131">
        <v>57</v>
      </c>
      <c r="F4174" s="132">
        <v>351.82</v>
      </c>
      <c r="AS4174" s="86"/>
    </row>
    <row r="4175" spans="1:45" s="131" customFormat="1">
      <c r="A4175" s="131" t="s">
        <v>4828</v>
      </c>
      <c r="B4175" s="129">
        <f t="shared" si="63"/>
        <v>490000</v>
      </c>
      <c r="C4175" s="139">
        <f>+'[2]Table EE Vol'!BA63</f>
        <v>175.91</v>
      </c>
      <c r="D4175" s="131" t="s">
        <v>642</v>
      </c>
      <c r="E4175" s="131">
        <v>58</v>
      </c>
      <c r="F4175" s="132">
        <v>351.82</v>
      </c>
      <c r="AS4175" s="86"/>
    </row>
    <row r="4176" spans="1:45" s="131" customFormat="1">
      <c r="A4176" s="131" t="s">
        <v>4829</v>
      </c>
      <c r="B4176" s="129">
        <f t="shared" si="63"/>
        <v>490000</v>
      </c>
      <c r="C4176" s="139">
        <f>+'[2]Table EE Vol'!BA64</f>
        <v>175.91</v>
      </c>
      <c r="D4176" s="131" t="s">
        <v>642</v>
      </c>
      <c r="E4176" s="131">
        <v>59</v>
      </c>
      <c r="F4176" s="132">
        <v>351.82</v>
      </c>
      <c r="AS4176" s="86"/>
    </row>
    <row r="4177" spans="1:45" s="131" customFormat="1">
      <c r="A4177" s="131" t="s">
        <v>4830</v>
      </c>
      <c r="B4177" s="129">
        <f t="shared" si="63"/>
        <v>490000</v>
      </c>
      <c r="C4177" s="139">
        <f>+'[2]Table EE Vol'!BA65</f>
        <v>255.78</v>
      </c>
      <c r="D4177" s="131" t="s">
        <v>643</v>
      </c>
      <c r="E4177" s="131">
        <v>60</v>
      </c>
      <c r="F4177" s="132">
        <v>511.56</v>
      </c>
      <c r="AS4177" s="86"/>
    </row>
    <row r="4178" spans="1:45" s="131" customFormat="1">
      <c r="A4178" s="131" t="s">
        <v>4831</v>
      </c>
      <c r="B4178" s="129">
        <f t="shared" si="63"/>
        <v>490000</v>
      </c>
      <c r="C4178" s="139">
        <f>+'[2]Table EE Vol'!BA66</f>
        <v>255.78</v>
      </c>
      <c r="D4178" s="131" t="s">
        <v>643</v>
      </c>
      <c r="E4178" s="131">
        <v>61</v>
      </c>
      <c r="F4178" s="132">
        <v>511.56</v>
      </c>
      <c r="AS4178" s="86"/>
    </row>
    <row r="4179" spans="1:45" s="131" customFormat="1">
      <c r="A4179" s="131" t="s">
        <v>4832</v>
      </c>
      <c r="B4179" s="129">
        <f t="shared" si="63"/>
        <v>490000</v>
      </c>
      <c r="C4179" s="139">
        <f>+'[2]Table EE Vol'!BA67</f>
        <v>255.78</v>
      </c>
      <c r="D4179" s="131" t="s">
        <v>643</v>
      </c>
      <c r="E4179" s="131">
        <v>62</v>
      </c>
      <c r="F4179" s="132">
        <v>511.56</v>
      </c>
      <c r="AS4179" s="86"/>
    </row>
    <row r="4180" spans="1:45" s="131" customFormat="1">
      <c r="A4180" s="131" t="s">
        <v>4833</v>
      </c>
      <c r="B4180" s="129">
        <f t="shared" si="63"/>
        <v>490000</v>
      </c>
      <c r="C4180" s="139">
        <f>+'[2]Table EE Vol'!BA68</f>
        <v>255.78</v>
      </c>
      <c r="D4180" s="131" t="s">
        <v>643</v>
      </c>
      <c r="E4180" s="131">
        <v>63</v>
      </c>
      <c r="F4180" s="132">
        <v>511.56</v>
      </c>
      <c r="AS4180" s="86"/>
    </row>
    <row r="4181" spans="1:45" s="131" customFormat="1">
      <c r="A4181" s="131" t="s">
        <v>4834</v>
      </c>
      <c r="B4181" s="129">
        <f t="shared" si="63"/>
        <v>490000</v>
      </c>
      <c r="C4181" s="139">
        <f>+'[2]Table EE Vol'!BA69</f>
        <v>255.78</v>
      </c>
      <c r="D4181" s="131" t="s">
        <v>643</v>
      </c>
      <c r="E4181" s="131">
        <v>64</v>
      </c>
      <c r="F4181" s="132">
        <v>511.56</v>
      </c>
      <c r="AS4181" s="86"/>
    </row>
    <row r="4182" spans="1:45" s="131" customFormat="1">
      <c r="A4182" s="131" t="s">
        <v>4835</v>
      </c>
      <c r="B4182" s="129">
        <f t="shared" si="63"/>
        <v>490000</v>
      </c>
      <c r="C4182" s="139">
        <f>+'[2]Table EE Vol'!BA70</f>
        <v>441</v>
      </c>
      <c r="D4182" s="131" t="s">
        <v>644</v>
      </c>
      <c r="E4182" s="131">
        <v>65</v>
      </c>
      <c r="F4182" s="132">
        <v>882</v>
      </c>
      <c r="AS4182" s="86"/>
    </row>
    <row r="4183" spans="1:45" s="131" customFormat="1">
      <c r="A4183" s="131" t="s">
        <v>4836</v>
      </c>
      <c r="B4183" s="129">
        <f t="shared" si="63"/>
        <v>490000</v>
      </c>
      <c r="C4183" s="139">
        <f>+'[2]Table EE Vol'!BA71</f>
        <v>441</v>
      </c>
      <c r="D4183" s="131" t="s">
        <v>644</v>
      </c>
      <c r="E4183" s="131">
        <v>66</v>
      </c>
      <c r="F4183" s="132">
        <v>882</v>
      </c>
      <c r="AS4183" s="86"/>
    </row>
    <row r="4184" spans="1:45" s="131" customFormat="1">
      <c r="A4184" s="131" t="s">
        <v>4837</v>
      </c>
      <c r="B4184" s="129">
        <f t="shared" si="63"/>
        <v>490000</v>
      </c>
      <c r="C4184" s="139">
        <f>+'[2]Table EE Vol'!BA72</f>
        <v>441</v>
      </c>
      <c r="D4184" s="131" t="s">
        <v>644</v>
      </c>
      <c r="E4184" s="131">
        <v>67</v>
      </c>
      <c r="F4184" s="132">
        <v>882</v>
      </c>
      <c r="AS4184" s="86"/>
    </row>
    <row r="4185" spans="1:45" s="131" customFormat="1">
      <c r="A4185" s="131" t="s">
        <v>4838</v>
      </c>
      <c r="B4185" s="129">
        <f t="shared" si="63"/>
        <v>490000</v>
      </c>
      <c r="C4185" s="139">
        <f>+'[2]Table EE Vol'!BA73</f>
        <v>441</v>
      </c>
      <c r="D4185" s="131" t="s">
        <v>644</v>
      </c>
      <c r="E4185" s="131">
        <v>68</v>
      </c>
      <c r="F4185" s="132">
        <v>882</v>
      </c>
      <c r="AS4185" s="86"/>
    </row>
    <row r="4186" spans="1:45" s="131" customFormat="1">
      <c r="A4186" s="131" t="s">
        <v>4839</v>
      </c>
      <c r="B4186" s="129">
        <f t="shared" ref="B4186:B4218" si="64">+B4100+10000</f>
        <v>490000</v>
      </c>
      <c r="C4186" s="139">
        <f>+'[2]Table EE Vol'!BA74</f>
        <v>441</v>
      </c>
      <c r="D4186" s="131" t="s">
        <v>644</v>
      </c>
      <c r="E4186" s="131">
        <v>69</v>
      </c>
      <c r="F4186" s="132">
        <v>882</v>
      </c>
      <c r="AS4186" s="86"/>
    </row>
    <row r="4187" spans="1:45" s="131" customFormat="1">
      <c r="A4187" s="131" t="s">
        <v>4840</v>
      </c>
      <c r="B4187" s="129">
        <f t="shared" si="64"/>
        <v>490000</v>
      </c>
      <c r="C4187" s="139">
        <f>+'[2]Table EE Vol'!BA75</f>
        <v>910.91</v>
      </c>
      <c r="D4187" s="131" t="s">
        <v>645</v>
      </c>
      <c r="E4187" s="131">
        <v>70</v>
      </c>
      <c r="F4187" s="132">
        <v>1821.82</v>
      </c>
      <c r="AS4187" s="86"/>
    </row>
    <row r="4188" spans="1:45" s="131" customFormat="1">
      <c r="A4188" s="131" t="s">
        <v>4841</v>
      </c>
      <c r="B4188" s="129">
        <f t="shared" si="64"/>
        <v>490000</v>
      </c>
      <c r="C4188" s="139">
        <f>+'[2]Table EE Vol'!BA76</f>
        <v>910.91</v>
      </c>
      <c r="D4188" s="131" t="s">
        <v>645</v>
      </c>
      <c r="E4188" s="131">
        <v>71</v>
      </c>
      <c r="F4188" s="132">
        <v>1821.82</v>
      </c>
      <c r="AS4188" s="86"/>
    </row>
    <row r="4189" spans="1:45" s="131" customFormat="1">
      <c r="A4189" s="131" t="s">
        <v>4842</v>
      </c>
      <c r="B4189" s="129">
        <f t="shared" si="64"/>
        <v>490000</v>
      </c>
      <c r="C4189" s="139">
        <f>+'[2]Table EE Vol'!BA77</f>
        <v>910.91</v>
      </c>
      <c r="D4189" s="131" t="s">
        <v>645</v>
      </c>
      <c r="E4189" s="131">
        <v>72</v>
      </c>
      <c r="F4189" s="132">
        <v>1821.82</v>
      </c>
      <c r="AS4189" s="86"/>
    </row>
    <row r="4190" spans="1:45" s="131" customFormat="1">
      <c r="A4190" s="131" t="s">
        <v>4843</v>
      </c>
      <c r="B4190" s="129">
        <f t="shared" si="64"/>
        <v>490000</v>
      </c>
      <c r="C4190" s="139">
        <f>+'[2]Table EE Vol'!BA78</f>
        <v>910.91</v>
      </c>
      <c r="D4190" s="131" t="s">
        <v>645</v>
      </c>
      <c r="E4190" s="131">
        <v>73</v>
      </c>
      <c r="F4190" s="132">
        <v>1821.82</v>
      </c>
      <c r="AS4190" s="86"/>
    </row>
    <row r="4191" spans="1:45" s="131" customFormat="1">
      <c r="A4191" s="131" t="s">
        <v>4844</v>
      </c>
      <c r="B4191" s="129">
        <f t="shared" si="64"/>
        <v>490000</v>
      </c>
      <c r="C4191" s="139">
        <f>+'[2]Table EE Vol'!BA79</f>
        <v>910.91</v>
      </c>
      <c r="D4191" s="131" t="s">
        <v>645</v>
      </c>
      <c r="E4191" s="131">
        <v>74</v>
      </c>
      <c r="F4191" s="132">
        <v>1821.82</v>
      </c>
      <c r="AS4191" s="86"/>
    </row>
    <row r="4192" spans="1:45" s="131" customFormat="1">
      <c r="A4192" s="131" t="s">
        <v>4845</v>
      </c>
      <c r="B4192" s="129">
        <f t="shared" si="64"/>
        <v>490000</v>
      </c>
      <c r="C4192" s="139">
        <f>+'[2]Table EE Vol'!BA80</f>
        <v>2951.27</v>
      </c>
      <c r="D4192" s="131" t="s">
        <v>646</v>
      </c>
      <c r="E4192" s="131">
        <v>75</v>
      </c>
      <c r="F4192" s="132">
        <v>5902.54</v>
      </c>
      <c r="AS4192" s="86"/>
    </row>
    <row r="4193" spans="1:45" s="131" customFormat="1">
      <c r="A4193" s="131" t="s">
        <v>4846</v>
      </c>
      <c r="B4193" s="129">
        <f t="shared" si="64"/>
        <v>490000</v>
      </c>
      <c r="C4193" s="139">
        <f>+'[2]Table EE Vol'!BA81</f>
        <v>2951.27</v>
      </c>
      <c r="D4193" s="131" t="s">
        <v>646</v>
      </c>
      <c r="E4193" s="131">
        <v>76</v>
      </c>
      <c r="F4193" s="132">
        <v>5902.54</v>
      </c>
      <c r="AS4193" s="86"/>
    </row>
    <row r="4194" spans="1:45" s="131" customFormat="1">
      <c r="A4194" s="131" t="s">
        <v>4847</v>
      </c>
      <c r="B4194" s="129">
        <f t="shared" si="64"/>
        <v>490000</v>
      </c>
      <c r="C4194" s="139">
        <f>+'[2]Table EE Vol'!BA82</f>
        <v>2951.27</v>
      </c>
      <c r="D4194" s="131" t="s">
        <v>646</v>
      </c>
      <c r="E4194" s="131">
        <v>77</v>
      </c>
      <c r="F4194" s="132">
        <v>5902.54</v>
      </c>
      <c r="AS4194" s="86"/>
    </row>
    <row r="4195" spans="1:45" s="131" customFormat="1">
      <c r="A4195" s="131" t="s">
        <v>4848</v>
      </c>
      <c r="B4195" s="129">
        <f t="shared" si="64"/>
        <v>490000</v>
      </c>
      <c r="C4195" s="139">
        <f>+'[2]Table EE Vol'!BA83</f>
        <v>2951.27</v>
      </c>
      <c r="D4195" s="131" t="s">
        <v>646</v>
      </c>
      <c r="E4195" s="131">
        <v>78</v>
      </c>
      <c r="F4195" s="132">
        <v>5902.54</v>
      </c>
      <c r="AS4195" s="86"/>
    </row>
    <row r="4196" spans="1:45" s="131" customFormat="1">
      <c r="A4196" s="131" t="s">
        <v>4849</v>
      </c>
      <c r="B4196" s="129">
        <f t="shared" si="64"/>
        <v>490000</v>
      </c>
      <c r="C4196" s="139">
        <f>+'[2]Table EE Vol'!BA84</f>
        <v>2951.27</v>
      </c>
      <c r="D4196" s="131" t="s">
        <v>646</v>
      </c>
      <c r="E4196" s="131">
        <v>79</v>
      </c>
      <c r="F4196" s="132">
        <v>5902.54</v>
      </c>
      <c r="AS4196" s="86"/>
    </row>
    <row r="4197" spans="1:45" s="131" customFormat="1">
      <c r="A4197" s="131" t="s">
        <v>4850</v>
      </c>
      <c r="B4197" s="129">
        <f t="shared" si="64"/>
        <v>490000</v>
      </c>
      <c r="C4197" s="139">
        <f>+'[2]Table EE Vol'!BA85</f>
        <v>2951.27</v>
      </c>
      <c r="D4197" s="131" t="s">
        <v>646</v>
      </c>
      <c r="E4197" s="131">
        <v>80</v>
      </c>
      <c r="F4197" s="132">
        <v>5902.54</v>
      </c>
      <c r="AS4197" s="86"/>
    </row>
    <row r="4198" spans="1:45" s="131" customFormat="1">
      <c r="A4198" s="131" t="s">
        <v>4851</v>
      </c>
      <c r="B4198" s="129">
        <f t="shared" si="64"/>
        <v>490000</v>
      </c>
      <c r="C4198" s="139">
        <f>+'[2]Table EE Vol'!BA86</f>
        <v>2951.27</v>
      </c>
      <c r="D4198" s="131" t="s">
        <v>646</v>
      </c>
      <c r="E4198" s="131">
        <v>81</v>
      </c>
      <c r="F4198" s="132">
        <v>5902.54</v>
      </c>
      <c r="AS4198" s="86"/>
    </row>
    <row r="4199" spans="1:45" s="131" customFormat="1">
      <c r="A4199" s="131" t="s">
        <v>4852</v>
      </c>
      <c r="B4199" s="129">
        <f t="shared" si="64"/>
        <v>490000</v>
      </c>
      <c r="C4199" s="139">
        <f>+'[2]Table EE Vol'!BA87</f>
        <v>2951.27</v>
      </c>
      <c r="D4199" s="131" t="s">
        <v>646</v>
      </c>
      <c r="E4199" s="131">
        <v>82</v>
      </c>
      <c r="F4199" s="132">
        <v>5902.54</v>
      </c>
      <c r="AS4199" s="86"/>
    </row>
    <row r="4200" spans="1:45" s="131" customFormat="1">
      <c r="A4200" s="131" t="s">
        <v>4853</v>
      </c>
      <c r="B4200" s="129">
        <f t="shared" si="64"/>
        <v>490000</v>
      </c>
      <c r="C4200" s="139">
        <f>+'[2]Table EE Vol'!BA88</f>
        <v>2951.27</v>
      </c>
      <c r="D4200" s="131" t="s">
        <v>646</v>
      </c>
      <c r="E4200" s="131">
        <v>83</v>
      </c>
      <c r="F4200" s="132">
        <v>5902.54</v>
      </c>
      <c r="AS4200" s="86"/>
    </row>
    <row r="4201" spans="1:45" s="131" customFormat="1">
      <c r="A4201" s="131" t="s">
        <v>4854</v>
      </c>
      <c r="B4201" s="129">
        <f t="shared" si="64"/>
        <v>490000</v>
      </c>
      <c r="C4201" s="139">
        <f>+'[2]Table EE Vol'!BA89</f>
        <v>2951.27</v>
      </c>
      <c r="D4201" s="131" t="s">
        <v>646</v>
      </c>
      <c r="E4201" s="131">
        <v>84</v>
      </c>
      <c r="F4201" s="132">
        <v>5902.54</v>
      </c>
      <c r="AS4201" s="86"/>
    </row>
    <row r="4202" spans="1:45" s="131" customFormat="1">
      <c r="A4202" s="131" t="s">
        <v>4855</v>
      </c>
      <c r="B4202" s="129">
        <f t="shared" si="64"/>
        <v>490000</v>
      </c>
      <c r="C4202" s="139">
        <f>+'[2]Table EE Vol'!BA90</f>
        <v>2951.27</v>
      </c>
      <c r="D4202" s="131" t="s">
        <v>646</v>
      </c>
      <c r="E4202" s="131">
        <v>85</v>
      </c>
      <c r="F4202" s="132">
        <v>5902.54</v>
      </c>
      <c r="AS4202" s="86"/>
    </row>
    <row r="4203" spans="1:45" s="131" customFormat="1">
      <c r="A4203" s="131" t="s">
        <v>4856</v>
      </c>
      <c r="B4203" s="129">
        <f t="shared" si="64"/>
        <v>490000</v>
      </c>
      <c r="C4203" s="139">
        <f>+'[2]Table EE Vol'!BA91</f>
        <v>2951.27</v>
      </c>
      <c r="D4203" s="131" t="s">
        <v>646</v>
      </c>
      <c r="E4203" s="131">
        <v>86</v>
      </c>
      <c r="F4203" s="132">
        <v>5902.54</v>
      </c>
      <c r="AS4203" s="86"/>
    </row>
    <row r="4204" spans="1:45" s="131" customFormat="1">
      <c r="A4204" s="131" t="s">
        <v>4857</v>
      </c>
      <c r="B4204" s="129">
        <f t="shared" si="64"/>
        <v>490000</v>
      </c>
      <c r="C4204" s="139">
        <f>+'[2]Table EE Vol'!BA92</f>
        <v>2951.27</v>
      </c>
      <c r="D4204" s="131" t="s">
        <v>646</v>
      </c>
      <c r="E4204" s="131">
        <v>87</v>
      </c>
      <c r="F4204" s="132">
        <v>5902.54</v>
      </c>
      <c r="AS4204" s="86"/>
    </row>
    <row r="4205" spans="1:45" s="131" customFormat="1">
      <c r="A4205" s="131" t="s">
        <v>4858</v>
      </c>
      <c r="B4205" s="129">
        <f t="shared" si="64"/>
        <v>490000</v>
      </c>
      <c r="C4205" s="139">
        <f>+'[2]Table EE Vol'!BA93</f>
        <v>2951.27</v>
      </c>
      <c r="D4205" s="131" t="s">
        <v>646</v>
      </c>
      <c r="E4205" s="131">
        <v>88</v>
      </c>
      <c r="F4205" s="132">
        <v>5902.54</v>
      </c>
      <c r="AS4205" s="86"/>
    </row>
    <row r="4206" spans="1:45" s="131" customFormat="1">
      <c r="A4206" s="131" t="s">
        <v>4859</v>
      </c>
      <c r="B4206" s="129">
        <f t="shared" si="64"/>
        <v>490000</v>
      </c>
      <c r="C4206" s="139">
        <f>+'[2]Table EE Vol'!BA94</f>
        <v>2951.27</v>
      </c>
      <c r="D4206" s="131" t="s">
        <v>646</v>
      </c>
      <c r="E4206" s="131">
        <v>89</v>
      </c>
      <c r="F4206" s="132">
        <v>5902.54</v>
      </c>
      <c r="AS4206" s="86"/>
    </row>
    <row r="4207" spans="1:45" s="131" customFormat="1">
      <c r="A4207" s="131" t="s">
        <v>4860</v>
      </c>
      <c r="B4207" s="129">
        <f t="shared" si="64"/>
        <v>490000</v>
      </c>
      <c r="C4207" s="139">
        <f>+'[2]Table EE Vol'!BA95</f>
        <v>2951.27</v>
      </c>
      <c r="D4207" s="131" t="s">
        <v>646</v>
      </c>
      <c r="E4207" s="131">
        <v>90</v>
      </c>
      <c r="F4207" s="132">
        <v>5902.54</v>
      </c>
      <c r="AS4207" s="86"/>
    </row>
    <row r="4208" spans="1:45" s="131" customFormat="1">
      <c r="A4208" s="131" t="s">
        <v>4861</v>
      </c>
      <c r="B4208" s="129">
        <f t="shared" si="64"/>
        <v>490000</v>
      </c>
      <c r="C4208" s="139">
        <f>+'[2]Table EE Vol'!BA96</f>
        <v>2951.27</v>
      </c>
      <c r="D4208" s="131" t="s">
        <v>646</v>
      </c>
      <c r="E4208" s="131">
        <v>91</v>
      </c>
      <c r="F4208" s="132">
        <v>5902.54</v>
      </c>
      <c r="AS4208" s="86"/>
    </row>
    <row r="4209" spans="1:45" s="131" customFormat="1">
      <c r="A4209" s="131" t="s">
        <v>4862</v>
      </c>
      <c r="B4209" s="129">
        <f t="shared" si="64"/>
        <v>490000</v>
      </c>
      <c r="C4209" s="139">
        <f>+'[2]Table EE Vol'!BA97</f>
        <v>2951.27</v>
      </c>
      <c r="D4209" s="131" t="s">
        <v>646</v>
      </c>
      <c r="E4209" s="131">
        <v>92</v>
      </c>
      <c r="F4209" s="132">
        <v>5902.54</v>
      </c>
      <c r="AS4209" s="86"/>
    </row>
    <row r="4210" spans="1:45" s="131" customFormat="1">
      <c r="A4210" s="131" t="s">
        <v>4863</v>
      </c>
      <c r="B4210" s="129">
        <f t="shared" si="64"/>
        <v>490000</v>
      </c>
      <c r="C4210" s="139">
        <f>+'[2]Table EE Vol'!BA98</f>
        <v>2951.27</v>
      </c>
      <c r="D4210" s="131" t="s">
        <v>646</v>
      </c>
      <c r="E4210" s="131">
        <v>93</v>
      </c>
      <c r="F4210" s="132">
        <v>5902.54</v>
      </c>
      <c r="AS4210" s="86"/>
    </row>
    <row r="4211" spans="1:45" s="131" customFormat="1">
      <c r="A4211" s="131" t="s">
        <v>4864</v>
      </c>
      <c r="B4211" s="129">
        <f t="shared" si="64"/>
        <v>490000</v>
      </c>
      <c r="C4211" s="139">
        <f>+'[2]Table EE Vol'!BA99</f>
        <v>2951.27</v>
      </c>
      <c r="D4211" s="131" t="s">
        <v>646</v>
      </c>
      <c r="E4211" s="131">
        <v>94</v>
      </c>
      <c r="F4211" s="132">
        <v>5902.54</v>
      </c>
      <c r="AS4211" s="86"/>
    </row>
    <row r="4212" spans="1:45" s="131" customFormat="1">
      <c r="A4212" s="131" t="s">
        <v>4865</v>
      </c>
      <c r="B4212" s="129">
        <f t="shared" si="64"/>
        <v>490000</v>
      </c>
      <c r="C4212" s="139">
        <f>+'[2]Table EE Vol'!BA100</f>
        <v>2951.27</v>
      </c>
      <c r="D4212" s="131" t="s">
        <v>646</v>
      </c>
      <c r="E4212" s="131">
        <v>95</v>
      </c>
      <c r="F4212" s="132">
        <v>5902.54</v>
      </c>
      <c r="AS4212" s="86"/>
    </row>
    <row r="4213" spans="1:45" s="131" customFormat="1">
      <c r="A4213" s="131" t="s">
        <v>4866</v>
      </c>
      <c r="B4213" s="129">
        <f t="shared" si="64"/>
        <v>490000</v>
      </c>
      <c r="C4213" s="139">
        <f>+'[2]Table EE Vol'!BA101</f>
        <v>2951.27</v>
      </c>
      <c r="D4213" s="131" t="s">
        <v>646</v>
      </c>
      <c r="E4213" s="131">
        <v>96</v>
      </c>
      <c r="F4213" s="132">
        <v>5902.54</v>
      </c>
      <c r="AS4213" s="86"/>
    </row>
    <row r="4214" spans="1:45" s="131" customFormat="1">
      <c r="A4214" s="131" t="s">
        <v>4867</v>
      </c>
      <c r="B4214" s="129">
        <f t="shared" si="64"/>
        <v>490000</v>
      </c>
      <c r="C4214" s="139">
        <f>+'[2]Table EE Vol'!BA102</f>
        <v>2951.27</v>
      </c>
      <c r="D4214" s="131" t="s">
        <v>646</v>
      </c>
      <c r="E4214" s="131">
        <v>97</v>
      </c>
      <c r="F4214" s="132">
        <v>5902.54</v>
      </c>
      <c r="AS4214" s="86"/>
    </row>
    <row r="4215" spans="1:45" s="131" customFormat="1">
      <c r="A4215" s="131" t="s">
        <v>4868</v>
      </c>
      <c r="B4215" s="129">
        <f t="shared" si="64"/>
        <v>490000</v>
      </c>
      <c r="C4215" s="139">
        <f>+'[2]Table EE Vol'!BA103</f>
        <v>2951.27</v>
      </c>
      <c r="D4215" s="131" t="s">
        <v>646</v>
      </c>
      <c r="E4215" s="131">
        <v>98</v>
      </c>
      <c r="F4215" s="132">
        <v>5902.54</v>
      </c>
      <c r="AS4215" s="86"/>
    </row>
    <row r="4216" spans="1:45" s="131" customFormat="1">
      <c r="A4216" s="131" t="s">
        <v>4869</v>
      </c>
      <c r="B4216" s="129">
        <f t="shared" si="64"/>
        <v>490000</v>
      </c>
      <c r="C4216" s="139">
        <f>+'[2]Table EE Vol'!BA104</f>
        <v>2951.27</v>
      </c>
      <c r="D4216" s="131" t="s">
        <v>646</v>
      </c>
      <c r="E4216" s="131">
        <v>99</v>
      </c>
      <c r="F4216" s="132">
        <v>5902.54</v>
      </c>
      <c r="AS4216" s="86"/>
    </row>
    <row r="4217" spans="1:45" s="131" customFormat="1">
      <c r="A4217" s="131" t="s">
        <v>4870</v>
      </c>
      <c r="B4217" s="129">
        <f t="shared" si="64"/>
        <v>490000</v>
      </c>
      <c r="C4217" s="139">
        <f>+'[2]Table EE Vol'!BA105</f>
        <v>0</v>
      </c>
      <c r="D4217" s="131" t="s">
        <v>634</v>
      </c>
      <c r="E4217" s="131">
        <v>0</v>
      </c>
      <c r="F4217" s="132">
        <v>0</v>
      </c>
      <c r="AS4217" s="86"/>
    </row>
    <row r="4218" spans="1:45" s="131" customFormat="1">
      <c r="A4218" s="131" t="s">
        <v>4871</v>
      </c>
      <c r="B4218" s="129">
        <f t="shared" si="64"/>
        <v>500000</v>
      </c>
      <c r="C4218" s="139">
        <f>+'[2]Table EE Vol'!BB20</f>
        <v>6.5</v>
      </c>
      <c r="D4218" s="131" t="s">
        <v>634</v>
      </c>
      <c r="E4218" s="131">
        <v>15</v>
      </c>
      <c r="F4218" s="132">
        <v>13</v>
      </c>
      <c r="AO4218" s="86"/>
    </row>
    <row r="4219" spans="1:45" s="131" customFormat="1">
      <c r="A4219" s="131" t="s">
        <v>4872</v>
      </c>
      <c r="B4219" s="129">
        <f t="shared" ref="B4219:B4282" si="65">+B4133+10000</f>
        <v>500000</v>
      </c>
      <c r="C4219" s="139">
        <f>+'[2]Table EE Vol'!BB21</f>
        <v>6.5</v>
      </c>
      <c r="D4219" s="131" t="s">
        <v>634</v>
      </c>
      <c r="E4219" s="131">
        <v>16</v>
      </c>
      <c r="F4219" s="132">
        <v>13</v>
      </c>
      <c r="AO4219" s="86"/>
    </row>
    <row r="4220" spans="1:45" s="131" customFormat="1">
      <c r="A4220" s="131" t="s">
        <v>4873</v>
      </c>
      <c r="B4220" s="129">
        <f t="shared" si="65"/>
        <v>500000</v>
      </c>
      <c r="C4220" s="139">
        <f>+'[2]Table EE Vol'!BB22</f>
        <v>6.5</v>
      </c>
      <c r="D4220" s="131" t="s">
        <v>634</v>
      </c>
      <c r="E4220" s="131">
        <v>17</v>
      </c>
      <c r="F4220" s="132">
        <v>13</v>
      </c>
      <c r="AO4220" s="86"/>
    </row>
    <row r="4221" spans="1:45" s="131" customFormat="1">
      <c r="A4221" s="131" t="s">
        <v>4874</v>
      </c>
      <c r="B4221" s="129">
        <f t="shared" si="65"/>
        <v>500000</v>
      </c>
      <c r="C4221" s="139">
        <f>+'[2]Table EE Vol'!BB23</f>
        <v>6.5</v>
      </c>
      <c r="D4221" s="131" t="s">
        <v>634</v>
      </c>
      <c r="E4221" s="131">
        <v>18</v>
      </c>
      <c r="F4221" s="132">
        <v>13</v>
      </c>
      <c r="AO4221" s="86"/>
    </row>
    <row r="4222" spans="1:45" s="131" customFormat="1">
      <c r="A4222" s="131" t="s">
        <v>4875</v>
      </c>
      <c r="B4222" s="129">
        <f t="shared" si="65"/>
        <v>500000</v>
      </c>
      <c r="C4222" s="139">
        <f>+'[2]Table EE Vol'!BB24</f>
        <v>6.5</v>
      </c>
      <c r="D4222" s="131" t="s">
        <v>634</v>
      </c>
      <c r="E4222" s="131">
        <v>19</v>
      </c>
      <c r="F4222" s="132">
        <v>13</v>
      </c>
      <c r="AO4222" s="86"/>
    </row>
    <row r="4223" spans="1:45" s="131" customFormat="1">
      <c r="A4223" s="131" t="s">
        <v>4876</v>
      </c>
      <c r="B4223" s="129">
        <f t="shared" si="65"/>
        <v>500000</v>
      </c>
      <c r="C4223" s="139">
        <f>+'[2]Table EE Vol'!BB25</f>
        <v>9.5</v>
      </c>
      <c r="D4223" s="131" t="s">
        <v>635</v>
      </c>
      <c r="E4223" s="131">
        <v>20</v>
      </c>
      <c r="F4223" s="132">
        <v>19</v>
      </c>
      <c r="AO4223" s="86"/>
    </row>
    <row r="4224" spans="1:45" s="131" customFormat="1">
      <c r="A4224" s="131" t="s">
        <v>4877</v>
      </c>
      <c r="B4224" s="129">
        <f t="shared" si="65"/>
        <v>500000</v>
      </c>
      <c r="C4224" s="139">
        <f>+'[2]Table EE Vol'!BB26</f>
        <v>9.5</v>
      </c>
      <c r="D4224" s="131" t="s">
        <v>635</v>
      </c>
      <c r="E4224" s="131">
        <v>21</v>
      </c>
      <c r="F4224" s="132">
        <v>19</v>
      </c>
      <c r="AO4224" s="86"/>
    </row>
    <row r="4225" spans="1:41" s="131" customFormat="1">
      <c r="A4225" s="131" t="s">
        <v>4878</v>
      </c>
      <c r="B4225" s="129">
        <f t="shared" si="65"/>
        <v>500000</v>
      </c>
      <c r="C4225" s="139">
        <f>+'[2]Table EE Vol'!BB27</f>
        <v>9.5</v>
      </c>
      <c r="D4225" s="131" t="s">
        <v>635</v>
      </c>
      <c r="E4225" s="131">
        <v>22</v>
      </c>
      <c r="F4225" s="132">
        <v>19</v>
      </c>
      <c r="AO4225" s="86"/>
    </row>
    <row r="4226" spans="1:41" s="131" customFormat="1">
      <c r="A4226" s="131" t="s">
        <v>4879</v>
      </c>
      <c r="B4226" s="129">
        <f t="shared" si="65"/>
        <v>500000</v>
      </c>
      <c r="C4226" s="139">
        <f>+'[2]Table EE Vol'!BB28</f>
        <v>9.5</v>
      </c>
      <c r="D4226" s="131" t="s">
        <v>635</v>
      </c>
      <c r="E4226" s="131">
        <v>23</v>
      </c>
      <c r="F4226" s="132">
        <v>19</v>
      </c>
      <c r="AO4226" s="86"/>
    </row>
    <row r="4227" spans="1:41" s="131" customFormat="1">
      <c r="A4227" s="131" t="s">
        <v>4880</v>
      </c>
      <c r="B4227" s="129">
        <f t="shared" si="65"/>
        <v>500000</v>
      </c>
      <c r="C4227" s="139">
        <f>+'[2]Table EE Vol'!BB29</f>
        <v>9.5</v>
      </c>
      <c r="D4227" s="131" t="s">
        <v>635</v>
      </c>
      <c r="E4227" s="131">
        <v>24</v>
      </c>
      <c r="F4227" s="132">
        <v>19</v>
      </c>
      <c r="AO4227" s="86"/>
    </row>
    <row r="4228" spans="1:41" s="131" customFormat="1">
      <c r="A4228" s="131" t="s">
        <v>4881</v>
      </c>
      <c r="B4228" s="129">
        <f t="shared" si="65"/>
        <v>500000</v>
      </c>
      <c r="C4228" s="139">
        <f>+'[2]Table EE Vol'!BB30</f>
        <v>11.25</v>
      </c>
      <c r="D4228" s="131" t="s">
        <v>636</v>
      </c>
      <c r="E4228" s="131">
        <v>25</v>
      </c>
      <c r="F4228" s="132">
        <v>22.5</v>
      </c>
      <c r="AO4228" s="86"/>
    </row>
    <row r="4229" spans="1:41" s="131" customFormat="1">
      <c r="A4229" s="131" t="s">
        <v>4882</v>
      </c>
      <c r="B4229" s="129">
        <f t="shared" si="65"/>
        <v>500000</v>
      </c>
      <c r="C4229" s="139">
        <f>+'[2]Table EE Vol'!BB31</f>
        <v>11.25</v>
      </c>
      <c r="D4229" s="131" t="s">
        <v>636</v>
      </c>
      <c r="E4229" s="131">
        <v>26</v>
      </c>
      <c r="F4229" s="132">
        <v>22.5</v>
      </c>
      <c r="AO4229" s="86"/>
    </row>
    <row r="4230" spans="1:41" s="131" customFormat="1">
      <c r="A4230" s="131" t="s">
        <v>4883</v>
      </c>
      <c r="B4230" s="129">
        <f t="shared" si="65"/>
        <v>500000</v>
      </c>
      <c r="C4230" s="139">
        <f>+'[2]Table EE Vol'!BB32</f>
        <v>11.25</v>
      </c>
      <c r="D4230" s="131" t="s">
        <v>636</v>
      </c>
      <c r="E4230" s="131">
        <v>27</v>
      </c>
      <c r="F4230" s="132">
        <v>22.5</v>
      </c>
      <c r="AO4230" s="86"/>
    </row>
    <row r="4231" spans="1:41" s="131" customFormat="1">
      <c r="A4231" s="131" t="s">
        <v>4884</v>
      </c>
      <c r="B4231" s="129">
        <f t="shared" si="65"/>
        <v>500000</v>
      </c>
      <c r="C4231" s="139">
        <f>+'[2]Table EE Vol'!BB33</f>
        <v>11.25</v>
      </c>
      <c r="D4231" s="131" t="s">
        <v>636</v>
      </c>
      <c r="E4231" s="131">
        <v>28</v>
      </c>
      <c r="F4231" s="132">
        <v>22.5</v>
      </c>
      <c r="AO4231" s="86"/>
    </row>
    <row r="4232" spans="1:41" s="131" customFormat="1">
      <c r="A4232" s="131" t="s">
        <v>4885</v>
      </c>
      <c r="B4232" s="129">
        <f t="shared" si="65"/>
        <v>500000</v>
      </c>
      <c r="C4232" s="139">
        <f>+'[2]Table EE Vol'!BB34</f>
        <v>11.25</v>
      </c>
      <c r="D4232" s="131" t="s">
        <v>636</v>
      </c>
      <c r="E4232" s="131">
        <v>29</v>
      </c>
      <c r="F4232" s="132">
        <v>22.5</v>
      </c>
      <c r="AO4232" s="86"/>
    </row>
    <row r="4233" spans="1:41" s="131" customFormat="1">
      <c r="A4233" s="131" t="s">
        <v>4886</v>
      </c>
      <c r="B4233" s="129">
        <f t="shared" si="65"/>
        <v>500000</v>
      </c>
      <c r="C4233" s="139">
        <f>+'[2]Table EE Vol'!BB35</f>
        <v>15.5</v>
      </c>
      <c r="D4233" s="131" t="s">
        <v>637</v>
      </c>
      <c r="E4233" s="131">
        <v>30</v>
      </c>
      <c r="F4233" s="132">
        <v>31</v>
      </c>
      <c r="AO4233" s="86"/>
    </row>
    <row r="4234" spans="1:41" s="131" customFormat="1">
      <c r="A4234" s="131" t="s">
        <v>4887</v>
      </c>
      <c r="B4234" s="129">
        <f t="shared" si="65"/>
        <v>500000</v>
      </c>
      <c r="C4234" s="139">
        <f>+'[2]Table EE Vol'!BB36</f>
        <v>15.5</v>
      </c>
      <c r="D4234" s="131" t="s">
        <v>637</v>
      </c>
      <c r="E4234" s="131">
        <v>31</v>
      </c>
      <c r="F4234" s="132">
        <v>31</v>
      </c>
      <c r="AO4234" s="86"/>
    </row>
    <row r="4235" spans="1:41" s="131" customFormat="1">
      <c r="A4235" s="131" t="s">
        <v>4888</v>
      </c>
      <c r="B4235" s="129">
        <f t="shared" si="65"/>
        <v>500000</v>
      </c>
      <c r="C4235" s="139">
        <f>+'[2]Table EE Vol'!BB37</f>
        <v>15.5</v>
      </c>
      <c r="D4235" s="131" t="s">
        <v>637</v>
      </c>
      <c r="E4235" s="131">
        <v>32</v>
      </c>
      <c r="F4235" s="132">
        <v>31</v>
      </c>
      <c r="AO4235" s="86"/>
    </row>
    <row r="4236" spans="1:41" s="131" customFormat="1">
      <c r="A4236" s="131" t="s">
        <v>4889</v>
      </c>
      <c r="B4236" s="129">
        <f t="shared" si="65"/>
        <v>500000</v>
      </c>
      <c r="C4236" s="139">
        <f>+'[2]Table EE Vol'!BB38</f>
        <v>15.5</v>
      </c>
      <c r="D4236" s="131" t="s">
        <v>637</v>
      </c>
      <c r="E4236" s="131">
        <v>33</v>
      </c>
      <c r="F4236" s="132">
        <v>31</v>
      </c>
      <c r="AO4236" s="86"/>
    </row>
    <row r="4237" spans="1:41" s="131" customFormat="1">
      <c r="A4237" s="131" t="s">
        <v>4890</v>
      </c>
      <c r="B4237" s="129">
        <f t="shared" si="65"/>
        <v>500000</v>
      </c>
      <c r="C4237" s="139">
        <f>+'[2]Table EE Vol'!BB39</f>
        <v>15.5</v>
      </c>
      <c r="D4237" s="131" t="s">
        <v>637</v>
      </c>
      <c r="E4237" s="131">
        <v>34</v>
      </c>
      <c r="F4237" s="132">
        <v>31</v>
      </c>
      <c r="AO4237" s="86"/>
    </row>
    <row r="4238" spans="1:41" s="131" customFormat="1">
      <c r="A4238" s="131" t="s">
        <v>4891</v>
      </c>
      <c r="B4238" s="129">
        <f t="shared" si="65"/>
        <v>500000</v>
      </c>
      <c r="C4238" s="139">
        <f>+'[2]Table EE Vol'!BB40</f>
        <v>20.75</v>
      </c>
      <c r="D4238" s="131" t="s">
        <v>638</v>
      </c>
      <c r="E4238" s="131">
        <v>35</v>
      </c>
      <c r="F4238" s="132">
        <v>41.5</v>
      </c>
      <c r="AO4238" s="86"/>
    </row>
    <row r="4239" spans="1:41" s="131" customFormat="1">
      <c r="A4239" s="131" t="s">
        <v>4892</v>
      </c>
      <c r="B4239" s="129">
        <f t="shared" si="65"/>
        <v>500000</v>
      </c>
      <c r="C4239" s="139">
        <f>+'[2]Table EE Vol'!BB41</f>
        <v>20.75</v>
      </c>
      <c r="D4239" s="131" t="s">
        <v>638</v>
      </c>
      <c r="E4239" s="131">
        <v>36</v>
      </c>
      <c r="F4239" s="132">
        <v>41.5</v>
      </c>
      <c r="AO4239" s="86"/>
    </row>
    <row r="4240" spans="1:41" s="131" customFormat="1">
      <c r="A4240" s="131" t="s">
        <v>4893</v>
      </c>
      <c r="B4240" s="129">
        <f t="shared" si="65"/>
        <v>500000</v>
      </c>
      <c r="C4240" s="139">
        <f>+'[2]Table EE Vol'!BB42</f>
        <v>20.75</v>
      </c>
      <c r="D4240" s="131" t="s">
        <v>638</v>
      </c>
      <c r="E4240" s="131">
        <v>37</v>
      </c>
      <c r="F4240" s="132">
        <v>41.5</v>
      </c>
      <c r="AO4240" s="86"/>
    </row>
    <row r="4241" spans="1:41" s="131" customFormat="1">
      <c r="A4241" s="131" t="s">
        <v>4894</v>
      </c>
      <c r="B4241" s="129">
        <f t="shared" si="65"/>
        <v>500000</v>
      </c>
      <c r="C4241" s="139">
        <f>+'[2]Table EE Vol'!BB43</f>
        <v>20.75</v>
      </c>
      <c r="D4241" s="131" t="s">
        <v>638</v>
      </c>
      <c r="E4241" s="131">
        <v>38</v>
      </c>
      <c r="F4241" s="132">
        <v>41.5</v>
      </c>
      <c r="AO4241" s="86"/>
    </row>
    <row r="4242" spans="1:41" s="131" customFormat="1">
      <c r="A4242" s="131" t="s">
        <v>4895</v>
      </c>
      <c r="B4242" s="129">
        <f t="shared" si="65"/>
        <v>500000</v>
      </c>
      <c r="C4242" s="139">
        <f>+'[2]Table EE Vol'!BB44</f>
        <v>20.75</v>
      </c>
      <c r="D4242" s="131" t="s">
        <v>638</v>
      </c>
      <c r="E4242" s="131">
        <v>39</v>
      </c>
      <c r="F4242" s="132">
        <v>41.5</v>
      </c>
      <c r="AO4242" s="86"/>
    </row>
    <row r="4243" spans="1:41" s="131" customFormat="1">
      <c r="A4243" s="131" t="s">
        <v>4896</v>
      </c>
      <c r="B4243" s="129">
        <f t="shared" si="65"/>
        <v>500000</v>
      </c>
      <c r="C4243" s="139">
        <f>+'[2]Table EE Vol'!BB45</f>
        <v>34.75</v>
      </c>
      <c r="D4243" s="131" t="s">
        <v>639</v>
      </c>
      <c r="E4243" s="131">
        <v>40</v>
      </c>
      <c r="F4243" s="132">
        <v>69.5</v>
      </c>
      <c r="AO4243" s="86"/>
    </row>
    <row r="4244" spans="1:41" s="131" customFormat="1">
      <c r="A4244" s="131" t="s">
        <v>4897</v>
      </c>
      <c r="B4244" s="129">
        <f t="shared" si="65"/>
        <v>500000</v>
      </c>
      <c r="C4244" s="139">
        <f>+'[2]Table EE Vol'!BB46</f>
        <v>34.75</v>
      </c>
      <c r="D4244" s="131" t="s">
        <v>639</v>
      </c>
      <c r="E4244" s="131">
        <v>41</v>
      </c>
      <c r="F4244" s="132">
        <v>69.5</v>
      </c>
      <c r="AO4244" s="86"/>
    </row>
    <row r="4245" spans="1:41" s="131" customFormat="1">
      <c r="A4245" s="131" t="s">
        <v>4898</v>
      </c>
      <c r="B4245" s="129">
        <f t="shared" si="65"/>
        <v>500000</v>
      </c>
      <c r="C4245" s="139">
        <f>+'[2]Table EE Vol'!BB47</f>
        <v>34.75</v>
      </c>
      <c r="D4245" s="131" t="s">
        <v>639</v>
      </c>
      <c r="E4245" s="131">
        <v>42</v>
      </c>
      <c r="F4245" s="132">
        <v>69.5</v>
      </c>
      <c r="AO4245" s="86"/>
    </row>
    <row r="4246" spans="1:41" s="131" customFormat="1">
      <c r="A4246" s="131" t="s">
        <v>4899</v>
      </c>
      <c r="B4246" s="129">
        <f t="shared" si="65"/>
        <v>500000</v>
      </c>
      <c r="C4246" s="139">
        <f>+'[2]Table EE Vol'!BB48</f>
        <v>34.75</v>
      </c>
      <c r="D4246" s="131" t="s">
        <v>639</v>
      </c>
      <c r="E4246" s="131">
        <v>43</v>
      </c>
      <c r="F4246" s="132">
        <v>69.5</v>
      </c>
      <c r="AO4246" s="86"/>
    </row>
    <row r="4247" spans="1:41" s="131" customFormat="1">
      <c r="A4247" s="131" t="s">
        <v>4900</v>
      </c>
      <c r="B4247" s="129">
        <f t="shared" si="65"/>
        <v>500000</v>
      </c>
      <c r="C4247" s="139">
        <f>+'[2]Table EE Vol'!BB49</f>
        <v>34.75</v>
      </c>
      <c r="D4247" s="131" t="s">
        <v>639</v>
      </c>
      <c r="E4247" s="131">
        <v>44</v>
      </c>
      <c r="F4247" s="132">
        <v>69.5</v>
      </c>
      <c r="AO4247" s="86"/>
    </row>
    <row r="4248" spans="1:41" s="131" customFormat="1">
      <c r="A4248" s="131" t="s">
        <v>4901</v>
      </c>
      <c r="B4248" s="129">
        <f t="shared" si="65"/>
        <v>500000</v>
      </c>
      <c r="C4248" s="139">
        <f>+'[2]Table EE Vol'!BB50</f>
        <v>48</v>
      </c>
      <c r="D4248" s="131" t="s">
        <v>640</v>
      </c>
      <c r="E4248" s="131">
        <v>45</v>
      </c>
      <c r="F4248" s="132">
        <v>96</v>
      </c>
      <c r="AO4248" s="86"/>
    </row>
    <row r="4249" spans="1:41" s="131" customFormat="1">
      <c r="A4249" s="131" t="s">
        <v>4902</v>
      </c>
      <c r="B4249" s="129">
        <f t="shared" si="65"/>
        <v>500000</v>
      </c>
      <c r="C4249" s="139">
        <f>+'[2]Table EE Vol'!BB51</f>
        <v>48</v>
      </c>
      <c r="D4249" s="131" t="s">
        <v>640</v>
      </c>
      <c r="E4249" s="131">
        <v>46</v>
      </c>
      <c r="F4249" s="132">
        <v>96</v>
      </c>
      <c r="AO4249" s="86"/>
    </row>
    <row r="4250" spans="1:41" s="131" customFormat="1">
      <c r="A4250" s="131" t="s">
        <v>4903</v>
      </c>
      <c r="B4250" s="129">
        <f t="shared" si="65"/>
        <v>500000</v>
      </c>
      <c r="C4250" s="139">
        <f>+'[2]Table EE Vol'!BB52</f>
        <v>48</v>
      </c>
      <c r="D4250" s="131" t="s">
        <v>640</v>
      </c>
      <c r="E4250" s="131">
        <v>47</v>
      </c>
      <c r="F4250" s="132">
        <v>96</v>
      </c>
      <c r="AO4250" s="86"/>
    </row>
    <row r="4251" spans="1:41" s="131" customFormat="1">
      <c r="A4251" s="131" t="s">
        <v>4904</v>
      </c>
      <c r="B4251" s="129">
        <f t="shared" si="65"/>
        <v>500000</v>
      </c>
      <c r="C4251" s="139">
        <f>+'[2]Table EE Vol'!BB53</f>
        <v>48</v>
      </c>
      <c r="D4251" s="131" t="s">
        <v>640</v>
      </c>
      <c r="E4251" s="131">
        <v>48</v>
      </c>
      <c r="F4251" s="132">
        <v>96</v>
      </c>
      <c r="AO4251" s="86"/>
    </row>
    <row r="4252" spans="1:41" s="131" customFormat="1">
      <c r="A4252" s="131" t="s">
        <v>4905</v>
      </c>
      <c r="B4252" s="129">
        <f t="shared" si="65"/>
        <v>500000</v>
      </c>
      <c r="C4252" s="139">
        <f>+'[2]Table EE Vol'!BB54</f>
        <v>48</v>
      </c>
      <c r="D4252" s="131" t="s">
        <v>640</v>
      </c>
      <c r="E4252" s="131">
        <v>49</v>
      </c>
      <c r="F4252" s="132">
        <v>96</v>
      </c>
      <c r="AO4252" s="86"/>
    </row>
    <row r="4253" spans="1:41" s="131" customFormat="1">
      <c r="A4253" s="131" t="s">
        <v>4906</v>
      </c>
      <c r="B4253" s="129">
        <f t="shared" si="65"/>
        <v>500000</v>
      </c>
      <c r="C4253" s="139">
        <f>+'[2]Table EE Vol'!BB55</f>
        <v>87.5</v>
      </c>
      <c r="D4253" s="131" t="s">
        <v>641</v>
      </c>
      <c r="E4253" s="131">
        <v>50</v>
      </c>
      <c r="F4253" s="132">
        <v>175</v>
      </c>
      <c r="AO4253" s="86"/>
    </row>
    <row r="4254" spans="1:41" s="131" customFormat="1">
      <c r="A4254" s="131" t="s">
        <v>4907</v>
      </c>
      <c r="B4254" s="129">
        <f t="shared" si="65"/>
        <v>500000</v>
      </c>
      <c r="C4254" s="139">
        <f>+'[2]Table EE Vol'!BB56</f>
        <v>87.5</v>
      </c>
      <c r="D4254" s="131" t="s">
        <v>641</v>
      </c>
      <c r="E4254" s="131">
        <v>51</v>
      </c>
      <c r="F4254" s="132">
        <v>175</v>
      </c>
      <c r="AO4254" s="86"/>
    </row>
    <row r="4255" spans="1:41" s="131" customFormat="1">
      <c r="A4255" s="131" t="s">
        <v>4908</v>
      </c>
      <c r="B4255" s="129">
        <f t="shared" si="65"/>
        <v>500000</v>
      </c>
      <c r="C4255" s="139">
        <f>+'[2]Table EE Vol'!BB57</f>
        <v>87.5</v>
      </c>
      <c r="D4255" s="131" t="s">
        <v>641</v>
      </c>
      <c r="E4255" s="131">
        <v>52</v>
      </c>
      <c r="F4255" s="132">
        <v>175</v>
      </c>
      <c r="AO4255" s="86"/>
    </row>
    <row r="4256" spans="1:41" s="131" customFormat="1">
      <c r="A4256" s="131" t="s">
        <v>4909</v>
      </c>
      <c r="B4256" s="129">
        <f t="shared" si="65"/>
        <v>500000</v>
      </c>
      <c r="C4256" s="139">
        <f>+'[2]Table EE Vol'!BB58</f>
        <v>87.5</v>
      </c>
      <c r="D4256" s="131" t="s">
        <v>641</v>
      </c>
      <c r="E4256" s="131">
        <v>53</v>
      </c>
      <c r="F4256" s="132">
        <v>175</v>
      </c>
      <c r="AO4256" s="86"/>
    </row>
    <row r="4257" spans="1:41" s="131" customFormat="1">
      <c r="A4257" s="131" t="s">
        <v>4910</v>
      </c>
      <c r="B4257" s="129">
        <f t="shared" si="65"/>
        <v>500000</v>
      </c>
      <c r="C4257" s="139">
        <f>+'[2]Table EE Vol'!BB59</f>
        <v>87.5</v>
      </c>
      <c r="D4257" s="131" t="s">
        <v>641</v>
      </c>
      <c r="E4257" s="131">
        <v>54</v>
      </c>
      <c r="F4257" s="132">
        <v>175</v>
      </c>
      <c r="AO4257" s="86"/>
    </row>
    <row r="4258" spans="1:41" s="131" customFormat="1">
      <c r="A4258" s="131" t="s">
        <v>4911</v>
      </c>
      <c r="B4258" s="129">
        <f t="shared" si="65"/>
        <v>500000</v>
      </c>
      <c r="C4258" s="139">
        <f>+'[2]Table EE Vol'!BB60</f>
        <v>179.5</v>
      </c>
      <c r="D4258" s="131" t="s">
        <v>642</v>
      </c>
      <c r="E4258" s="131">
        <v>55</v>
      </c>
      <c r="F4258" s="132">
        <v>359</v>
      </c>
      <c r="AO4258" s="86"/>
    </row>
    <row r="4259" spans="1:41" s="131" customFormat="1">
      <c r="A4259" s="131" t="s">
        <v>4912</v>
      </c>
      <c r="B4259" s="129">
        <f t="shared" si="65"/>
        <v>500000</v>
      </c>
      <c r="C4259" s="139">
        <f>+'[2]Table EE Vol'!BB61</f>
        <v>179.5</v>
      </c>
      <c r="D4259" s="131" t="s">
        <v>642</v>
      </c>
      <c r="E4259" s="131">
        <v>56</v>
      </c>
      <c r="F4259" s="132">
        <v>359</v>
      </c>
      <c r="AO4259" s="86"/>
    </row>
    <row r="4260" spans="1:41" s="131" customFormat="1">
      <c r="A4260" s="131" t="s">
        <v>4913</v>
      </c>
      <c r="B4260" s="129">
        <f t="shared" si="65"/>
        <v>500000</v>
      </c>
      <c r="C4260" s="139">
        <f>+'[2]Table EE Vol'!BB62</f>
        <v>179.5</v>
      </c>
      <c r="D4260" s="131" t="s">
        <v>642</v>
      </c>
      <c r="E4260" s="131">
        <v>57</v>
      </c>
      <c r="F4260" s="132">
        <v>359</v>
      </c>
      <c r="AO4260" s="86"/>
    </row>
    <row r="4261" spans="1:41" s="131" customFormat="1">
      <c r="A4261" s="131" t="s">
        <v>4914</v>
      </c>
      <c r="B4261" s="129">
        <f t="shared" si="65"/>
        <v>500000</v>
      </c>
      <c r="C4261" s="139">
        <f>+'[2]Table EE Vol'!BB63</f>
        <v>179.5</v>
      </c>
      <c r="D4261" s="131" t="s">
        <v>642</v>
      </c>
      <c r="E4261" s="131">
        <v>58</v>
      </c>
      <c r="F4261" s="132">
        <v>359</v>
      </c>
      <c r="AO4261" s="86"/>
    </row>
    <row r="4262" spans="1:41" s="131" customFormat="1">
      <c r="A4262" s="131" t="s">
        <v>4915</v>
      </c>
      <c r="B4262" s="129">
        <f t="shared" si="65"/>
        <v>500000</v>
      </c>
      <c r="C4262" s="139">
        <f>+'[2]Table EE Vol'!BB64</f>
        <v>179.5</v>
      </c>
      <c r="D4262" s="131" t="s">
        <v>642</v>
      </c>
      <c r="E4262" s="131">
        <v>59</v>
      </c>
      <c r="F4262" s="132">
        <v>359</v>
      </c>
      <c r="AO4262" s="86"/>
    </row>
    <row r="4263" spans="1:41" s="131" customFormat="1">
      <c r="A4263" s="131" t="s">
        <v>4916</v>
      </c>
      <c r="B4263" s="129">
        <f t="shared" si="65"/>
        <v>500000</v>
      </c>
      <c r="C4263" s="139">
        <f>+'[2]Table EE Vol'!BB65</f>
        <v>261</v>
      </c>
      <c r="D4263" s="131" t="s">
        <v>643</v>
      </c>
      <c r="E4263" s="131">
        <v>60</v>
      </c>
      <c r="F4263" s="132">
        <v>522</v>
      </c>
      <c r="AO4263" s="86"/>
    </row>
    <row r="4264" spans="1:41" s="131" customFormat="1">
      <c r="A4264" s="131" t="s">
        <v>4917</v>
      </c>
      <c r="B4264" s="129">
        <f t="shared" si="65"/>
        <v>500000</v>
      </c>
      <c r="C4264" s="139">
        <f>+'[2]Table EE Vol'!BB66</f>
        <v>261</v>
      </c>
      <c r="D4264" s="131" t="s">
        <v>643</v>
      </c>
      <c r="E4264" s="131">
        <v>61</v>
      </c>
      <c r="F4264" s="132">
        <v>522</v>
      </c>
      <c r="AO4264" s="86"/>
    </row>
    <row r="4265" spans="1:41" s="131" customFormat="1">
      <c r="A4265" s="131" t="s">
        <v>4918</v>
      </c>
      <c r="B4265" s="129">
        <f t="shared" si="65"/>
        <v>500000</v>
      </c>
      <c r="C4265" s="139">
        <f>+'[2]Table EE Vol'!BB67</f>
        <v>261</v>
      </c>
      <c r="D4265" s="131" t="s">
        <v>643</v>
      </c>
      <c r="E4265" s="131">
        <v>62</v>
      </c>
      <c r="F4265" s="132">
        <v>522</v>
      </c>
      <c r="AO4265" s="86"/>
    </row>
    <row r="4266" spans="1:41" s="131" customFormat="1">
      <c r="A4266" s="131" t="s">
        <v>4919</v>
      </c>
      <c r="B4266" s="129">
        <f t="shared" si="65"/>
        <v>500000</v>
      </c>
      <c r="C4266" s="139">
        <f>+'[2]Table EE Vol'!BB68</f>
        <v>261</v>
      </c>
      <c r="D4266" s="131" t="s">
        <v>643</v>
      </c>
      <c r="E4266" s="131">
        <v>63</v>
      </c>
      <c r="F4266" s="132">
        <v>522</v>
      </c>
      <c r="AO4266" s="86"/>
    </row>
    <row r="4267" spans="1:41" s="131" customFormat="1">
      <c r="A4267" s="131" t="s">
        <v>4920</v>
      </c>
      <c r="B4267" s="129">
        <f t="shared" si="65"/>
        <v>500000</v>
      </c>
      <c r="C4267" s="139">
        <f>+'[2]Table EE Vol'!BB69</f>
        <v>261</v>
      </c>
      <c r="D4267" s="131" t="s">
        <v>643</v>
      </c>
      <c r="E4267" s="131">
        <v>64</v>
      </c>
      <c r="F4267" s="132">
        <v>522</v>
      </c>
      <c r="AO4267" s="86"/>
    </row>
    <row r="4268" spans="1:41" s="131" customFormat="1">
      <c r="A4268" s="131" t="s">
        <v>4921</v>
      </c>
      <c r="B4268" s="129">
        <f t="shared" si="65"/>
        <v>500000</v>
      </c>
      <c r="C4268" s="139">
        <f>+'[2]Table EE Vol'!BB70</f>
        <v>450</v>
      </c>
      <c r="D4268" s="131" t="s">
        <v>644</v>
      </c>
      <c r="E4268" s="131">
        <v>65</v>
      </c>
      <c r="F4268" s="132">
        <v>900</v>
      </c>
      <c r="AO4268" s="86"/>
    </row>
    <row r="4269" spans="1:41" s="131" customFormat="1">
      <c r="A4269" s="131" t="s">
        <v>4922</v>
      </c>
      <c r="B4269" s="129">
        <f t="shared" si="65"/>
        <v>500000</v>
      </c>
      <c r="C4269" s="139">
        <f>+'[2]Table EE Vol'!BB71</f>
        <v>450</v>
      </c>
      <c r="D4269" s="131" t="s">
        <v>644</v>
      </c>
      <c r="E4269" s="131">
        <v>66</v>
      </c>
      <c r="F4269" s="132">
        <v>900</v>
      </c>
      <c r="AO4269" s="86"/>
    </row>
    <row r="4270" spans="1:41" s="131" customFormat="1">
      <c r="A4270" s="131" t="s">
        <v>4923</v>
      </c>
      <c r="B4270" s="129">
        <f t="shared" si="65"/>
        <v>500000</v>
      </c>
      <c r="C4270" s="139">
        <f>+'[2]Table EE Vol'!BB72</f>
        <v>450</v>
      </c>
      <c r="D4270" s="131" t="s">
        <v>644</v>
      </c>
      <c r="E4270" s="131">
        <v>67</v>
      </c>
      <c r="F4270" s="132">
        <v>900</v>
      </c>
      <c r="AO4270" s="86"/>
    </row>
    <row r="4271" spans="1:41" s="131" customFormat="1">
      <c r="A4271" s="131" t="s">
        <v>4924</v>
      </c>
      <c r="B4271" s="129">
        <f t="shared" si="65"/>
        <v>500000</v>
      </c>
      <c r="C4271" s="139">
        <f>+'[2]Table EE Vol'!BB73</f>
        <v>450</v>
      </c>
      <c r="D4271" s="131" t="s">
        <v>644</v>
      </c>
      <c r="E4271" s="131">
        <v>68</v>
      </c>
      <c r="F4271" s="132">
        <v>900</v>
      </c>
      <c r="AO4271" s="86"/>
    </row>
    <row r="4272" spans="1:41" s="131" customFormat="1">
      <c r="A4272" s="131" t="s">
        <v>4925</v>
      </c>
      <c r="B4272" s="129">
        <f t="shared" si="65"/>
        <v>500000</v>
      </c>
      <c r="C4272" s="139">
        <f>+'[2]Table EE Vol'!BB74</f>
        <v>450</v>
      </c>
      <c r="D4272" s="131" t="s">
        <v>644</v>
      </c>
      <c r="E4272" s="131">
        <v>69</v>
      </c>
      <c r="F4272" s="132">
        <v>900</v>
      </c>
      <c r="AO4272" s="86"/>
    </row>
    <row r="4273" spans="1:41" s="131" customFormat="1">
      <c r="A4273" s="131" t="s">
        <v>4926</v>
      </c>
      <c r="B4273" s="129">
        <f t="shared" si="65"/>
        <v>500000</v>
      </c>
      <c r="C4273" s="139">
        <f>+'[2]Table EE Vol'!BB75</f>
        <v>929.5</v>
      </c>
      <c r="D4273" s="131" t="s">
        <v>645</v>
      </c>
      <c r="E4273" s="131">
        <v>70</v>
      </c>
      <c r="F4273" s="132">
        <v>1859</v>
      </c>
      <c r="AO4273" s="86"/>
    </row>
    <row r="4274" spans="1:41" s="131" customFormat="1">
      <c r="A4274" s="131" t="s">
        <v>4927</v>
      </c>
      <c r="B4274" s="129">
        <f t="shared" si="65"/>
        <v>500000</v>
      </c>
      <c r="C4274" s="139">
        <f>+'[2]Table EE Vol'!BB76</f>
        <v>929.5</v>
      </c>
      <c r="D4274" s="131" t="s">
        <v>645</v>
      </c>
      <c r="E4274" s="131">
        <v>71</v>
      </c>
      <c r="F4274" s="132">
        <v>1859</v>
      </c>
      <c r="AO4274" s="86"/>
    </row>
    <row r="4275" spans="1:41" s="131" customFormat="1">
      <c r="A4275" s="131" t="s">
        <v>4928</v>
      </c>
      <c r="B4275" s="129">
        <f t="shared" si="65"/>
        <v>500000</v>
      </c>
      <c r="C4275" s="139">
        <f>+'[2]Table EE Vol'!BB77</f>
        <v>929.5</v>
      </c>
      <c r="D4275" s="131" t="s">
        <v>645</v>
      </c>
      <c r="E4275" s="131">
        <v>72</v>
      </c>
      <c r="F4275" s="132">
        <v>1859</v>
      </c>
      <c r="AO4275" s="86"/>
    </row>
    <row r="4276" spans="1:41" s="131" customFormat="1">
      <c r="A4276" s="131" t="s">
        <v>4929</v>
      </c>
      <c r="B4276" s="129">
        <f t="shared" si="65"/>
        <v>500000</v>
      </c>
      <c r="C4276" s="139">
        <f>+'[2]Table EE Vol'!BB78</f>
        <v>929.5</v>
      </c>
      <c r="D4276" s="131" t="s">
        <v>645</v>
      </c>
      <c r="E4276" s="131">
        <v>73</v>
      </c>
      <c r="F4276" s="132">
        <v>1859</v>
      </c>
      <c r="AO4276" s="86"/>
    </row>
    <row r="4277" spans="1:41" s="131" customFormat="1">
      <c r="A4277" s="131" t="s">
        <v>4930</v>
      </c>
      <c r="B4277" s="129">
        <f t="shared" si="65"/>
        <v>500000</v>
      </c>
      <c r="C4277" s="139">
        <f>+'[2]Table EE Vol'!BB79</f>
        <v>929.5</v>
      </c>
      <c r="D4277" s="131" t="s">
        <v>645</v>
      </c>
      <c r="E4277" s="131">
        <v>74</v>
      </c>
      <c r="F4277" s="132">
        <v>1859</v>
      </c>
      <c r="AO4277" s="86"/>
    </row>
    <row r="4278" spans="1:41" s="131" customFormat="1">
      <c r="A4278" s="131" t="s">
        <v>4931</v>
      </c>
      <c r="B4278" s="129">
        <f t="shared" si="65"/>
        <v>500000</v>
      </c>
      <c r="C4278" s="139">
        <f>+'[2]Table EE Vol'!BB80</f>
        <v>3011.5</v>
      </c>
      <c r="D4278" s="131" t="s">
        <v>646</v>
      </c>
      <c r="E4278" s="131">
        <v>75</v>
      </c>
      <c r="F4278" s="132">
        <v>6023</v>
      </c>
      <c r="AO4278" s="86"/>
    </row>
    <row r="4279" spans="1:41" s="131" customFormat="1">
      <c r="A4279" s="131" t="s">
        <v>4932</v>
      </c>
      <c r="B4279" s="129">
        <f t="shared" si="65"/>
        <v>500000</v>
      </c>
      <c r="C4279" s="139">
        <f>+'[2]Table EE Vol'!BB81</f>
        <v>3011.5</v>
      </c>
      <c r="D4279" s="131" t="s">
        <v>646</v>
      </c>
      <c r="E4279" s="131">
        <v>76</v>
      </c>
      <c r="F4279" s="132">
        <v>6023</v>
      </c>
      <c r="AO4279" s="86"/>
    </row>
    <row r="4280" spans="1:41" s="131" customFormat="1">
      <c r="A4280" s="131" t="s">
        <v>4933</v>
      </c>
      <c r="B4280" s="129">
        <f t="shared" si="65"/>
        <v>500000</v>
      </c>
      <c r="C4280" s="139">
        <f>+'[2]Table EE Vol'!BB82</f>
        <v>3011.5</v>
      </c>
      <c r="D4280" s="131" t="s">
        <v>646</v>
      </c>
      <c r="E4280" s="131">
        <v>77</v>
      </c>
      <c r="F4280" s="132">
        <v>6023</v>
      </c>
      <c r="AO4280" s="86"/>
    </row>
    <row r="4281" spans="1:41" s="131" customFormat="1">
      <c r="A4281" s="131" t="s">
        <v>4934</v>
      </c>
      <c r="B4281" s="129">
        <f t="shared" si="65"/>
        <v>500000</v>
      </c>
      <c r="C4281" s="139">
        <f>+'[2]Table EE Vol'!BB83</f>
        <v>3011.5</v>
      </c>
      <c r="D4281" s="131" t="s">
        <v>646</v>
      </c>
      <c r="E4281" s="131">
        <v>78</v>
      </c>
      <c r="F4281" s="132">
        <v>6023</v>
      </c>
      <c r="AO4281" s="86"/>
    </row>
    <row r="4282" spans="1:41" s="131" customFormat="1">
      <c r="A4282" s="131" t="s">
        <v>4935</v>
      </c>
      <c r="B4282" s="129">
        <f t="shared" si="65"/>
        <v>500000</v>
      </c>
      <c r="C4282" s="139">
        <f>+'[2]Table EE Vol'!BB84</f>
        <v>3011.5</v>
      </c>
      <c r="D4282" s="131" t="s">
        <v>646</v>
      </c>
      <c r="E4282" s="131">
        <v>79</v>
      </c>
      <c r="F4282" s="132">
        <v>6023</v>
      </c>
      <c r="AO4282" s="86"/>
    </row>
    <row r="4283" spans="1:41" s="131" customFormat="1">
      <c r="A4283" s="131" t="s">
        <v>4936</v>
      </c>
      <c r="B4283" s="129">
        <f t="shared" ref="B4283:B4303" si="66">+B4197+10000</f>
        <v>500000</v>
      </c>
      <c r="C4283" s="139">
        <f>+'[2]Table EE Vol'!BB85</f>
        <v>3011.5</v>
      </c>
      <c r="D4283" s="131" t="s">
        <v>646</v>
      </c>
      <c r="E4283" s="131">
        <v>80</v>
      </c>
      <c r="F4283" s="132">
        <v>6023</v>
      </c>
      <c r="AO4283" s="86"/>
    </row>
    <row r="4284" spans="1:41" s="131" customFormat="1">
      <c r="A4284" s="131" t="s">
        <v>4937</v>
      </c>
      <c r="B4284" s="129">
        <f t="shared" si="66"/>
        <v>500000</v>
      </c>
      <c r="C4284" s="139">
        <f>+'[2]Table EE Vol'!BB86</f>
        <v>3011.5</v>
      </c>
      <c r="D4284" s="131" t="s">
        <v>646</v>
      </c>
      <c r="E4284" s="131">
        <v>81</v>
      </c>
      <c r="F4284" s="132">
        <v>6023</v>
      </c>
      <c r="AO4284" s="86"/>
    </row>
    <row r="4285" spans="1:41" s="131" customFormat="1">
      <c r="A4285" s="131" t="s">
        <v>4938</v>
      </c>
      <c r="B4285" s="129">
        <f t="shared" si="66"/>
        <v>500000</v>
      </c>
      <c r="C4285" s="139">
        <f>+'[2]Table EE Vol'!BB87</f>
        <v>3011.5</v>
      </c>
      <c r="D4285" s="131" t="s">
        <v>646</v>
      </c>
      <c r="E4285" s="131">
        <v>82</v>
      </c>
      <c r="F4285" s="132">
        <v>6023</v>
      </c>
      <c r="AO4285" s="86"/>
    </row>
    <row r="4286" spans="1:41" s="131" customFormat="1">
      <c r="A4286" s="131" t="s">
        <v>4939</v>
      </c>
      <c r="B4286" s="129">
        <f t="shared" si="66"/>
        <v>500000</v>
      </c>
      <c r="C4286" s="139">
        <f>+'[2]Table EE Vol'!BB88</f>
        <v>3011.5</v>
      </c>
      <c r="D4286" s="131" t="s">
        <v>646</v>
      </c>
      <c r="E4286" s="131">
        <v>83</v>
      </c>
      <c r="F4286" s="132">
        <v>6023</v>
      </c>
      <c r="AO4286" s="86"/>
    </row>
    <row r="4287" spans="1:41" s="131" customFormat="1">
      <c r="A4287" s="131" t="s">
        <v>4940</v>
      </c>
      <c r="B4287" s="129">
        <f t="shared" si="66"/>
        <v>500000</v>
      </c>
      <c r="C4287" s="139">
        <f>+'[2]Table EE Vol'!BB89</f>
        <v>3011.5</v>
      </c>
      <c r="D4287" s="131" t="s">
        <v>646</v>
      </c>
      <c r="E4287" s="131">
        <v>84</v>
      </c>
      <c r="F4287" s="132">
        <v>6023</v>
      </c>
      <c r="AO4287" s="86"/>
    </row>
    <row r="4288" spans="1:41" s="131" customFormat="1">
      <c r="A4288" s="131" t="s">
        <v>4941</v>
      </c>
      <c r="B4288" s="129">
        <f t="shared" si="66"/>
        <v>500000</v>
      </c>
      <c r="C4288" s="139">
        <f>+'[2]Table EE Vol'!BB90</f>
        <v>3011.5</v>
      </c>
      <c r="D4288" s="131" t="s">
        <v>646</v>
      </c>
      <c r="E4288" s="131">
        <v>85</v>
      </c>
      <c r="F4288" s="132">
        <v>6023</v>
      </c>
      <c r="AO4288" s="86"/>
    </row>
    <row r="4289" spans="1:44" s="131" customFormat="1">
      <c r="A4289" s="131" t="s">
        <v>4942</v>
      </c>
      <c r="B4289" s="129">
        <f t="shared" si="66"/>
        <v>500000</v>
      </c>
      <c r="C4289" s="139">
        <f>+'[2]Table EE Vol'!BB91</f>
        <v>3011.5</v>
      </c>
      <c r="D4289" s="131" t="s">
        <v>646</v>
      </c>
      <c r="E4289" s="131">
        <v>86</v>
      </c>
      <c r="F4289" s="132">
        <v>6023</v>
      </c>
      <c r="AO4289" s="86"/>
    </row>
    <row r="4290" spans="1:44" s="131" customFormat="1">
      <c r="A4290" s="131" t="s">
        <v>4943</v>
      </c>
      <c r="B4290" s="129">
        <f t="shared" si="66"/>
        <v>500000</v>
      </c>
      <c r="C4290" s="139">
        <f>+'[2]Table EE Vol'!BB92</f>
        <v>3011.5</v>
      </c>
      <c r="D4290" s="131" t="s">
        <v>646</v>
      </c>
      <c r="E4290" s="131">
        <v>87</v>
      </c>
      <c r="F4290" s="132">
        <v>6023</v>
      </c>
      <c r="AO4290" s="86"/>
    </row>
    <row r="4291" spans="1:44" s="131" customFormat="1">
      <c r="A4291" s="131" t="s">
        <v>4944</v>
      </c>
      <c r="B4291" s="129">
        <f t="shared" si="66"/>
        <v>500000</v>
      </c>
      <c r="C4291" s="139">
        <f>+'[2]Table EE Vol'!BB93</f>
        <v>3011.5</v>
      </c>
      <c r="D4291" s="131" t="s">
        <v>646</v>
      </c>
      <c r="E4291" s="131">
        <v>88</v>
      </c>
      <c r="F4291" s="132">
        <v>6023</v>
      </c>
      <c r="AO4291" s="86"/>
    </row>
    <row r="4292" spans="1:44" s="131" customFormat="1">
      <c r="A4292" s="131" t="s">
        <v>4945</v>
      </c>
      <c r="B4292" s="129">
        <f t="shared" si="66"/>
        <v>500000</v>
      </c>
      <c r="C4292" s="139">
        <f>+'[2]Table EE Vol'!BB94</f>
        <v>3011.5</v>
      </c>
      <c r="D4292" s="131" t="s">
        <v>646</v>
      </c>
      <c r="E4292" s="131">
        <v>89</v>
      </c>
      <c r="F4292" s="132">
        <v>6023</v>
      </c>
      <c r="AO4292" s="86"/>
    </row>
    <row r="4293" spans="1:44" s="131" customFormat="1">
      <c r="A4293" s="131" t="s">
        <v>4946</v>
      </c>
      <c r="B4293" s="129">
        <f t="shared" si="66"/>
        <v>500000</v>
      </c>
      <c r="C4293" s="139">
        <f>+'[2]Table EE Vol'!BB95</f>
        <v>3011.5</v>
      </c>
      <c r="D4293" s="131" t="s">
        <v>646</v>
      </c>
      <c r="E4293" s="131">
        <v>90</v>
      </c>
      <c r="F4293" s="132">
        <v>6023</v>
      </c>
      <c r="AO4293" s="86"/>
    </row>
    <row r="4294" spans="1:44" s="131" customFormat="1">
      <c r="A4294" s="131" t="s">
        <v>4947</v>
      </c>
      <c r="B4294" s="129">
        <f t="shared" si="66"/>
        <v>500000</v>
      </c>
      <c r="C4294" s="139">
        <f>+'[2]Table EE Vol'!BB96</f>
        <v>3011.5</v>
      </c>
      <c r="D4294" s="131" t="s">
        <v>646</v>
      </c>
      <c r="E4294" s="131">
        <v>91</v>
      </c>
      <c r="F4294" s="132">
        <v>6023</v>
      </c>
      <c r="AO4294" s="86"/>
    </row>
    <row r="4295" spans="1:44" s="131" customFormat="1">
      <c r="A4295" s="131" t="s">
        <v>4948</v>
      </c>
      <c r="B4295" s="129">
        <f t="shared" si="66"/>
        <v>500000</v>
      </c>
      <c r="C4295" s="139">
        <f>+'[2]Table EE Vol'!BB97</f>
        <v>3011.5</v>
      </c>
      <c r="D4295" s="131" t="s">
        <v>646</v>
      </c>
      <c r="E4295" s="131">
        <v>92</v>
      </c>
      <c r="F4295" s="132">
        <v>6023</v>
      </c>
      <c r="AO4295" s="86"/>
    </row>
    <row r="4296" spans="1:44" s="131" customFormat="1">
      <c r="A4296" s="131" t="s">
        <v>4949</v>
      </c>
      <c r="B4296" s="129">
        <f t="shared" si="66"/>
        <v>500000</v>
      </c>
      <c r="C4296" s="139">
        <f>+'[2]Table EE Vol'!BB98</f>
        <v>3011.5</v>
      </c>
      <c r="D4296" s="131" t="s">
        <v>646</v>
      </c>
      <c r="E4296" s="131">
        <v>93</v>
      </c>
      <c r="F4296" s="132">
        <v>6023</v>
      </c>
      <c r="AO4296" s="86"/>
    </row>
    <row r="4297" spans="1:44" s="131" customFormat="1">
      <c r="A4297" s="131" t="s">
        <v>4950</v>
      </c>
      <c r="B4297" s="129">
        <f t="shared" si="66"/>
        <v>500000</v>
      </c>
      <c r="C4297" s="139">
        <f>+'[2]Table EE Vol'!BB99</f>
        <v>3011.5</v>
      </c>
      <c r="D4297" s="131" t="s">
        <v>646</v>
      </c>
      <c r="E4297" s="131">
        <v>94</v>
      </c>
      <c r="F4297" s="132">
        <v>6023</v>
      </c>
      <c r="AO4297" s="86"/>
    </row>
    <row r="4298" spans="1:44" s="131" customFormat="1">
      <c r="A4298" s="131" t="s">
        <v>4951</v>
      </c>
      <c r="B4298" s="129">
        <f t="shared" si="66"/>
        <v>500000</v>
      </c>
      <c r="C4298" s="139">
        <f>+'[2]Table EE Vol'!BB100</f>
        <v>3011.5</v>
      </c>
      <c r="D4298" s="131" t="s">
        <v>646</v>
      </c>
      <c r="E4298" s="131">
        <v>95</v>
      </c>
      <c r="F4298" s="132">
        <v>6023</v>
      </c>
      <c r="AO4298" s="86"/>
    </row>
    <row r="4299" spans="1:44" s="131" customFormat="1">
      <c r="A4299" s="131" t="s">
        <v>4952</v>
      </c>
      <c r="B4299" s="129">
        <f t="shared" si="66"/>
        <v>500000</v>
      </c>
      <c r="C4299" s="139">
        <f>+'[2]Table EE Vol'!BB101</f>
        <v>3011.5</v>
      </c>
      <c r="D4299" s="131" t="s">
        <v>646</v>
      </c>
      <c r="E4299" s="131">
        <v>96</v>
      </c>
      <c r="F4299" s="132">
        <v>6023</v>
      </c>
      <c r="AO4299" s="86"/>
    </row>
    <row r="4300" spans="1:44" s="131" customFormat="1">
      <c r="A4300" s="131" t="s">
        <v>4953</v>
      </c>
      <c r="B4300" s="129">
        <f t="shared" si="66"/>
        <v>500000</v>
      </c>
      <c r="C4300" s="139">
        <f>+'[2]Table EE Vol'!BB102</f>
        <v>3011.5</v>
      </c>
      <c r="D4300" s="131" t="s">
        <v>646</v>
      </c>
      <c r="E4300" s="131">
        <v>97</v>
      </c>
      <c r="F4300" s="132">
        <v>6023</v>
      </c>
      <c r="AO4300" s="86"/>
    </row>
    <row r="4301" spans="1:44" s="131" customFormat="1">
      <c r="A4301" s="131" t="s">
        <v>4954</v>
      </c>
      <c r="B4301" s="129">
        <f t="shared" si="66"/>
        <v>500000</v>
      </c>
      <c r="C4301" s="139">
        <f>+'[2]Table EE Vol'!BB103</f>
        <v>3011.5</v>
      </c>
      <c r="D4301" s="131" t="s">
        <v>646</v>
      </c>
      <c r="E4301" s="131">
        <v>98</v>
      </c>
      <c r="F4301" s="132">
        <v>6023</v>
      </c>
      <c r="AO4301" s="86"/>
    </row>
    <row r="4302" spans="1:44" s="131" customFormat="1">
      <c r="A4302" s="131" t="s">
        <v>4955</v>
      </c>
      <c r="B4302" s="129">
        <f t="shared" si="66"/>
        <v>500000</v>
      </c>
      <c r="C4302" s="139">
        <f>+'[2]Table EE Vol'!BB104</f>
        <v>3011.5</v>
      </c>
      <c r="D4302" s="131" t="s">
        <v>646</v>
      </c>
      <c r="E4302" s="131">
        <v>99</v>
      </c>
      <c r="F4302" s="132">
        <v>6023</v>
      </c>
      <c r="AO4302" s="86"/>
    </row>
    <row r="4303" spans="1:44" s="131" customFormat="1">
      <c r="A4303" s="131" t="s">
        <v>4956</v>
      </c>
      <c r="B4303" s="129">
        <f t="shared" si="66"/>
        <v>500000</v>
      </c>
      <c r="C4303" s="139">
        <f>+'[2]Table EE Vol'!BB105</f>
        <v>0</v>
      </c>
      <c r="D4303" s="131" t="s">
        <v>634</v>
      </c>
      <c r="E4303" s="131">
        <v>0</v>
      </c>
      <c r="F4303" s="132">
        <v>0</v>
      </c>
      <c r="AO4303" s="86"/>
    </row>
    <row r="4304" spans="1:44" s="131" customFormat="1">
      <c r="B4304" s="129"/>
      <c r="C4304" s="130"/>
      <c r="F4304" s="132"/>
      <c r="AR4304" s="86"/>
    </row>
    <row r="4305" spans="2:188" s="131" customFormat="1">
      <c r="B4305" s="129"/>
      <c r="C4305" s="130"/>
      <c r="F4305" s="132"/>
      <c r="GB4305" s="86"/>
    </row>
    <row r="4306" spans="2:188" s="131" customFormat="1">
      <c r="B4306" s="129"/>
      <c r="C4306" s="130"/>
      <c r="F4306" s="132"/>
      <c r="GB4306" s="86"/>
    </row>
    <row r="4307" spans="2:188" s="131" customFormat="1">
      <c r="B4307" s="129"/>
      <c r="C4307" s="130"/>
      <c r="F4307" s="132"/>
      <c r="GB4307" s="86"/>
    </row>
    <row r="4308" spans="2:188" s="131" customFormat="1">
      <c r="B4308" s="129"/>
      <c r="C4308" s="130"/>
      <c r="F4308" s="132"/>
      <c r="GB4308" s="86"/>
    </row>
    <row r="4309" spans="2:188" s="131" customFormat="1">
      <c r="B4309" s="129"/>
      <c r="C4309" s="130"/>
      <c r="F4309" s="132"/>
      <c r="GB4309" s="86"/>
    </row>
    <row r="4310" spans="2:188" s="131" customFormat="1">
      <c r="B4310" s="129"/>
      <c r="C4310" s="130"/>
      <c r="F4310" s="132"/>
      <c r="GB4310" s="86"/>
    </row>
    <row r="4311" spans="2:188" s="131" customFormat="1">
      <c r="B4311" s="129"/>
      <c r="C4311" s="130"/>
      <c r="F4311" s="132"/>
      <c r="GB4311" s="86"/>
    </row>
    <row r="4312" spans="2:188" s="131" customFormat="1">
      <c r="B4312" s="129"/>
      <c r="C4312" s="130"/>
      <c r="F4312" s="132"/>
      <c r="GB4312" s="86"/>
    </row>
    <row r="4313" spans="2:188" s="131" customFormat="1">
      <c r="B4313" s="129"/>
      <c r="C4313" s="130"/>
      <c r="F4313" s="132"/>
      <c r="GB4313" s="86"/>
    </row>
    <row r="4314" spans="2:188" s="131" customFormat="1">
      <c r="B4314" s="129"/>
      <c r="C4314" s="130"/>
      <c r="F4314" s="132"/>
      <c r="GB4314" s="86"/>
    </row>
    <row r="4315" spans="2:188" s="131" customFormat="1">
      <c r="B4315" s="129"/>
      <c r="C4315" s="130"/>
      <c r="F4315" s="132"/>
      <c r="GB4315" s="86"/>
    </row>
    <row r="4316" spans="2:188" s="131" customFormat="1">
      <c r="B4316" s="129"/>
      <c r="C4316" s="130"/>
      <c r="F4316" s="132"/>
      <c r="GB4316" s="86"/>
    </row>
    <row r="4317" spans="2:188" s="131" customFormat="1">
      <c r="B4317" s="129"/>
      <c r="C4317" s="130"/>
      <c r="F4317" s="132"/>
      <c r="GB4317" s="86"/>
    </row>
    <row r="4318" spans="2:188" s="131" customFormat="1">
      <c r="B4318" s="129"/>
      <c r="C4318" s="130"/>
      <c r="F4318" s="132"/>
      <c r="GF4318" s="86"/>
    </row>
    <row r="4319" spans="2:188" s="131" customFormat="1">
      <c r="B4319" s="129"/>
      <c r="C4319" s="130"/>
      <c r="F4319" s="132"/>
      <c r="GF4319" s="86"/>
    </row>
    <row r="4320" spans="2:188" s="131" customFormat="1">
      <c r="B4320" s="129"/>
      <c r="C4320" s="130"/>
      <c r="F4320" s="132"/>
      <c r="GF4320" s="86"/>
    </row>
    <row r="4321" spans="2:200" s="131" customFormat="1">
      <c r="B4321" s="129"/>
      <c r="C4321" s="130"/>
      <c r="F4321" s="132"/>
      <c r="GF4321" s="86"/>
    </row>
    <row r="4322" spans="2:200" s="131" customFormat="1">
      <c r="B4322" s="129"/>
      <c r="C4322" s="130"/>
      <c r="F4322" s="132"/>
      <c r="GF4322" s="86"/>
    </row>
    <row r="4323" spans="2:200" s="131" customFormat="1">
      <c r="B4323" s="129"/>
      <c r="C4323" s="130"/>
      <c r="F4323" s="132"/>
      <c r="GF4323" s="86"/>
    </row>
    <row r="4324" spans="2:200" s="131" customFormat="1">
      <c r="B4324" s="129"/>
      <c r="C4324" s="130"/>
      <c r="F4324" s="132"/>
      <c r="GF4324" s="86"/>
    </row>
    <row r="4325" spans="2:200" s="131" customFormat="1">
      <c r="B4325" s="129"/>
      <c r="C4325" s="130"/>
      <c r="F4325" s="132"/>
      <c r="GN4325" s="86"/>
    </row>
    <row r="4326" spans="2:200" s="131" customFormat="1">
      <c r="B4326" s="129"/>
      <c r="C4326" s="130"/>
      <c r="F4326" s="132"/>
      <c r="GN4326" s="86"/>
    </row>
    <row r="4327" spans="2:200" s="131" customFormat="1">
      <c r="B4327" s="129"/>
      <c r="C4327" s="130"/>
      <c r="F4327" s="132"/>
      <c r="GN4327" s="86"/>
    </row>
    <row r="4328" spans="2:200" s="131" customFormat="1">
      <c r="B4328" s="129"/>
      <c r="C4328" s="130"/>
      <c r="F4328" s="132"/>
      <c r="GN4328" s="86"/>
    </row>
    <row r="4329" spans="2:200" s="131" customFormat="1">
      <c r="B4329" s="129"/>
      <c r="C4329" s="130"/>
      <c r="F4329" s="132"/>
      <c r="GN4329" s="86"/>
    </row>
    <row r="4330" spans="2:200" s="131" customFormat="1">
      <c r="B4330" s="129"/>
      <c r="C4330" s="130"/>
      <c r="F4330" s="132"/>
      <c r="GN4330" s="86"/>
    </row>
    <row r="4331" spans="2:200" s="131" customFormat="1">
      <c r="B4331" s="129"/>
      <c r="C4331" s="130"/>
      <c r="F4331" s="132"/>
      <c r="GN4331" s="86"/>
    </row>
    <row r="4332" spans="2:200" s="131" customFormat="1">
      <c r="B4332" s="129"/>
      <c r="C4332" s="130"/>
      <c r="F4332" s="132"/>
      <c r="GN4332" s="86"/>
    </row>
    <row r="4333" spans="2:200" s="131" customFormat="1">
      <c r="B4333" s="129"/>
      <c r="C4333" s="130"/>
      <c r="F4333" s="132"/>
      <c r="GN4333" s="86"/>
    </row>
    <row r="4334" spans="2:200" s="131" customFormat="1">
      <c r="B4334" s="129"/>
      <c r="C4334" s="130"/>
      <c r="F4334" s="132"/>
      <c r="GN4334" s="86"/>
    </row>
    <row r="4335" spans="2:200" s="131" customFormat="1">
      <c r="B4335" s="129"/>
      <c r="C4335" s="130"/>
      <c r="F4335" s="132"/>
      <c r="GN4335" s="86"/>
    </row>
    <row r="4336" spans="2:200" s="131" customFormat="1">
      <c r="B4336" s="129"/>
      <c r="C4336" s="130"/>
      <c r="F4336" s="132"/>
      <c r="GR4336" s="86"/>
    </row>
    <row r="4337" spans="2:200" s="131" customFormat="1">
      <c r="B4337" s="129"/>
      <c r="C4337" s="130"/>
      <c r="F4337" s="132"/>
      <c r="GR4337" s="86"/>
    </row>
    <row r="4338" spans="2:200" s="131" customFormat="1">
      <c r="B4338" s="129"/>
      <c r="C4338" s="130"/>
      <c r="F4338" s="132"/>
      <c r="GR4338" s="86"/>
    </row>
    <row r="4339" spans="2:200" s="131" customFormat="1">
      <c r="B4339" s="129"/>
      <c r="C4339" s="130"/>
      <c r="F4339" s="132"/>
      <c r="GR4339" s="86"/>
    </row>
    <row r="4340" spans="2:200" s="131" customFormat="1">
      <c r="B4340" s="129"/>
      <c r="C4340" s="130"/>
      <c r="F4340" s="132"/>
      <c r="GR4340" s="86"/>
    </row>
    <row r="4341" spans="2:200" s="131" customFormat="1">
      <c r="B4341" s="129"/>
      <c r="C4341" s="130"/>
      <c r="F4341" s="132"/>
      <c r="GR4341" s="86"/>
    </row>
    <row r="4342" spans="2:200" s="131" customFormat="1">
      <c r="B4342" s="129"/>
      <c r="C4342" s="130"/>
      <c r="F4342" s="132"/>
      <c r="GR4342" s="86"/>
    </row>
    <row r="4343" spans="2:200" s="131" customFormat="1">
      <c r="B4343" s="129"/>
      <c r="C4343" s="130"/>
      <c r="F4343" s="132"/>
      <c r="GR4343" s="86"/>
    </row>
    <row r="4344" spans="2:200" s="131" customFormat="1">
      <c r="B4344" s="129"/>
      <c r="C4344" s="130"/>
      <c r="F4344" s="132"/>
      <c r="GR4344" s="86"/>
    </row>
    <row r="4345" spans="2:200" s="131" customFormat="1">
      <c r="B4345" s="129"/>
      <c r="C4345" s="130"/>
      <c r="F4345" s="132"/>
      <c r="GR4345" s="86"/>
    </row>
    <row r="4346" spans="2:200" s="131" customFormat="1">
      <c r="B4346" s="129"/>
      <c r="C4346" s="130"/>
      <c r="F4346" s="132"/>
      <c r="GR4346" s="86"/>
    </row>
    <row r="4347" spans="2:200" s="131" customFormat="1">
      <c r="B4347" s="129"/>
      <c r="C4347" s="130"/>
      <c r="F4347" s="132"/>
      <c r="GR4347" s="86"/>
    </row>
    <row r="4348" spans="2:200" s="131" customFormat="1">
      <c r="B4348" s="129"/>
      <c r="C4348" s="130"/>
      <c r="F4348" s="132"/>
      <c r="GR4348" s="86"/>
    </row>
    <row r="4349" spans="2:200" s="131" customFormat="1">
      <c r="B4349" s="129"/>
      <c r="C4349" s="130"/>
      <c r="F4349" s="132"/>
      <c r="GR4349" s="86"/>
    </row>
    <row r="4350" spans="2:200" s="131" customFormat="1">
      <c r="B4350" s="129"/>
      <c r="C4350" s="130"/>
      <c r="F4350" s="132"/>
      <c r="GR4350" s="86"/>
    </row>
    <row r="4351" spans="2:200" s="131" customFormat="1">
      <c r="B4351" s="129"/>
      <c r="C4351" s="130"/>
      <c r="F4351" s="132"/>
      <c r="GR4351" s="86"/>
    </row>
    <row r="4352" spans="2:200" s="131" customFormat="1">
      <c r="B4352" s="129"/>
      <c r="C4352" s="130"/>
      <c r="F4352" s="132"/>
      <c r="GR4352" s="86"/>
    </row>
    <row r="4353" spans="2:200" s="131" customFormat="1">
      <c r="B4353" s="129"/>
      <c r="C4353" s="130"/>
      <c r="F4353" s="132"/>
      <c r="GR4353" s="86"/>
    </row>
    <row r="4354" spans="2:200" s="131" customFormat="1">
      <c r="B4354" s="129"/>
      <c r="C4354" s="130"/>
      <c r="F4354" s="132"/>
      <c r="GR4354" s="86"/>
    </row>
    <row r="4355" spans="2:200" s="131" customFormat="1">
      <c r="B4355" s="129"/>
      <c r="C4355" s="130"/>
      <c r="F4355" s="132"/>
      <c r="GR4355" s="86"/>
    </row>
    <row r="4356" spans="2:200" s="131" customFormat="1">
      <c r="B4356" s="129"/>
      <c r="C4356" s="130"/>
      <c r="F4356" s="132"/>
      <c r="GR4356" s="86"/>
    </row>
    <row r="4357" spans="2:200" s="131" customFormat="1">
      <c r="B4357" s="129"/>
      <c r="C4357" s="130"/>
      <c r="F4357" s="132"/>
      <c r="GR4357" s="86"/>
    </row>
    <row r="4358" spans="2:200" s="131" customFormat="1">
      <c r="B4358" s="129"/>
      <c r="C4358" s="130"/>
      <c r="F4358" s="132"/>
      <c r="GR4358" s="86"/>
    </row>
    <row r="4359" spans="2:200" s="131" customFormat="1">
      <c r="B4359" s="129"/>
      <c r="C4359" s="130"/>
      <c r="F4359" s="132"/>
      <c r="GR4359" s="86"/>
    </row>
    <row r="4360" spans="2:200" s="131" customFormat="1">
      <c r="B4360" s="129"/>
      <c r="C4360" s="130"/>
      <c r="F4360" s="132"/>
      <c r="GR4360" s="86"/>
    </row>
    <row r="4361" spans="2:200" s="131" customFormat="1">
      <c r="B4361" s="129"/>
      <c r="C4361" s="130"/>
      <c r="F4361" s="132"/>
      <c r="GR4361" s="86"/>
    </row>
    <row r="4362" spans="2:200" s="131" customFormat="1">
      <c r="B4362" s="129"/>
      <c r="C4362" s="130"/>
      <c r="F4362" s="132"/>
      <c r="GR4362" s="86"/>
    </row>
    <row r="4363" spans="2:200" s="131" customFormat="1">
      <c r="B4363" s="129"/>
      <c r="C4363" s="130"/>
      <c r="F4363" s="132"/>
      <c r="GR4363" s="86"/>
    </row>
    <row r="4364" spans="2:200" s="131" customFormat="1">
      <c r="B4364" s="129"/>
      <c r="C4364" s="130"/>
      <c r="F4364" s="132"/>
      <c r="GR4364" s="86"/>
    </row>
    <row r="4365" spans="2:200" s="131" customFormat="1">
      <c r="B4365" s="129"/>
      <c r="C4365" s="130"/>
      <c r="F4365" s="132"/>
      <c r="GR4365" s="86"/>
    </row>
    <row r="4366" spans="2:200" s="131" customFormat="1">
      <c r="B4366" s="129"/>
      <c r="C4366" s="130"/>
      <c r="F4366" s="132"/>
      <c r="GR4366" s="86"/>
    </row>
    <row r="4367" spans="2:200" s="131" customFormat="1">
      <c r="B4367" s="129"/>
      <c r="C4367" s="130"/>
      <c r="F4367" s="132"/>
      <c r="GR4367" s="86"/>
    </row>
    <row r="4368" spans="2:200" s="131" customFormat="1">
      <c r="B4368" s="129"/>
      <c r="C4368" s="130"/>
      <c r="F4368" s="132"/>
      <c r="GR4368" s="86"/>
    </row>
    <row r="4369" spans="2:208" s="131" customFormat="1">
      <c r="B4369" s="129"/>
      <c r="C4369" s="130"/>
      <c r="F4369" s="132"/>
      <c r="GR4369" s="86"/>
    </row>
    <row r="4370" spans="2:208" s="131" customFormat="1">
      <c r="B4370" s="129"/>
      <c r="C4370" s="130"/>
      <c r="F4370" s="132"/>
      <c r="GR4370" s="86"/>
    </row>
    <row r="4371" spans="2:208" s="131" customFormat="1">
      <c r="B4371" s="129"/>
      <c r="C4371" s="130"/>
      <c r="F4371" s="132"/>
      <c r="GR4371" s="86"/>
    </row>
    <row r="4372" spans="2:208" s="131" customFormat="1">
      <c r="B4372" s="129"/>
      <c r="C4372" s="130"/>
      <c r="F4372" s="132"/>
      <c r="GR4372" s="86"/>
    </row>
    <row r="4373" spans="2:208" s="131" customFormat="1">
      <c r="B4373" s="129"/>
      <c r="C4373" s="130"/>
      <c r="F4373" s="132"/>
      <c r="GZ4373" s="86"/>
    </row>
    <row r="4374" spans="2:208" s="131" customFormat="1">
      <c r="B4374" s="129"/>
      <c r="C4374" s="130"/>
      <c r="F4374" s="132"/>
      <c r="GZ4374" s="86"/>
    </row>
    <row r="4375" spans="2:208" s="131" customFormat="1">
      <c r="B4375" s="129"/>
      <c r="C4375" s="130"/>
      <c r="F4375" s="132"/>
      <c r="GZ4375" s="86"/>
    </row>
    <row r="4376" spans="2:208" s="131" customFormat="1">
      <c r="B4376" s="129"/>
      <c r="C4376" s="130"/>
      <c r="F4376" s="132"/>
      <c r="GZ4376" s="86"/>
    </row>
    <row r="4377" spans="2:208" s="131" customFormat="1">
      <c r="B4377" s="129"/>
      <c r="C4377" s="130"/>
      <c r="F4377" s="132"/>
      <c r="GZ4377" s="86"/>
    </row>
    <row r="4378" spans="2:208" s="131" customFormat="1">
      <c r="B4378" s="129"/>
      <c r="C4378" s="130"/>
      <c r="F4378" s="132"/>
      <c r="GZ4378" s="86"/>
    </row>
    <row r="4379" spans="2:208" s="131" customFormat="1">
      <c r="B4379" s="129"/>
      <c r="C4379" s="130"/>
      <c r="F4379" s="132"/>
      <c r="GZ4379" s="86"/>
    </row>
    <row r="4380" spans="2:208" s="131" customFormat="1">
      <c r="B4380" s="129"/>
      <c r="C4380" s="130"/>
      <c r="F4380" s="132"/>
      <c r="GZ4380" s="86"/>
    </row>
    <row r="4381" spans="2:208" s="131" customFormat="1">
      <c r="B4381" s="129"/>
      <c r="C4381" s="130"/>
      <c r="F4381" s="132"/>
      <c r="GZ4381" s="86"/>
    </row>
    <row r="4382" spans="2:208" s="131" customFormat="1">
      <c r="B4382" s="129"/>
      <c r="C4382" s="130"/>
      <c r="F4382" s="132"/>
      <c r="GZ4382" s="86"/>
    </row>
    <row r="4383" spans="2:208" s="131" customFormat="1">
      <c r="B4383" s="129"/>
      <c r="C4383" s="130"/>
      <c r="F4383" s="132"/>
      <c r="GZ4383" s="86"/>
    </row>
    <row r="4384" spans="2:208" s="131" customFormat="1">
      <c r="B4384" s="129"/>
      <c r="C4384" s="130"/>
      <c r="F4384" s="132"/>
      <c r="GZ4384" s="86"/>
    </row>
    <row r="4385" spans="2:208" s="131" customFormat="1">
      <c r="B4385" s="129"/>
      <c r="C4385" s="130"/>
      <c r="F4385" s="132"/>
      <c r="GZ4385" s="86"/>
    </row>
    <row r="4386" spans="2:208" s="131" customFormat="1">
      <c r="B4386" s="129"/>
      <c r="C4386" s="130"/>
      <c r="F4386" s="132"/>
      <c r="GZ4386" s="86"/>
    </row>
    <row r="4387" spans="2:208" s="131" customFormat="1">
      <c r="B4387" s="129"/>
      <c r="C4387" s="130"/>
      <c r="F4387" s="132"/>
      <c r="GZ4387" s="86"/>
    </row>
    <row r="4388" spans="2:208" s="131" customFormat="1">
      <c r="B4388" s="129"/>
      <c r="C4388" s="130"/>
      <c r="F4388" s="132"/>
      <c r="GZ4388" s="86"/>
    </row>
    <row r="4389" spans="2:208" s="131" customFormat="1">
      <c r="B4389" s="129"/>
      <c r="C4389" s="130"/>
      <c r="F4389" s="132"/>
      <c r="GZ4389" s="86"/>
    </row>
    <row r="4390" spans="2:208" s="131" customFormat="1">
      <c r="B4390" s="129"/>
      <c r="C4390" s="130"/>
      <c r="F4390" s="132"/>
      <c r="GZ4390" s="86"/>
    </row>
    <row r="4391" spans="2:208" s="131" customFormat="1">
      <c r="B4391" s="129"/>
      <c r="C4391" s="130"/>
      <c r="F4391" s="132"/>
      <c r="GZ4391" s="86"/>
    </row>
    <row r="4392" spans="2:208" s="131" customFormat="1">
      <c r="B4392" s="129"/>
      <c r="C4392" s="130"/>
      <c r="F4392" s="132"/>
      <c r="GZ4392" s="86"/>
    </row>
    <row r="4393" spans="2:208" s="131" customFormat="1">
      <c r="B4393" s="129"/>
      <c r="C4393" s="130"/>
      <c r="F4393" s="132"/>
      <c r="GZ4393" s="86"/>
    </row>
    <row r="4394" spans="2:208" s="131" customFormat="1">
      <c r="B4394" s="129"/>
      <c r="C4394" s="130"/>
      <c r="F4394" s="132"/>
      <c r="GZ4394" s="86"/>
    </row>
    <row r="4395" spans="2:208" s="131" customFormat="1">
      <c r="B4395" s="129"/>
      <c r="C4395" s="130"/>
      <c r="F4395" s="132"/>
      <c r="GZ4395" s="86"/>
    </row>
    <row r="4396" spans="2:208" s="131" customFormat="1">
      <c r="B4396" s="129"/>
      <c r="C4396" s="130"/>
      <c r="F4396" s="132"/>
      <c r="GZ4396" s="86"/>
    </row>
    <row r="4397" spans="2:208" s="131" customFormat="1">
      <c r="B4397" s="129"/>
      <c r="C4397" s="130"/>
      <c r="F4397" s="132"/>
      <c r="GZ4397" s="86"/>
    </row>
    <row r="4398" spans="2:208" s="131" customFormat="1">
      <c r="B4398" s="129"/>
      <c r="C4398" s="130"/>
      <c r="F4398" s="132"/>
      <c r="GZ4398" s="86"/>
    </row>
    <row r="4399" spans="2:208" s="131" customFormat="1">
      <c r="B4399" s="129"/>
      <c r="C4399" s="130"/>
      <c r="F4399" s="132"/>
      <c r="GZ4399" s="86"/>
    </row>
    <row r="4400" spans="2:208" s="131" customFormat="1">
      <c r="B4400" s="129"/>
      <c r="C4400" s="130"/>
      <c r="F4400" s="132"/>
      <c r="GZ4400" s="86"/>
    </row>
    <row r="4401" spans="2:208" s="131" customFormat="1">
      <c r="B4401" s="129"/>
      <c r="C4401" s="130"/>
      <c r="F4401" s="132"/>
      <c r="GZ4401" s="86"/>
    </row>
    <row r="4402" spans="2:208" s="131" customFormat="1">
      <c r="B4402" s="129"/>
      <c r="C4402" s="130"/>
      <c r="F4402" s="132"/>
      <c r="GZ4402" s="86"/>
    </row>
    <row r="4403" spans="2:208" s="131" customFormat="1">
      <c r="B4403" s="129"/>
      <c r="C4403" s="130"/>
      <c r="F4403" s="132"/>
      <c r="GZ4403" s="86"/>
    </row>
    <row r="4404" spans="2:208" s="131" customFormat="1">
      <c r="B4404" s="129"/>
      <c r="C4404" s="130"/>
      <c r="F4404" s="132"/>
      <c r="GZ4404" s="86"/>
    </row>
    <row r="4405" spans="2:208" s="131" customFormat="1">
      <c r="B4405" s="129"/>
      <c r="C4405" s="130"/>
      <c r="F4405" s="132"/>
      <c r="GZ4405" s="86"/>
    </row>
    <row r="4406" spans="2:208" s="131" customFormat="1">
      <c r="B4406" s="129"/>
      <c r="C4406" s="130"/>
      <c r="F4406" s="132"/>
      <c r="GZ4406" s="86"/>
    </row>
    <row r="4407" spans="2:208" s="131" customFormat="1">
      <c r="B4407" s="129"/>
      <c r="C4407" s="130"/>
      <c r="F4407" s="132"/>
      <c r="GZ4407" s="86"/>
    </row>
    <row r="4408" spans="2:208" s="131" customFormat="1">
      <c r="B4408" s="129"/>
      <c r="C4408" s="130"/>
      <c r="F4408" s="132"/>
      <c r="GZ4408" s="86"/>
    </row>
    <row r="4409" spans="2:208" s="131" customFormat="1">
      <c r="B4409" s="129"/>
      <c r="C4409" s="130"/>
      <c r="F4409" s="132"/>
      <c r="GZ4409" s="86"/>
    </row>
    <row r="4410" spans="2:208" s="131" customFormat="1">
      <c r="B4410" s="129"/>
      <c r="C4410" s="130"/>
      <c r="F4410" s="132"/>
      <c r="GZ4410" s="86"/>
    </row>
    <row r="4411" spans="2:208" s="131" customFormat="1">
      <c r="B4411" s="129"/>
      <c r="C4411" s="130"/>
      <c r="F4411" s="132"/>
      <c r="GZ4411" s="86"/>
    </row>
    <row r="4412" spans="2:208" s="131" customFormat="1">
      <c r="B4412" s="129"/>
      <c r="C4412" s="130"/>
      <c r="F4412" s="132"/>
      <c r="GZ4412" s="86"/>
    </row>
    <row r="4413" spans="2:208" s="131" customFormat="1">
      <c r="B4413" s="129"/>
      <c r="C4413" s="130"/>
      <c r="F4413" s="132"/>
      <c r="GZ4413" s="86"/>
    </row>
    <row r="4414" spans="2:208" s="131" customFormat="1">
      <c r="B4414" s="129"/>
      <c r="C4414" s="130"/>
      <c r="F4414" s="132"/>
      <c r="GZ4414" s="86"/>
    </row>
    <row r="4415" spans="2:208" s="131" customFormat="1">
      <c r="B4415" s="129"/>
      <c r="C4415" s="130"/>
      <c r="F4415" s="132"/>
      <c r="GZ4415" s="86"/>
    </row>
    <row r="4416" spans="2:208" s="131" customFormat="1">
      <c r="B4416" s="129"/>
      <c r="C4416" s="130"/>
      <c r="F4416" s="132"/>
      <c r="GZ4416" s="86"/>
    </row>
    <row r="4417" spans="2:208" s="131" customFormat="1">
      <c r="B4417" s="129"/>
      <c r="C4417" s="130"/>
      <c r="F4417" s="132"/>
      <c r="GZ4417" s="86"/>
    </row>
    <row r="4418" spans="2:208" s="131" customFormat="1">
      <c r="B4418" s="129"/>
      <c r="C4418" s="130"/>
      <c r="F4418" s="132"/>
      <c r="GZ4418" s="86"/>
    </row>
    <row r="4419" spans="2:208" s="131" customFormat="1">
      <c r="B4419" s="129"/>
      <c r="C4419" s="130"/>
      <c r="F4419" s="132"/>
      <c r="GZ4419" s="86"/>
    </row>
    <row r="4420" spans="2:208" s="131" customFormat="1">
      <c r="B4420" s="129"/>
      <c r="C4420" s="130"/>
      <c r="F4420" s="132"/>
      <c r="GZ4420" s="86"/>
    </row>
    <row r="4421" spans="2:208" s="131" customFormat="1">
      <c r="B4421" s="129"/>
      <c r="C4421" s="130"/>
      <c r="F4421" s="132"/>
      <c r="GZ4421" s="86"/>
    </row>
    <row r="4422" spans="2:208" s="131" customFormat="1">
      <c r="B4422" s="129"/>
      <c r="C4422" s="130"/>
      <c r="F4422" s="132"/>
      <c r="GZ4422" s="86"/>
    </row>
    <row r="4423" spans="2:208" s="131" customFormat="1">
      <c r="B4423" s="129"/>
      <c r="C4423" s="130"/>
      <c r="F4423" s="132"/>
      <c r="GZ4423" s="86"/>
    </row>
    <row r="4424" spans="2:208" s="131" customFormat="1">
      <c r="B4424" s="129"/>
      <c r="C4424" s="130"/>
      <c r="F4424" s="132"/>
      <c r="GZ4424" s="86"/>
    </row>
    <row r="4425" spans="2:208" s="131" customFormat="1">
      <c r="B4425" s="129"/>
      <c r="C4425" s="130"/>
      <c r="F4425" s="132"/>
      <c r="GZ4425" s="86"/>
    </row>
    <row r="4426" spans="2:208" s="131" customFormat="1">
      <c r="B4426" s="129"/>
      <c r="C4426" s="130"/>
      <c r="F4426" s="132"/>
      <c r="GZ4426" s="86"/>
    </row>
    <row r="4427" spans="2:208" s="131" customFormat="1">
      <c r="B4427" s="129"/>
      <c r="C4427" s="130"/>
      <c r="F4427" s="132"/>
      <c r="GZ4427" s="86"/>
    </row>
    <row r="4428" spans="2:208" s="131" customFormat="1">
      <c r="B4428" s="129"/>
      <c r="C4428" s="130"/>
      <c r="F4428" s="132"/>
      <c r="GZ4428" s="86"/>
    </row>
    <row r="4429" spans="2:208" s="131" customFormat="1">
      <c r="B4429" s="129"/>
      <c r="C4429" s="130"/>
      <c r="F4429" s="132"/>
      <c r="GZ4429" s="86"/>
    </row>
    <row r="4430" spans="2:208" s="131" customFormat="1">
      <c r="B4430" s="129"/>
      <c r="C4430" s="130"/>
      <c r="F4430" s="132"/>
      <c r="GZ4430" s="86"/>
    </row>
    <row r="4431" spans="2:208" s="131" customFormat="1">
      <c r="B4431" s="129"/>
      <c r="C4431" s="130"/>
      <c r="F4431" s="132"/>
      <c r="GZ4431" s="86"/>
    </row>
    <row r="4432" spans="2:208" s="131" customFormat="1">
      <c r="B4432" s="129"/>
      <c r="C4432" s="130"/>
      <c r="F4432" s="132"/>
      <c r="GZ4432" s="86"/>
    </row>
    <row r="4433" spans="2:208" s="131" customFormat="1">
      <c r="B4433" s="129"/>
      <c r="C4433" s="130"/>
      <c r="F4433" s="132"/>
      <c r="GZ4433" s="86"/>
    </row>
    <row r="4434" spans="2:208" s="131" customFormat="1">
      <c r="B4434" s="129"/>
      <c r="C4434" s="130"/>
      <c r="F4434" s="132"/>
      <c r="GZ4434" s="86"/>
    </row>
    <row r="4435" spans="2:208" s="131" customFormat="1">
      <c r="B4435" s="129"/>
      <c r="C4435" s="130"/>
      <c r="F4435" s="132"/>
      <c r="GZ4435" s="86"/>
    </row>
    <row r="4436" spans="2:208" s="131" customFormat="1">
      <c r="B4436" s="129"/>
      <c r="C4436" s="130"/>
      <c r="F4436" s="132"/>
      <c r="GZ4436" s="86"/>
    </row>
    <row r="4437" spans="2:208" s="131" customFormat="1">
      <c r="B4437" s="129"/>
      <c r="C4437" s="130"/>
      <c r="F4437" s="132"/>
      <c r="GZ4437" s="86"/>
    </row>
    <row r="4438" spans="2:208" s="131" customFormat="1">
      <c r="B4438" s="129"/>
      <c r="C4438" s="130"/>
      <c r="F4438" s="132"/>
      <c r="GZ4438" s="86"/>
    </row>
    <row r="4439" spans="2:208" s="131" customFormat="1">
      <c r="B4439" s="129"/>
      <c r="C4439" s="130"/>
      <c r="F4439" s="132"/>
      <c r="GZ4439" s="86"/>
    </row>
    <row r="4440" spans="2:208" s="131" customFormat="1">
      <c r="B4440" s="129"/>
      <c r="C4440" s="130"/>
      <c r="F4440" s="132"/>
      <c r="GZ4440" s="86"/>
    </row>
    <row r="4441" spans="2:208" s="131" customFormat="1">
      <c r="B4441" s="129"/>
      <c r="C4441" s="130"/>
      <c r="F4441" s="132"/>
      <c r="GZ4441" s="86"/>
    </row>
    <row r="4442" spans="2:208" s="131" customFormat="1">
      <c r="B4442" s="129"/>
      <c r="C4442" s="130"/>
      <c r="F4442" s="132"/>
      <c r="GZ4442" s="86"/>
    </row>
    <row r="4443" spans="2:208" s="131" customFormat="1">
      <c r="B4443" s="129"/>
      <c r="C4443" s="130"/>
      <c r="F4443" s="132"/>
      <c r="GZ4443" s="86"/>
    </row>
    <row r="4444" spans="2:208" s="131" customFormat="1">
      <c r="B4444" s="129"/>
      <c r="C4444" s="130"/>
      <c r="F4444" s="132"/>
      <c r="GZ4444" s="86"/>
    </row>
    <row r="4445" spans="2:208" s="131" customFormat="1">
      <c r="B4445" s="129"/>
      <c r="C4445" s="130"/>
      <c r="F4445" s="132"/>
      <c r="GZ4445" s="86"/>
    </row>
    <row r="4446" spans="2:208" s="131" customFormat="1">
      <c r="B4446" s="129"/>
      <c r="C4446" s="130"/>
      <c r="F4446" s="132"/>
      <c r="GZ4446" s="86"/>
    </row>
    <row r="4447" spans="2:208" s="131" customFormat="1">
      <c r="B4447" s="129"/>
      <c r="C4447" s="130"/>
      <c r="F4447" s="132"/>
      <c r="GZ4447" s="86"/>
    </row>
    <row r="4448" spans="2:208" s="131" customFormat="1">
      <c r="B4448" s="129"/>
      <c r="C4448" s="130"/>
      <c r="F4448" s="132"/>
      <c r="GZ4448" s="86"/>
    </row>
    <row r="4449" spans="2:208" s="131" customFormat="1">
      <c r="B4449" s="129"/>
      <c r="C4449" s="130"/>
      <c r="F4449" s="132"/>
      <c r="GZ4449" s="86"/>
    </row>
    <row r="4450" spans="2:208" s="131" customFormat="1">
      <c r="B4450" s="129"/>
      <c r="C4450" s="130"/>
      <c r="F4450" s="132"/>
      <c r="GZ4450" s="86"/>
    </row>
    <row r="4451" spans="2:208" s="131" customFormat="1">
      <c r="B4451" s="129"/>
      <c r="C4451" s="130"/>
      <c r="F4451" s="132"/>
      <c r="GZ4451" s="86"/>
    </row>
    <row r="4452" spans="2:208" s="131" customFormat="1">
      <c r="B4452" s="129"/>
      <c r="C4452" s="130"/>
      <c r="F4452" s="132"/>
      <c r="GZ4452" s="86"/>
    </row>
    <row r="4453" spans="2:208" s="131" customFormat="1">
      <c r="B4453" s="129"/>
      <c r="C4453" s="130"/>
      <c r="F4453" s="132"/>
      <c r="GZ4453" s="86"/>
    </row>
    <row r="4454" spans="2:208" s="131" customFormat="1">
      <c r="B4454" s="129"/>
      <c r="C4454" s="130"/>
      <c r="F4454" s="132"/>
      <c r="GZ4454" s="86"/>
    </row>
    <row r="4455" spans="2:208" s="131" customFormat="1">
      <c r="B4455" s="129"/>
      <c r="C4455" s="130"/>
      <c r="F4455" s="132"/>
      <c r="GZ4455" s="86"/>
    </row>
    <row r="4456" spans="2:208" s="131" customFormat="1">
      <c r="B4456" s="129"/>
      <c r="C4456" s="130"/>
      <c r="F4456" s="132"/>
      <c r="GZ4456" s="86"/>
    </row>
    <row r="4457" spans="2:208" s="131" customFormat="1">
      <c r="B4457" s="129"/>
      <c r="C4457" s="130"/>
      <c r="F4457" s="132"/>
      <c r="GZ4457" s="86"/>
    </row>
    <row r="4458" spans="2:208" s="131" customFormat="1">
      <c r="B4458" s="129"/>
      <c r="C4458" s="130"/>
      <c r="F4458" s="132"/>
      <c r="GZ4458" s="86"/>
    </row>
    <row r="4459" spans="2:208" s="131" customFormat="1">
      <c r="B4459" s="129"/>
      <c r="C4459" s="130"/>
      <c r="F4459" s="132"/>
      <c r="GZ4459" s="86"/>
    </row>
    <row r="4460" spans="2:208" s="131" customFormat="1">
      <c r="B4460" s="129"/>
      <c r="C4460" s="130"/>
      <c r="F4460" s="132"/>
      <c r="GZ4460" s="86"/>
    </row>
    <row r="4461" spans="2:208" s="131" customFormat="1">
      <c r="B4461" s="129"/>
      <c r="C4461" s="130"/>
      <c r="F4461" s="132"/>
      <c r="GZ4461" s="86"/>
    </row>
    <row r="4462" spans="2:208" s="131" customFormat="1">
      <c r="B4462" s="129"/>
      <c r="C4462" s="130"/>
      <c r="F4462" s="132"/>
      <c r="GZ4462" s="86"/>
    </row>
    <row r="4463" spans="2:208" s="131" customFormat="1">
      <c r="B4463" s="129"/>
      <c r="C4463" s="130"/>
      <c r="F4463" s="132"/>
      <c r="GZ4463" s="86"/>
    </row>
    <row r="4464" spans="2:208" s="131" customFormat="1">
      <c r="B4464" s="129"/>
      <c r="C4464" s="130"/>
      <c r="F4464" s="132"/>
      <c r="GZ4464" s="86"/>
    </row>
    <row r="4465" spans="2:212" s="131" customFormat="1">
      <c r="B4465" s="129"/>
      <c r="C4465" s="130"/>
      <c r="F4465" s="132"/>
      <c r="HD4465" s="86"/>
    </row>
    <row r="4466" spans="2:212" s="131" customFormat="1">
      <c r="B4466" s="129"/>
      <c r="C4466" s="130"/>
      <c r="F4466" s="132"/>
      <c r="HD4466" s="86"/>
    </row>
    <row r="4467" spans="2:212" s="131" customFormat="1">
      <c r="B4467" s="129"/>
      <c r="C4467" s="130"/>
      <c r="F4467" s="132"/>
      <c r="HD4467" s="86"/>
    </row>
    <row r="4468" spans="2:212" s="131" customFormat="1">
      <c r="B4468" s="129"/>
      <c r="C4468" s="130"/>
      <c r="F4468" s="132"/>
      <c r="HD4468" s="86"/>
    </row>
    <row r="4469" spans="2:212" s="131" customFormat="1">
      <c r="B4469" s="129"/>
      <c r="C4469" s="130"/>
      <c r="F4469" s="132"/>
      <c r="HD4469" s="86"/>
    </row>
    <row r="4470" spans="2:212" s="131" customFormat="1">
      <c r="B4470" s="129"/>
      <c r="C4470" s="130"/>
      <c r="F4470" s="132"/>
      <c r="HD4470" s="86"/>
    </row>
    <row r="4471" spans="2:212" s="131" customFormat="1">
      <c r="B4471" s="129"/>
      <c r="C4471" s="130"/>
      <c r="F4471" s="132"/>
      <c r="HD4471" s="86"/>
    </row>
    <row r="4472" spans="2:212" s="131" customFormat="1">
      <c r="B4472" s="129"/>
      <c r="C4472" s="130"/>
      <c r="F4472" s="132"/>
      <c r="HD4472" s="86"/>
    </row>
    <row r="4473" spans="2:212" s="131" customFormat="1">
      <c r="B4473" s="129"/>
      <c r="C4473" s="130"/>
      <c r="F4473" s="132"/>
      <c r="HD4473" s="86"/>
    </row>
    <row r="4474" spans="2:212" s="131" customFormat="1">
      <c r="B4474" s="129"/>
      <c r="C4474" s="130"/>
      <c r="F4474" s="132"/>
      <c r="HD4474" s="86"/>
    </row>
    <row r="4475" spans="2:212" s="131" customFormat="1">
      <c r="B4475" s="129"/>
      <c r="C4475" s="130"/>
      <c r="F4475" s="132"/>
      <c r="HD4475" s="86"/>
    </row>
    <row r="4476" spans="2:212" s="131" customFormat="1">
      <c r="B4476" s="129"/>
      <c r="C4476" s="130"/>
      <c r="F4476" s="132"/>
      <c r="HD4476" s="86"/>
    </row>
    <row r="4477" spans="2:212" s="131" customFormat="1">
      <c r="B4477" s="129"/>
      <c r="C4477" s="130"/>
      <c r="F4477" s="132"/>
      <c r="HD4477" s="86"/>
    </row>
    <row r="4478" spans="2:212" s="131" customFormat="1">
      <c r="B4478" s="129"/>
      <c r="C4478" s="130"/>
      <c r="F4478" s="132"/>
      <c r="HD4478" s="86"/>
    </row>
    <row r="4479" spans="2:212" s="131" customFormat="1">
      <c r="B4479" s="129"/>
      <c r="C4479" s="130"/>
      <c r="F4479" s="132"/>
      <c r="HD4479" s="86"/>
    </row>
    <row r="4480" spans="2:212" s="131" customFormat="1">
      <c r="B4480" s="129"/>
      <c r="C4480" s="130"/>
      <c r="F4480" s="132"/>
      <c r="HD4480" s="86"/>
    </row>
    <row r="4481" spans="2:212" s="131" customFormat="1">
      <c r="B4481" s="129"/>
      <c r="C4481" s="130"/>
      <c r="F4481" s="132"/>
      <c r="HD4481" s="86"/>
    </row>
    <row r="4482" spans="2:212" s="131" customFormat="1">
      <c r="B4482" s="129"/>
      <c r="C4482" s="130"/>
      <c r="F4482" s="132"/>
      <c r="HD4482" s="86"/>
    </row>
    <row r="4483" spans="2:212" s="131" customFormat="1">
      <c r="B4483" s="129"/>
      <c r="C4483" s="130"/>
      <c r="F4483" s="132"/>
      <c r="HD4483" s="86"/>
    </row>
    <row r="4484" spans="2:212" s="131" customFormat="1">
      <c r="B4484" s="129"/>
      <c r="C4484" s="130"/>
      <c r="F4484" s="132"/>
      <c r="HD4484" s="86"/>
    </row>
    <row r="4485" spans="2:212" s="131" customFormat="1">
      <c r="B4485" s="129"/>
      <c r="C4485" s="130"/>
      <c r="F4485" s="132"/>
      <c r="HD4485" s="86"/>
    </row>
    <row r="4486" spans="2:212" s="131" customFormat="1">
      <c r="B4486" s="129"/>
      <c r="C4486" s="130"/>
      <c r="F4486" s="132"/>
      <c r="HD4486" s="86"/>
    </row>
    <row r="4487" spans="2:212" s="131" customFormat="1">
      <c r="B4487" s="129"/>
      <c r="C4487" s="130"/>
      <c r="F4487" s="132"/>
      <c r="HD4487" s="86"/>
    </row>
    <row r="4488" spans="2:212" s="131" customFormat="1">
      <c r="B4488" s="129"/>
      <c r="C4488" s="130"/>
      <c r="F4488" s="132"/>
      <c r="HD4488" s="86"/>
    </row>
    <row r="4489" spans="2:212" s="131" customFormat="1">
      <c r="B4489" s="129"/>
      <c r="C4489" s="130"/>
      <c r="F4489" s="132"/>
      <c r="HD4489" s="86"/>
    </row>
    <row r="4490" spans="2:212" s="131" customFormat="1">
      <c r="B4490" s="129"/>
      <c r="C4490" s="130"/>
      <c r="F4490" s="132"/>
      <c r="HD4490" s="86"/>
    </row>
    <row r="4491" spans="2:212" s="131" customFormat="1">
      <c r="B4491" s="129"/>
      <c r="C4491" s="130"/>
      <c r="F4491" s="132"/>
      <c r="HD4491" s="86"/>
    </row>
    <row r="4492" spans="2:212" s="131" customFormat="1">
      <c r="B4492" s="129"/>
      <c r="C4492" s="130"/>
      <c r="F4492" s="132"/>
      <c r="HD4492" s="86"/>
    </row>
    <row r="4493" spans="2:212" s="131" customFormat="1">
      <c r="B4493" s="129"/>
      <c r="C4493" s="130"/>
      <c r="F4493" s="132"/>
      <c r="HD4493" s="86"/>
    </row>
    <row r="4494" spans="2:212" s="131" customFormat="1">
      <c r="B4494" s="129"/>
      <c r="C4494" s="130"/>
      <c r="F4494" s="132"/>
      <c r="HD4494" s="86"/>
    </row>
    <row r="4495" spans="2:212" s="131" customFormat="1">
      <c r="B4495" s="129"/>
      <c r="C4495" s="130"/>
      <c r="F4495" s="132"/>
      <c r="HD4495" s="86"/>
    </row>
    <row r="4496" spans="2:212" s="131" customFormat="1">
      <c r="B4496" s="129"/>
      <c r="C4496" s="130"/>
      <c r="F4496" s="132"/>
      <c r="HD4496" s="86"/>
    </row>
    <row r="4497" spans="2:216" s="131" customFormat="1">
      <c r="B4497" s="129"/>
      <c r="C4497" s="130"/>
      <c r="F4497" s="132"/>
      <c r="HD4497" s="86"/>
    </row>
    <row r="4498" spans="2:216" s="131" customFormat="1">
      <c r="B4498" s="129"/>
      <c r="C4498" s="130"/>
      <c r="F4498" s="132"/>
      <c r="HD4498" s="86"/>
    </row>
    <row r="4499" spans="2:216" s="131" customFormat="1">
      <c r="B4499" s="129"/>
      <c r="C4499" s="130"/>
      <c r="F4499" s="132"/>
      <c r="HD4499" s="86"/>
    </row>
    <row r="4500" spans="2:216" s="131" customFormat="1">
      <c r="B4500" s="129"/>
      <c r="C4500" s="130"/>
      <c r="F4500" s="132"/>
      <c r="HD4500" s="86"/>
    </row>
    <row r="4501" spans="2:216" s="131" customFormat="1">
      <c r="B4501" s="129"/>
      <c r="C4501" s="130"/>
      <c r="F4501" s="132"/>
      <c r="HD4501" s="86"/>
    </row>
    <row r="4502" spans="2:216" s="131" customFormat="1">
      <c r="B4502" s="129"/>
      <c r="C4502" s="130"/>
      <c r="F4502" s="132"/>
      <c r="HD4502" s="86"/>
    </row>
    <row r="4503" spans="2:216" s="131" customFormat="1">
      <c r="B4503" s="129"/>
      <c r="C4503" s="130"/>
      <c r="F4503" s="132"/>
      <c r="HD4503" s="86"/>
    </row>
    <row r="4504" spans="2:216" s="131" customFormat="1">
      <c r="B4504" s="129"/>
      <c r="C4504" s="130"/>
      <c r="F4504" s="132"/>
      <c r="HD4504" s="86"/>
    </row>
    <row r="4505" spans="2:216" s="131" customFormat="1">
      <c r="B4505" s="129"/>
      <c r="C4505" s="130"/>
      <c r="F4505" s="132"/>
      <c r="HD4505" s="86"/>
    </row>
    <row r="4506" spans="2:216" s="131" customFormat="1">
      <c r="B4506" s="129"/>
      <c r="C4506" s="130"/>
      <c r="F4506" s="132"/>
      <c r="HD4506" s="86"/>
    </row>
    <row r="4507" spans="2:216" s="131" customFormat="1">
      <c r="B4507" s="129"/>
      <c r="C4507" s="130"/>
      <c r="F4507" s="132"/>
      <c r="HD4507" s="86"/>
    </row>
    <row r="4508" spans="2:216" s="131" customFormat="1">
      <c r="B4508" s="129"/>
      <c r="C4508" s="130"/>
      <c r="F4508" s="132"/>
      <c r="HD4508" s="86"/>
    </row>
    <row r="4509" spans="2:216" s="131" customFormat="1">
      <c r="B4509" s="129"/>
      <c r="C4509" s="130"/>
      <c r="F4509" s="132"/>
      <c r="HD4509" s="86"/>
    </row>
    <row r="4510" spans="2:216" s="131" customFormat="1">
      <c r="B4510" s="129"/>
      <c r="C4510" s="130"/>
      <c r="F4510" s="132"/>
      <c r="HD4510" s="86"/>
    </row>
    <row r="4511" spans="2:216" s="131" customFormat="1">
      <c r="B4511" s="129"/>
      <c r="C4511" s="130"/>
      <c r="F4511" s="132"/>
      <c r="HD4511" s="86"/>
    </row>
    <row r="4512" spans="2:216" s="131" customFormat="1">
      <c r="B4512" s="129"/>
      <c r="C4512" s="130"/>
      <c r="F4512" s="132"/>
      <c r="HH4512" s="86"/>
    </row>
    <row r="4513" spans="2:216" s="131" customFormat="1">
      <c r="B4513" s="129"/>
      <c r="C4513" s="130"/>
      <c r="F4513" s="132"/>
      <c r="HH4513" s="86"/>
    </row>
    <row r="4514" spans="2:216" s="131" customFormat="1">
      <c r="B4514" s="129"/>
      <c r="C4514" s="130"/>
      <c r="F4514" s="132"/>
      <c r="HH4514" s="86"/>
    </row>
    <row r="4515" spans="2:216" s="131" customFormat="1">
      <c r="B4515" s="129"/>
      <c r="C4515" s="130"/>
      <c r="F4515" s="132"/>
      <c r="HH4515" s="86"/>
    </row>
    <row r="4516" spans="2:216" s="131" customFormat="1">
      <c r="B4516" s="129"/>
      <c r="C4516" s="130"/>
      <c r="F4516" s="132"/>
      <c r="HH4516" s="86"/>
    </row>
    <row r="4517" spans="2:216" s="131" customFormat="1">
      <c r="B4517" s="129"/>
      <c r="C4517" s="130"/>
      <c r="F4517" s="132"/>
      <c r="HH4517" s="86"/>
    </row>
    <row r="4518" spans="2:216" s="131" customFormat="1">
      <c r="B4518" s="129"/>
      <c r="C4518" s="130"/>
      <c r="F4518" s="132"/>
      <c r="HH4518" s="86"/>
    </row>
    <row r="4519" spans="2:216" s="131" customFormat="1">
      <c r="B4519" s="129"/>
      <c r="C4519" s="130"/>
      <c r="F4519" s="132"/>
      <c r="HH4519" s="86"/>
    </row>
    <row r="4520" spans="2:216" s="131" customFormat="1">
      <c r="B4520" s="129"/>
      <c r="C4520" s="130"/>
      <c r="F4520" s="132"/>
      <c r="HH4520" s="86"/>
    </row>
    <row r="4521" spans="2:216" s="131" customFormat="1">
      <c r="B4521" s="129"/>
      <c r="C4521" s="130"/>
      <c r="F4521" s="132"/>
      <c r="HH4521" s="86"/>
    </row>
    <row r="4522" spans="2:216" s="131" customFormat="1">
      <c r="B4522" s="129"/>
      <c r="C4522" s="130"/>
      <c r="F4522" s="132"/>
      <c r="HH4522" s="86"/>
    </row>
    <row r="4523" spans="2:216" s="131" customFormat="1">
      <c r="B4523" s="129"/>
      <c r="C4523" s="130"/>
      <c r="F4523" s="132"/>
      <c r="HH4523" s="86"/>
    </row>
    <row r="4524" spans="2:216" s="131" customFormat="1">
      <c r="B4524" s="129"/>
      <c r="C4524" s="130"/>
      <c r="F4524" s="132"/>
      <c r="HH4524" s="86"/>
    </row>
    <row r="4525" spans="2:216" s="131" customFormat="1">
      <c r="B4525" s="129"/>
      <c r="C4525" s="130"/>
      <c r="F4525" s="132"/>
      <c r="HH4525" s="86"/>
    </row>
    <row r="4526" spans="2:216" s="131" customFormat="1">
      <c r="B4526" s="129"/>
      <c r="C4526" s="130"/>
      <c r="F4526" s="132"/>
      <c r="HH4526" s="86"/>
    </row>
    <row r="4527" spans="2:216" s="131" customFormat="1">
      <c r="B4527" s="129"/>
      <c r="C4527" s="130"/>
      <c r="F4527" s="132"/>
      <c r="HH4527" s="86"/>
    </row>
    <row r="4528" spans="2:216" s="131" customFormat="1">
      <c r="B4528" s="129"/>
      <c r="C4528" s="130"/>
      <c r="F4528" s="132"/>
      <c r="HH4528" s="86"/>
    </row>
    <row r="4529" spans="2:216" s="131" customFormat="1">
      <c r="B4529" s="129"/>
      <c r="C4529" s="130"/>
      <c r="F4529" s="132"/>
      <c r="HH4529" s="86"/>
    </row>
    <row r="4530" spans="2:216" s="131" customFormat="1">
      <c r="B4530" s="129"/>
      <c r="C4530" s="130"/>
      <c r="F4530" s="132"/>
      <c r="HH4530" s="86"/>
    </row>
    <row r="4531" spans="2:216" s="131" customFormat="1">
      <c r="B4531" s="129"/>
      <c r="C4531" s="130"/>
      <c r="F4531" s="132"/>
      <c r="HH4531" s="86"/>
    </row>
    <row r="4532" spans="2:216" s="131" customFormat="1">
      <c r="B4532" s="129"/>
      <c r="C4532" s="130"/>
      <c r="F4532" s="132"/>
      <c r="HH4532" s="86"/>
    </row>
    <row r="4533" spans="2:216" s="131" customFormat="1">
      <c r="B4533" s="129"/>
      <c r="C4533" s="130"/>
      <c r="F4533" s="132"/>
      <c r="HH4533" s="86"/>
    </row>
    <row r="4534" spans="2:216" s="131" customFormat="1">
      <c r="B4534" s="129"/>
      <c r="C4534" s="130"/>
      <c r="F4534" s="132"/>
      <c r="HH4534" s="86"/>
    </row>
    <row r="4535" spans="2:216" s="131" customFormat="1">
      <c r="B4535" s="129"/>
      <c r="C4535" s="130"/>
      <c r="F4535" s="132"/>
      <c r="HH4535" s="86"/>
    </row>
    <row r="4536" spans="2:216" s="131" customFormat="1">
      <c r="B4536" s="129"/>
      <c r="C4536" s="130"/>
      <c r="F4536" s="132"/>
      <c r="HH4536" s="86"/>
    </row>
    <row r="4537" spans="2:216" s="131" customFormat="1">
      <c r="B4537" s="129"/>
      <c r="C4537" s="130"/>
      <c r="F4537" s="132"/>
      <c r="HH4537" s="86"/>
    </row>
    <row r="4538" spans="2:216" s="131" customFormat="1">
      <c r="B4538" s="129"/>
      <c r="C4538" s="130"/>
      <c r="F4538" s="132"/>
      <c r="HH4538" s="86"/>
    </row>
    <row r="4539" spans="2:216" s="131" customFormat="1">
      <c r="B4539" s="129"/>
      <c r="C4539" s="130"/>
      <c r="F4539" s="132"/>
      <c r="HH4539" s="86"/>
    </row>
    <row r="4540" spans="2:216" s="131" customFormat="1">
      <c r="B4540" s="129"/>
      <c r="C4540" s="130"/>
      <c r="F4540" s="132"/>
      <c r="HH4540" s="86"/>
    </row>
    <row r="4541" spans="2:216" s="131" customFormat="1">
      <c r="B4541" s="129"/>
      <c r="C4541" s="130"/>
      <c r="F4541" s="132"/>
      <c r="HH4541" s="86"/>
    </row>
    <row r="4542" spans="2:216" s="131" customFormat="1">
      <c r="B4542" s="129"/>
      <c r="C4542" s="130"/>
      <c r="F4542" s="132"/>
      <c r="HH4542" s="86"/>
    </row>
    <row r="4543" spans="2:216" s="131" customFormat="1">
      <c r="B4543" s="129"/>
      <c r="C4543" s="130"/>
      <c r="F4543" s="132"/>
      <c r="HH4543" s="86"/>
    </row>
    <row r="4544" spans="2:216" s="131" customFormat="1">
      <c r="B4544" s="129"/>
      <c r="C4544" s="130"/>
      <c r="F4544" s="132"/>
      <c r="HH4544" s="86"/>
    </row>
    <row r="4545" spans="2:216" s="131" customFormat="1">
      <c r="B4545" s="129"/>
      <c r="C4545" s="130"/>
      <c r="F4545" s="132"/>
      <c r="HH4545" s="86"/>
    </row>
    <row r="4546" spans="2:216" s="131" customFormat="1">
      <c r="B4546" s="129"/>
      <c r="C4546" s="130"/>
      <c r="F4546" s="132"/>
      <c r="HH4546" s="86"/>
    </row>
    <row r="4547" spans="2:216" s="131" customFormat="1">
      <c r="B4547" s="129"/>
      <c r="C4547" s="130"/>
      <c r="F4547" s="132"/>
      <c r="HH4547" s="86"/>
    </row>
    <row r="4548" spans="2:216" s="131" customFormat="1">
      <c r="B4548" s="129"/>
      <c r="C4548" s="130"/>
      <c r="F4548" s="132"/>
      <c r="HH4548" s="86"/>
    </row>
    <row r="4549" spans="2:216" s="131" customFormat="1">
      <c r="B4549" s="129"/>
      <c r="C4549" s="130"/>
      <c r="F4549" s="132"/>
      <c r="HH4549" s="86"/>
    </row>
    <row r="4550" spans="2:216" s="131" customFormat="1">
      <c r="B4550" s="129"/>
      <c r="C4550" s="130"/>
      <c r="F4550" s="132"/>
      <c r="HH4550" s="86"/>
    </row>
    <row r="4551" spans="2:216" s="131" customFormat="1">
      <c r="B4551" s="129"/>
      <c r="C4551" s="130"/>
      <c r="F4551" s="132"/>
      <c r="HH4551" s="86"/>
    </row>
    <row r="4552" spans="2:216" s="131" customFormat="1">
      <c r="B4552" s="129"/>
      <c r="C4552" s="130"/>
      <c r="F4552" s="132"/>
      <c r="HH4552" s="86"/>
    </row>
    <row r="4553" spans="2:216" s="131" customFormat="1">
      <c r="B4553" s="129"/>
      <c r="C4553" s="130"/>
      <c r="F4553" s="132"/>
      <c r="HH4553" s="86"/>
    </row>
    <row r="4554" spans="2:216" s="131" customFormat="1">
      <c r="B4554" s="129"/>
      <c r="C4554" s="130"/>
      <c r="F4554" s="132"/>
      <c r="HH4554" s="86"/>
    </row>
    <row r="4555" spans="2:216" s="131" customFormat="1">
      <c r="B4555" s="129"/>
      <c r="C4555" s="130"/>
      <c r="F4555" s="132"/>
      <c r="HH4555" s="86"/>
    </row>
    <row r="4556" spans="2:216" s="131" customFormat="1">
      <c r="B4556" s="129"/>
      <c r="C4556" s="130"/>
      <c r="F4556" s="132"/>
      <c r="HH4556" s="86"/>
    </row>
    <row r="4557" spans="2:216" s="131" customFormat="1">
      <c r="B4557" s="129"/>
      <c r="C4557" s="130"/>
      <c r="F4557" s="132"/>
      <c r="HH4557" s="86"/>
    </row>
    <row r="4558" spans="2:216" s="131" customFormat="1">
      <c r="B4558" s="129"/>
      <c r="C4558" s="130"/>
      <c r="F4558" s="132"/>
      <c r="HH4558" s="86"/>
    </row>
    <row r="4559" spans="2:216" s="131" customFormat="1">
      <c r="B4559" s="129"/>
      <c r="C4559" s="130"/>
      <c r="F4559" s="132"/>
      <c r="HH4559" s="86"/>
    </row>
    <row r="4560" spans="2:216" s="131" customFormat="1">
      <c r="B4560" s="129"/>
      <c r="C4560" s="130"/>
      <c r="F4560" s="132"/>
      <c r="HH4560" s="86"/>
    </row>
    <row r="4561" spans="2:216" s="131" customFormat="1">
      <c r="B4561" s="129"/>
      <c r="C4561" s="130"/>
      <c r="F4561" s="132"/>
      <c r="HH4561" s="86"/>
    </row>
    <row r="4562" spans="2:216" s="131" customFormat="1">
      <c r="B4562" s="129"/>
      <c r="C4562" s="130"/>
      <c r="F4562" s="132"/>
      <c r="HH4562" s="86"/>
    </row>
    <row r="4563" spans="2:216" s="131" customFormat="1">
      <c r="B4563" s="129"/>
      <c r="C4563" s="130"/>
      <c r="F4563" s="132"/>
      <c r="HH4563" s="86"/>
    </row>
    <row r="4564" spans="2:216" s="131" customFormat="1">
      <c r="B4564" s="129"/>
      <c r="C4564" s="130"/>
      <c r="F4564" s="132"/>
      <c r="HH4564" s="86"/>
    </row>
    <row r="4565" spans="2:216" s="131" customFormat="1">
      <c r="B4565" s="129"/>
      <c r="C4565" s="130"/>
      <c r="F4565" s="132"/>
      <c r="HH4565" s="86"/>
    </row>
    <row r="4566" spans="2:216" s="131" customFormat="1">
      <c r="B4566" s="129"/>
      <c r="C4566" s="130"/>
      <c r="F4566" s="132"/>
      <c r="HH4566" s="86"/>
    </row>
    <row r="4567" spans="2:216" s="131" customFormat="1">
      <c r="B4567" s="129"/>
      <c r="C4567" s="130"/>
      <c r="F4567" s="132"/>
      <c r="HH4567" s="86"/>
    </row>
    <row r="4568" spans="2:216" s="131" customFormat="1">
      <c r="B4568" s="129"/>
      <c r="C4568" s="130"/>
      <c r="F4568" s="132"/>
      <c r="HH4568" s="86"/>
    </row>
    <row r="4569" spans="2:216" s="131" customFormat="1">
      <c r="B4569" s="129"/>
      <c r="C4569" s="130"/>
      <c r="F4569" s="132"/>
      <c r="HH4569" s="86"/>
    </row>
    <row r="4570" spans="2:216" s="131" customFormat="1">
      <c r="B4570" s="129"/>
      <c r="C4570" s="130"/>
      <c r="F4570" s="132"/>
      <c r="HH4570" s="86"/>
    </row>
    <row r="4571" spans="2:216" s="131" customFormat="1">
      <c r="B4571" s="129"/>
      <c r="C4571" s="130"/>
      <c r="F4571" s="132"/>
      <c r="HH4571" s="86"/>
    </row>
    <row r="4572" spans="2:216" s="131" customFormat="1">
      <c r="B4572" s="129"/>
      <c r="C4572" s="130"/>
      <c r="F4572" s="132"/>
      <c r="HH4572" s="86"/>
    </row>
    <row r="4573" spans="2:216" s="131" customFormat="1">
      <c r="B4573" s="129"/>
      <c r="C4573" s="130"/>
      <c r="F4573" s="132"/>
      <c r="HH4573" s="86"/>
    </row>
    <row r="4574" spans="2:216" s="131" customFormat="1">
      <c r="B4574" s="129"/>
      <c r="C4574" s="130"/>
      <c r="F4574" s="132"/>
      <c r="HH4574" s="86"/>
    </row>
    <row r="4575" spans="2:216" s="131" customFormat="1">
      <c r="B4575" s="129"/>
      <c r="C4575" s="130"/>
      <c r="F4575" s="132"/>
      <c r="HH4575" s="86"/>
    </row>
    <row r="4576" spans="2:216" s="131" customFormat="1">
      <c r="B4576" s="129"/>
      <c r="C4576" s="130"/>
      <c r="F4576" s="132"/>
      <c r="HH4576" s="86"/>
    </row>
    <row r="4577" spans="2:228" s="131" customFormat="1">
      <c r="B4577" s="129"/>
      <c r="C4577" s="130"/>
      <c r="F4577" s="132"/>
      <c r="HH4577" s="86"/>
    </row>
    <row r="4578" spans="2:228" s="131" customFormat="1">
      <c r="B4578" s="129"/>
      <c r="C4578" s="130"/>
      <c r="F4578" s="132"/>
      <c r="HH4578" s="86"/>
    </row>
    <row r="4579" spans="2:228" s="131" customFormat="1">
      <c r="B4579" s="129"/>
      <c r="C4579" s="130"/>
      <c r="F4579" s="132"/>
      <c r="HH4579" s="86"/>
    </row>
    <row r="4580" spans="2:228" s="131" customFormat="1">
      <c r="B4580" s="129"/>
      <c r="C4580" s="130"/>
      <c r="F4580" s="132"/>
      <c r="HH4580" s="86"/>
    </row>
    <row r="4581" spans="2:228" s="131" customFormat="1">
      <c r="B4581" s="129"/>
      <c r="C4581" s="130"/>
      <c r="F4581" s="132"/>
      <c r="HH4581" s="86"/>
    </row>
    <row r="4582" spans="2:228" s="131" customFormat="1">
      <c r="B4582" s="129"/>
      <c r="C4582" s="130"/>
      <c r="F4582" s="132"/>
      <c r="HH4582" s="86"/>
    </row>
    <row r="4583" spans="2:228" s="131" customFormat="1">
      <c r="B4583" s="129"/>
      <c r="C4583" s="130"/>
      <c r="F4583" s="132"/>
      <c r="HH4583" s="86"/>
    </row>
    <row r="4584" spans="2:228" s="131" customFormat="1">
      <c r="B4584" s="129"/>
      <c r="C4584" s="130"/>
      <c r="F4584" s="132"/>
      <c r="HT4584" s="86"/>
    </row>
    <row r="4585" spans="2:228" s="131" customFormat="1">
      <c r="B4585" s="129"/>
      <c r="C4585" s="130"/>
      <c r="F4585" s="132"/>
      <c r="HT4585" s="86"/>
    </row>
    <row r="4586" spans="2:228" s="131" customFormat="1">
      <c r="B4586" s="129"/>
      <c r="C4586" s="130"/>
      <c r="F4586" s="132"/>
      <c r="HT4586" s="86"/>
    </row>
    <row r="4587" spans="2:228" s="131" customFormat="1">
      <c r="B4587" s="129"/>
      <c r="C4587" s="130"/>
      <c r="F4587" s="132"/>
      <c r="HT4587" s="86"/>
    </row>
    <row r="4588" spans="2:228" s="131" customFormat="1">
      <c r="B4588" s="129"/>
      <c r="C4588" s="130"/>
      <c r="F4588" s="132"/>
      <c r="HT4588" s="86"/>
    </row>
    <row r="4589" spans="2:228" s="131" customFormat="1">
      <c r="B4589" s="129"/>
      <c r="C4589" s="130"/>
      <c r="F4589" s="132"/>
      <c r="HT4589" s="86"/>
    </row>
    <row r="4590" spans="2:228" s="131" customFormat="1">
      <c r="B4590" s="129"/>
      <c r="C4590" s="130"/>
      <c r="F4590" s="132"/>
      <c r="HT4590" s="86"/>
    </row>
    <row r="4591" spans="2:228" s="131" customFormat="1">
      <c r="B4591" s="129"/>
      <c r="C4591" s="130"/>
      <c r="F4591" s="132"/>
      <c r="HT4591" s="86"/>
    </row>
    <row r="4592" spans="2:228" s="131" customFormat="1">
      <c r="B4592" s="129"/>
      <c r="C4592" s="130"/>
      <c r="F4592" s="132"/>
      <c r="HT4592" s="86"/>
    </row>
    <row r="4593" spans="2:228" s="131" customFormat="1">
      <c r="B4593" s="129"/>
      <c r="C4593" s="130"/>
      <c r="F4593" s="132"/>
      <c r="HT4593" s="86"/>
    </row>
    <row r="4594" spans="2:228" s="131" customFormat="1">
      <c r="B4594" s="129"/>
      <c r="C4594" s="130"/>
      <c r="F4594" s="132"/>
      <c r="HT4594" s="86"/>
    </row>
    <row r="4595" spans="2:228" s="131" customFormat="1">
      <c r="B4595" s="129"/>
      <c r="C4595" s="130"/>
      <c r="F4595" s="132"/>
      <c r="HT4595" s="86"/>
    </row>
    <row r="4596" spans="2:228" s="131" customFormat="1">
      <c r="B4596" s="129"/>
      <c r="C4596" s="130"/>
      <c r="F4596" s="132"/>
      <c r="HT4596" s="86"/>
    </row>
    <row r="4597" spans="2:228" s="131" customFormat="1">
      <c r="B4597" s="129"/>
      <c r="C4597" s="130"/>
      <c r="F4597" s="132"/>
      <c r="HT4597" s="86"/>
    </row>
    <row r="4598" spans="2:228" s="131" customFormat="1">
      <c r="B4598" s="129"/>
      <c r="C4598" s="130"/>
      <c r="F4598" s="132"/>
      <c r="HT4598" s="86"/>
    </row>
    <row r="4599" spans="2:228" s="131" customFormat="1">
      <c r="B4599" s="129"/>
      <c r="C4599" s="130"/>
      <c r="F4599" s="132"/>
      <c r="HT4599" s="86"/>
    </row>
    <row r="4600" spans="2:228" s="131" customFormat="1">
      <c r="B4600" s="129"/>
      <c r="C4600" s="130"/>
      <c r="F4600" s="132"/>
      <c r="HT4600" s="86"/>
    </row>
    <row r="4601" spans="2:228" s="131" customFormat="1">
      <c r="B4601" s="129"/>
      <c r="C4601" s="130"/>
      <c r="F4601" s="132"/>
      <c r="HT4601" s="86"/>
    </row>
    <row r="4602" spans="2:228" s="131" customFormat="1">
      <c r="B4602" s="129"/>
      <c r="C4602" s="130"/>
      <c r="F4602" s="132"/>
      <c r="HT4602" s="86"/>
    </row>
    <row r="4603" spans="2:228" s="131" customFormat="1">
      <c r="B4603" s="129"/>
      <c r="C4603" s="130"/>
      <c r="F4603" s="132"/>
      <c r="HT4603" s="86"/>
    </row>
    <row r="4604" spans="2:228" s="131" customFormat="1">
      <c r="B4604" s="129"/>
      <c r="C4604" s="130"/>
      <c r="F4604" s="132"/>
      <c r="HT4604" s="86"/>
    </row>
    <row r="4605" spans="2:228" s="131" customFormat="1">
      <c r="B4605" s="129"/>
      <c r="C4605" s="130"/>
      <c r="F4605" s="132"/>
      <c r="HT4605" s="86"/>
    </row>
    <row r="4606" spans="2:228" s="131" customFormat="1">
      <c r="B4606" s="129"/>
      <c r="C4606" s="130"/>
      <c r="F4606" s="132"/>
      <c r="HT4606" s="86"/>
    </row>
    <row r="4607" spans="2:228" s="131" customFormat="1">
      <c r="B4607" s="129"/>
      <c r="C4607" s="130"/>
      <c r="F4607" s="132"/>
      <c r="HT4607" s="86"/>
    </row>
    <row r="4608" spans="2:228" s="131" customFormat="1">
      <c r="B4608" s="129"/>
      <c r="C4608" s="130"/>
      <c r="F4608" s="132"/>
      <c r="HT4608" s="86"/>
    </row>
    <row r="4609" spans="2:228" s="131" customFormat="1">
      <c r="B4609" s="129"/>
      <c r="C4609" s="130"/>
      <c r="F4609" s="132"/>
      <c r="HT4609" s="86"/>
    </row>
    <row r="4610" spans="2:228" s="131" customFormat="1">
      <c r="B4610" s="129"/>
      <c r="C4610" s="130"/>
      <c r="F4610" s="132"/>
      <c r="HT4610" s="86"/>
    </row>
    <row r="4611" spans="2:228" s="131" customFormat="1">
      <c r="B4611" s="129"/>
      <c r="C4611" s="130"/>
      <c r="F4611" s="132"/>
      <c r="HT4611" s="86"/>
    </row>
    <row r="4612" spans="2:228" s="131" customFormat="1">
      <c r="B4612" s="129"/>
      <c r="C4612" s="130"/>
      <c r="F4612" s="132"/>
      <c r="HT4612" s="86"/>
    </row>
    <row r="4613" spans="2:228" s="131" customFormat="1">
      <c r="B4613" s="129"/>
      <c r="C4613" s="130"/>
      <c r="F4613" s="132"/>
      <c r="HT4613" s="86"/>
    </row>
    <row r="4614" spans="2:228" s="131" customFormat="1">
      <c r="B4614" s="129"/>
      <c r="C4614" s="130"/>
      <c r="F4614" s="132"/>
      <c r="HT4614" s="86"/>
    </row>
    <row r="4615" spans="2:228" s="131" customFormat="1">
      <c r="B4615" s="129"/>
      <c r="C4615" s="130"/>
      <c r="F4615" s="132"/>
      <c r="HT4615" s="86"/>
    </row>
    <row r="4616" spans="2:228" s="131" customFormat="1">
      <c r="B4616" s="129"/>
      <c r="C4616" s="130"/>
      <c r="F4616" s="132"/>
      <c r="HT4616" s="86"/>
    </row>
    <row r="4617" spans="2:228" s="131" customFormat="1">
      <c r="B4617" s="129"/>
      <c r="C4617" s="130"/>
      <c r="F4617" s="132"/>
      <c r="HT4617" s="86"/>
    </row>
    <row r="4618" spans="2:228" s="131" customFormat="1">
      <c r="B4618" s="129"/>
      <c r="C4618" s="130"/>
      <c r="F4618" s="132"/>
      <c r="HT4618" s="86"/>
    </row>
    <row r="4619" spans="2:228" s="131" customFormat="1">
      <c r="B4619" s="129"/>
      <c r="C4619" s="130"/>
      <c r="F4619" s="132"/>
      <c r="HT4619" s="86"/>
    </row>
    <row r="4620" spans="2:228" s="131" customFormat="1">
      <c r="B4620" s="129"/>
      <c r="C4620" s="130"/>
      <c r="F4620" s="132"/>
      <c r="HT4620" s="86"/>
    </row>
    <row r="4621" spans="2:228" s="131" customFormat="1">
      <c r="B4621" s="129"/>
      <c r="C4621" s="130"/>
      <c r="F4621" s="132"/>
      <c r="HT4621" s="86"/>
    </row>
    <row r="4622" spans="2:228" s="131" customFormat="1">
      <c r="B4622" s="129"/>
      <c r="C4622" s="130"/>
      <c r="F4622" s="132"/>
      <c r="HT4622" s="86"/>
    </row>
    <row r="4623" spans="2:228" s="131" customFormat="1">
      <c r="B4623" s="129"/>
      <c r="C4623" s="130"/>
      <c r="F4623" s="132"/>
      <c r="HT4623" s="86"/>
    </row>
    <row r="4624" spans="2:228" s="131" customFormat="1">
      <c r="B4624" s="129"/>
      <c r="C4624" s="130"/>
      <c r="F4624" s="132"/>
      <c r="HT4624" s="86"/>
    </row>
    <row r="4625" spans="2:228" s="131" customFormat="1">
      <c r="B4625" s="129"/>
      <c r="C4625" s="130"/>
      <c r="F4625" s="132"/>
      <c r="HT4625" s="86"/>
    </row>
    <row r="4626" spans="2:228" s="131" customFormat="1">
      <c r="B4626" s="129"/>
      <c r="C4626" s="130"/>
      <c r="F4626" s="132"/>
      <c r="HT4626" s="86"/>
    </row>
    <row r="4627" spans="2:228" s="131" customFormat="1">
      <c r="B4627" s="129"/>
      <c r="C4627" s="130"/>
      <c r="F4627" s="132"/>
      <c r="HT4627" s="86"/>
    </row>
    <row r="4628" spans="2:228" s="131" customFormat="1">
      <c r="B4628" s="129"/>
      <c r="C4628" s="130"/>
      <c r="F4628" s="132"/>
      <c r="HT4628" s="86"/>
    </row>
    <row r="4629" spans="2:228" s="131" customFormat="1">
      <c r="B4629" s="129"/>
      <c r="C4629" s="130"/>
      <c r="F4629" s="132"/>
      <c r="HT4629" s="86"/>
    </row>
    <row r="4630" spans="2:228" s="131" customFormat="1">
      <c r="B4630" s="129"/>
      <c r="C4630" s="130"/>
      <c r="F4630" s="132"/>
      <c r="HT4630" s="86"/>
    </row>
    <row r="4631" spans="2:228" s="131" customFormat="1">
      <c r="B4631" s="129"/>
      <c r="C4631" s="130"/>
      <c r="F4631" s="132"/>
      <c r="HT4631" s="86"/>
    </row>
    <row r="4632" spans="2:228" s="131" customFormat="1">
      <c r="B4632" s="129"/>
      <c r="C4632" s="130"/>
      <c r="F4632" s="132"/>
      <c r="HT4632" s="86"/>
    </row>
    <row r="4633" spans="2:228" s="131" customFormat="1">
      <c r="B4633" s="129"/>
      <c r="C4633" s="130"/>
      <c r="F4633" s="132"/>
      <c r="HT4633" s="86"/>
    </row>
    <row r="4634" spans="2:228" s="131" customFormat="1">
      <c r="B4634" s="129"/>
      <c r="C4634" s="130"/>
      <c r="F4634" s="132"/>
      <c r="HT4634" s="86"/>
    </row>
    <row r="4635" spans="2:228" s="131" customFormat="1">
      <c r="B4635" s="129"/>
      <c r="C4635" s="130"/>
      <c r="F4635" s="132"/>
      <c r="HT4635" s="86"/>
    </row>
    <row r="4636" spans="2:228" s="131" customFormat="1">
      <c r="B4636" s="129"/>
      <c r="C4636" s="130"/>
      <c r="F4636" s="132"/>
      <c r="HT4636" s="86"/>
    </row>
    <row r="4637" spans="2:228" s="131" customFormat="1">
      <c r="B4637" s="129"/>
      <c r="C4637" s="130"/>
      <c r="F4637" s="132"/>
      <c r="HT4637" s="86"/>
    </row>
    <row r="4638" spans="2:228" s="131" customFormat="1">
      <c r="B4638" s="129"/>
      <c r="C4638" s="130"/>
      <c r="F4638" s="132"/>
      <c r="HT4638" s="86"/>
    </row>
    <row r="4639" spans="2:228" s="131" customFormat="1">
      <c r="B4639" s="129"/>
      <c r="C4639" s="130"/>
      <c r="F4639" s="132"/>
      <c r="HT4639" s="86"/>
    </row>
    <row r="4640" spans="2:228" s="131" customFormat="1">
      <c r="B4640" s="129"/>
      <c r="C4640" s="130"/>
      <c r="F4640" s="132"/>
      <c r="HT4640" s="86"/>
    </row>
    <row r="4641" spans="2:228" s="131" customFormat="1">
      <c r="B4641" s="129"/>
      <c r="C4641" s="130"/>
      <c r="F4641" s="132"/>
      <c r="HT4641" s="86"/>
    </row>
    <row r="4642" spans="2:228" s="131" customFormat="1">
      <c r="B4642" s="129"/>
      <c r="C4642" s="130"/>
      <c r="F4642" s="132"/>
      <c r="HT4642" s="86"/>
    </row>
    <row r="4643" spans="2:228" s="131" customFormat="1">
      <c r="B4643" s="129"/>
      <c r="C4643" s="130"/>
      <c r="F4643" s="132"/>
      <c r="HT4643" s="86"/>
    </row>
    <row r="4644" spans="2:228" s="131" customFormat="1">
      <c r="B4644" s="129"/>
      <c r="C4644" s="130"/>
      <c r="F4644" s="132"/>
      <c r="HT4644" s="86"/>
    </row>
    <row r="4645" spans="2:228" s="131" customFormat="1">
      <c r="B4645" s="129"/>
      <c r="C4645" s="130"/>
      <c r="F4645" s="132"/>
      <c r="HT4645" s="86"/>
    </row>
    <row r="4646" spans="2:228" s="131" customFormat="1">
      <c r="B4646" s="129"/>
      <c r="C4646" s="130"/>
      <c r="F4646" s="132"/>
      <c r="HT4646" s="86"/>
    </row>
    <row r="4647" spans="2:228" s="131" customFormat="1">
      <c r="B4647" s="129"/>
      <c r="C4647" s="130"/>
      <c r="F4647" s="132"/>
      <c r="HT4647" s="86"/>
    </row>
    <row r="4648" spans="2:228" s="131" customFormat="1">
      <c r="B4648" s="129"/>
      <c r="C4648" s="130"/>
      <c r="F4648" s="132"/>
      <c r="HT4648" s="86"/>
    </row>
    <row r="4649" spans="2:228" s="131" customFormat="1">
      <c r="B4649" s="129"/>
      <c r="C4649" s="130"/>
      <c r="F4649" s="132"/>
      <c r="HT4649" s="86"/>
    </row>
    <row r="4650" spans="2:228" s="131" customFormat="1">
      <c r="B4650" s="129"/>
      <c r="C4650" s="130"/>
      <c r="F4650" s="132"/>
      <c r="HT4650" s="86"/>
    </row>
    <row r="4651" spans="2:228" s="131" customFormat="1">
      <c r="B4651" s="129"/>
      <c r="C4651" s="130"/>
      <c r="F4651" s="132"/>
      <c r="HT4651" s="86"/>
    </row>
    <row r="4652" spans="2:228" s="131" customFormat="1">
      <c r="B4652" s="129"/>
      <c r="C4652" s="130"/>
      <c r="F4652" s="132"/>
      <c r="HT4652" s="86"/>
    </row>
    <row r="4653" spans="2:228" s="131" customFormat="1">
      <c r="B4653" s="129"/>
      <c r="C4653" s="130"/>
      <c r="F4653" s="132"/>
      <c r="HT4653" s="86"/>
    </row>
    <row r="4654" spans="2:228" s="131" customFormat="1">
      <c r="B4654" s="129"/>
      <c r="C4654" s="130"/>
      <c r="F4654" s="132"/>
      <c r="HT4654" s="86"/>
    </row>
    <row r="4655" spans="2:228" s="131" customFormat="1">
      <c r="B4655" s="129"/>
      <c r="C4655" s="130"/>
      <c r="F4655" s="132"/>
      <c r="HT4655" s="86"/>
    </row>
    <row r="4656" spans="2:228" s="131" customFormat="1">
      <c r="B4656" s="129"/>
      <c r="C4656" s="130"/>
      <c r="F4656" s="132"/>
      <c r="HT4656" s="86"/>
    </row>
    <row r="4657" spans="2:232" s="131" customFormat="1">
      <c r="B4657" s="129"/>
      <c r="C4657" s="130"/>
      <c r="F4657" s="132"/>
      <c r="HT4657" s="86"/>
    </row>
    <row r="4658" spans="2:232" s="131" customFormat="1">
      <c r="B4658" s="129"/>
      <c r="C4658" s="130"/>
      <c r="F4658" s="132"/>
      <c r="HT4658" s="86"/>
    </row>
    <row r="4659" spans="2:232" s="131" customFormat="1">
      <c r="B4659" s="129"/>
      <c r="C4659" s="130"/>
      <c r="F4659" s="132"/>
      <c r="HT4659" s="86"/>
    </row>
    <row r="4660" spans="2:232" s="131" customFormat="1">
      <c r="B4660" s="129"/>
      <c r="C4660" s="130"/>
      <c r="F4660" s="132"/>
      <c r="HT4660" s="86"/>
    </row>
    <row r="4661" spans="2:232" s="131" customFormat="1">
      <c r="B4661" s="129"/>
      <c r="C4661" s="130"/>
      <c r="F4661" s="132"/>
      <c r="HT4661" s="86"/>
    </row>
    <row r="4662" spans="2:232" s="131" customFormat="1">
      <c r="B4662" s="129"/>
      <c r="C4662" s="130"/>
      <c r="F4662" s="132"/>
      <c r="HT4662" s="86"/>
    </row>
    <row r="4663" spans="2:232" s="131" customFormat="1">
      <c r="B4663" s="129"/>
      <c r="C4663" s="130"/>
      <c r="F4663" s="132"/>
      <c r="HT4663" s="86"/>
    </row>
    <row r="4664" spans="2:232" s="131" customFormat="1">
      <c r="B4664" s="129"/>
      <c r="C4664" s="130"/>
      <c r="F4664" s="132"/>
      <c r="HT4664" s="86"/>
    </row>
    <row r="4665" spans="2:232" s="131" customFormat="1">
      <c r="B4665" s="129"/>
      <c r="C4665" s="130"/>
      <c r="F4665" s="132"/>
      <c r="HT4665" s="86"/>
    </row>
    <row r="4666" spans="2:232" s="131" customFormat="1">
      <c r="B4666" s="129"/>
      <c r="C4666" s="130"/>
      <c r="F4666" s="132"/>
      <c r="HT4666" s="86"/>
    </row>
    <row r="4667" spans="2:232" s="131" customFormat="1">
      <c r="B4667" s="129"/>
      <c r="C4667" s="130"/>
      <c r="F4667" s="132"/>
      <c r="HX4667" s="86"/>
    </row>
    <row r="4668" spans="2:232" s="131" customFormat="1">
      <c r="B4668" s="129"/>
      <c r="C4668" s="130"/>
      <c r="F4668" s="132"/>
      <c r="HX4668" s="86"/>
    </row>
    <row r="4669" spans="2:232" s="131" customFormat="1">
      <c r="B4669" s="129"/>
      <c r="C4669" s="130"/>
      <c r="F4669" s="132"/>
      <c r="HX4669" s="86"/>
    </row>
    <row r="4670" spans="2:232" s="131" customFormat="1">
      <c r="B4670" s="129"/>
      <c r="C4670" s="130"/>
      <c r="F4670" s="132"/>
      <c r="HX4670" s="86"/>
    </row>
    <row r="4671" spans="2:232" s="131" customFormat="1">
      <c r="B4671" s="129"/>
      <c r="C4671" s="130"/>
      <c r="F4671" s="132"/>
      <c r="HX4671" s="86"/>
    </row>
    <row r="4672" spans="2:232" s="131" customFormat="1">
      <c r="B4672" s="129"/>
      <c r="C4672" s="130"/>
      <c r="F4672" s="132"/>
      <c r="HX4672" s="86"/>
    </row>
    <row r="4673" spans="2:232" s="131" customFormat="1">
      <c r="B4673" s="129"/>
      <c r="C4673" s="130"/>
      <c r="F4673" s="132"/>
      <c r="HX4673" s="86"/>
    </row>
    <row r="4674" spans="2:232" s="131" customFormat="1">
      <c r="B4674" s="129"/>
      <c r="C4674" s="130"/>
      <c r="F4674" s="132"/>
      <c r="HX4674" s="86"/>
    </row>
    <row r="4675" spans="2:232" s="131" customFormat="1">
      <c r="B4675" s="129"/>
      <c r="C4675" s="130"/>
      <c r="F4675" s="132"/>
      <c r="HX4675" s="86"/>
    </row>
    <row r="4676" spans="2:232" s="131" customFormat="1">
      <c r="B4676" s="129"/>
      <c r="C4676" s="130"/>
      <c r="F4676" s="132"/>
      <c r="HX4676" s="86"/>
    </row>
    <row r="4677" spans="2:232" s="131" customFormat="1">
      <c r="B4677" s="129"/>
      <c r="C4677" s="130"/>
      <c r="F4677" s="132"/>
      <c r="HX4677" s="86"/>
    </row>
    <row r="4678" spans="2:232" s="131" customFormat="1">
      <c r="B4678" s="129"/>
      <c r="C4678" s="130"/>
      <c r="F4678" s="132"/>
      <c r="HX4678" s="86"/>
    </row>
    <row r="4679" spans="2:232" s="131" customFormat="1">
      <c r="B4679" s="129"/>
      <c r="C4679" s="130"/>
      <c r="F4679" s="132"/>
      <c r="HX4679" s="86"/>
    </row>
    <row r="4680" spans="2:232" s="131" customFormat="1">
      <c r="B4680" s="129"/>
      <c r="C4680" s="130"/>
      <c r="F4680" s="132"/>
      <c r="HX4680" s="86"/>
    </row>
    <row r="4681" spans="2:232" s="131" customFormat="1">
      <c r="B4681" s="129"/>
      <c r="C4681" s="130"/>
      <c r="F4681" s="132"/>
      <c r="HX4681" s="86"/>
    </row>
    <row r="4682" spans="2:232" s="131" customFormat="1">
      <c r="B4682" s="129"/>
      <c r="C4682" s="130"/>
      <c r="F4682" s="132"/>
      <c r="HX4682" s="86"/>
    </row>
    <row r="4683" spans="2:232" s="131" customFormat="1">
      <c r="B4683" s="129"/>
      <c r="C4683" s="130"/>
      <c r="F4683" s="132"/>
      <c r="HX4683" s="86"/>
    </row>
    <row r="4684" spans="2:232" s="131" customFormat="1">
      <c r="B4684" s="129"/>
      <c r="C4684" s="130"/>
      <c r="F4684" s="132"/>
      <c r="HX4684" s="86"/>
    </row>
    <row r="4685" spans="2:232" s="131" customFormat="1">
      <c r="B4685" s="129"/>
      <c r="C4685" s="130"/>
      <c r="F4685" s="132"/>
      <c r="HX4685" s="86"/>
    </row>
    <row r="4686" spans="2:232" s="131" customFormat="1">
      <c r="B4686" s="129"/>
      <c r="C4686" s="130"/>
      <c r="F4686" s="132"/>
      <c r="HX4686" s="86"/>
    </row>
    <row r="4687" spans="2:232" s="131" customFormat="1">
      <c r="B4687" s="129"/>
      <c r="C4687" s="130"/>
      <c r="F4687" s="132"/>
      <c r="HX4687" s="86"/>
    </row>
    <row r="4688" spans="2:232" s="131" customFormat="1">
      <c r="B4688" s="129"/>
      <c r="C4688" s="130"/>
      <c r="F4688" s="132"/>
      <c r="HX4688" s="86"/>
    </row>
    <row r="4689" spans="2:232" s="131" customFormat="1">
      <c r="B4689" s="129"/>
      <c r="C4689" s="130"/>
      <c r="F4689" s="132"/>
      <c r="HX4689" s="86"/>
    </row>
    <row r="4690" spans="2:232" s="131" customFormat="1">
      <c r="B4690" s="129"/>
      <c r="C4690" s="130"/>
      <c r="F4690" s="132"/>
      <c r="HX4690" s="86"/>
    </row>
    <row r="4691" spans="2:232" s="131" customFormat="1">
      <c r="B4691" s="129"/>
      <c r="C4691" s="130"/>
      <c r="F4691" s="132"/>
      <c r="HX4691" s="86"/>
    </row>
    <row r="4692" spans="2:232" s="131" customFormat="1">
      <c r="B4692" s="129"/>
      <c r="C4692" s="130"/>
      <c r="F4692" s="132"/>
      <c r="HX4692" s="86"/>
    </row>
    <row r="4693" spans="2:232" s="131" customFormat="1">
      <c r="B4693" s="129"/>
      <c r="C4693" s="130"/>
      <c r="F4693" s="132"/>
      <c r="HX4693" s="86"/>
    </row>
    <row r="4694" spans="2:232" s="131" customFormat="1">
      <c r="B4694" s="129"/>
      <c r="C4694" s="130"/>
      <c r="F4694" s="132"/>
      <c r="HX4694" s="86"/>
    </row>
    <row r="4695" spans="2:232" s="131" customFormat="1">
      <c r="B4695" s="129"/>
      <c r="C4695" s="130"/>
      <c r="F4695" s="132"/>
      <c r="HX4695" s="86"/>
    </row>
    <row r="4696" spans="2:232" s="131" customFormat="1">
      <c r="B4696" s="129"/>
      <c r="C4696" s="130"/>
      <c r="F4696" s="132"/>
      <c r="HX4696" s="86"/>
    </row>
    <row r="4697" spans="2:232" s="131" customFormat="1">
      <c r="B4697" s="129"/>
      <c r="C4697" s="130"/>
      <c r="F4697" s="132"/>
      <c r="HX4697" s="86"/>
    </row>
    <row r="4698" spans="2:232" s="131" customFormat="1">
      <c r="B4698" s="129"/>
      <c r="C4698" s="130"/>
      <c r="F4698" s="132"/>
      <c r="HX4698" s="86"/>
    </row>
    <row r="4699" spans="2:232" s="131" customFormat="1">
      <c r="B4699" s="129"/>
      <c r="C4699" s="130"/>
      <c r="F4699" s="132"/>
      <c r="HX4699" s="86"/>
    </row>
    <row r="4700" spans="2:232" s="131" customFormat="1">
      <c r="B4700" s="129"/>
      <c r="C4700" s="130"/>
      <c r="F4700" s="132"/>
      <c r="HX4700" s="86"/>
    </row>
    <row r="4701" spans="2:232" s="131" customFormat="1">
      <c r="B4701" s="129"/>
      <c r="C4701" s="130"/>
      <c r="F4701" s="132"/>
      <c r="HX4701" s="86"/>
    </row>
    <row r="4702" spans="2:232" s="131" customFormat="1">
      <c r="B4702" s="129"/>
      <c r="C4702" s="130"/>
      <c r="F4702" s="132"/>
      <c r="HX4702" s="86"/>
    </row>
    <row r="4703" spans="2:232" s="131" customFormat="1">
      <c r="B4703" s="129"/>
      <c r="C4703" s="130"/>
      <c r="F4703" s="132"/>
      <c r="HX4703" s="86"/>
    </row>
    <row r="4704" spans="2:232" s="131" customFormat="1">
      <c r="B4704" s="129"/>
      <c r="C4704" s="130"/>
      <c r="F4704" s="132"/>
      <c r="HX4704" s="86"/>
    </row>
    <row r="4705" spans="2:232" s="131" customFormat="1">
      <c r="B4705" s="129"/>
      <c r="C4705" s="130"/>
      <c r="F4705" s="132"/>
      <c r="HX4705" s="86"/>
    </row>
    <row r="4706" spans="2:232" s="131" customFormat="1">
      <c r="B4706" s="129"/>
      <c r="C4706" s="130"/>
      <c r="F4706" s="132"/>
      <c r="HX4706" s="86"/>
    </row>
    <row r="4707" spans="2:232" s="131" customFormat="1">
      <c r="B4707" s="129"/>
      <c r="C4707" s="130"/>
      <c r="F4707" s="132"/>
      <c r="HX4707" s="86"/>
    </row>
    <row r="4708" spans="2:232" s="131" customFormat="1">
      <c r="B4708" s="129"/>
      <c r="C4708" s="130"/>
      <c r="F4708" s="132"/>
      <c r="HX4708" s="86"/>
    </row>
    <row r="4709" spans="2:232" s="131" customFormat="1">
      <c r="B4709" s="129"/>
      <c r="C4709" s="130"/>
      <c r="F4709" s="132"/>
      <c r="HX4709" s="86"/>
    </row>
    <row r="4710" spans="2:232" s="131" customFormat="1">
      <c r="B4710" s="129"/>
      <c r="C4710" s="130"/>
      <c r="F4710" s="132"/>
      <c r="HX4710" s="86"/>
    </row>
    <row r="4711" spans="2:232" s="131" customFormat="1">
      <c r="B4711" s="129"/>
      <c r="C4711" s="130"/>
      <c r="F4711" s="132"/>
      <c r="HX4711" s="86"/>
    </row>
    <row r="4712" spans="2:232" s="131" customFormat="1">
      <c r="B4712" s="129"/>
      <c r="C4712" s="130"/>
      <c r="F4712" s="132"/>
      <c r="HX4712" s="86"/>
    </row>
    <row r="4713" spans="2:232" s="131" customFormat="1">
      <c r="B4713" s="129"/>
      <c r="C4713" s="130"/>
      <c r="F4713" s="132"/>
      <c r="HX4713" s="86"/>
    </row>
    <row r="4714" spans="2:232" s="131" customFormat="1">
      <c r="B4714" s="129"/>
      <c r="C4714" s="130"/>
      <c r="F4714" s="132"/>
      <c r="HX4714" s="86"/>
    </row>
    <row r="4715" spans="2:232" s="131" customFormat="1">
      <c r="B4715" s="129"/>
      <c r="C4715" s="130"/>
      <c r="F4715" s="132"/>
      <c r="HX4715" s="86"/>
    </row>
    <row r="4716" spans="2:232" s="131" customFormat="1">
      <c r="B4716" s="129"/>
      <c r="C4716" s="130"/>
      <c r="F4716" s="132"/>
      <c r="HX4716" s="86"/>
    </row>
    <row r="4717" spans="2:232" s="131" customFormat="1">
      <c r="B4717" s="129"/>
      <c r="C4717" s="130"/>
      <c r="F4717" s="132"/>
      <c r="HX4717" s="86"/>
    </row>
    <row r="4718" spans="2:232" s="131" customFormat="1">
      <c r="B4718" s="129"/>
      <c r="C4718" s="130"/>
      <c r="F4718" s="132"/>
      <c r="HX4718" s="86"/>
    </row>
    <row r="4719" spans="2:232" s="131" customFormat="1">
      <c r="B4719" s="129"/>
      <c r="C4719" s="130"/>
      <c r="F4719" s="132"/>
      <c r="HX4719" s="86"/>
    </row>
    <row r="4720" spans="2:232" s="131" customFormat="1">
      <c r="B4720" s="129"/>
      <c r="C4720" s="130"/>
      <c r="F4720" s="132"/>
      <c r="HX4720" s="86"/>
    </row>
    <row r="4721" spans="2:232" s="131" customFormat="1">
      <c r="B4721" s="129"/>
      <c r="C4721" s="130"/>
      <c r="F4721" s="132"/>
      <c r="HX4721" s="86"/>
    </row>
    <row r="4722" spans="2:232" s="131" customFormat="1">
      <c r="B4722" s="129"/>
      <c r="C4722" s="130"/>
      <c r="F4722" s="132"/>
      <c r="HX4722" s="86"/>
    </row>
    <row r="4723" spans="2:232" s="131" customFormat="1">
      <c r="B4723" s="129"/>
      <c r="C4723" s="130"/>
      <c r="F4723" s="132"/>
      <c r="HX4723" s="86"/>
    </row>
    <row r="4724" spans="2:232" s="131" customFormat="1">
      <c r="B4724" s="129"/>
      <c r="C4724" s="130"/>
      <c r="F4724" s="132"/>
      <c r="HX4724" s="86"/>
    </row>
    <row r="4725" spans="2:232" s="131" customFormat="1">
      <c r="B4725" s="129"/>
      <c r="C4725" s="130"/>
      <c r="F4725" s="132"/>
      <c r="HX4725" s="86"/>
    </row>
    <row r="4726" spans="2:232" s="131" customFormat="1">
      <c r="B4726" s="129"/>
      <c r="C4726" s="130"/>
      <c r="F4726" s="132"/>
      <c r="HX4726" s="86"/>
    </row>
    <row r="4727" spans="2:232" s="131" customFormat="1">
      <c r="B4727" s="129"/>
      <c r="C4727" s="130"/>
      <c r="F4727" s="132"/>
      <c r="HX4727" s="86"/>
    </row>
    <row r="4728" spans="2:232" s="131" customFormat="1">
      <c r="B4728" s="129"/>
      <c r="C4728" s="130"/>
      <c r="F4728" s="132"/>
      <c r="HX4728" s="86"/>
    </row>
    <row r="4729" spans="2:232" s="131" customFormat="1">
      <c r="B4729" s="129"/>
      <c r="C4729" s="130"/>
      <c r="F4729" s="132"/>
      <c r="HX4729" s="86"/>
    </row>
    <row r="4730" spans="2:232" s="131" customFormat="1">
      <c r="B4730" s="129"/>
      <c r="C4730" s="130"/>
      <c r="F4730" s="132"/>
      <c r="HX4730" s="86"/>
    </row>
    <row r="4731" spans="2:232" s="131" customFormat="1">
      <c r="B4731" s="129"/>
      <c r="C4731" s="130"/>
      <c r="F4731" s="132"/>
      <c r="HX4731" s="86"/>
    </row>
    <row r="4732" spans="2:232" s="131" customFormat="1">
      <c r="B4732" s="129"/>
      <c r="C4732" s="130"/>
      <c r="F4732" s="132"/>
      <c r="HX4732" s="86"/>
    </row>
    <row r="4733" spans="2:232" s="131" customFormat="1">
      <c r="B4733" s="129"/>
      <c r="C4733" s="130"/>
      <c r="F4733" s="132"/>
      <c r="HX4733" s="86"/>
    </row>
    <row r="4734" spans="2:232" s="131" customFormat="1">
      <c r="B4734" s="129"/>
      <c r="C4734" s="130"/>
      <c r="F4734" s="132"/>
      <c r="HX4734" s="86"/>
    </row>
    <row r="4735" spans="2:232" s="131" customFormat="1">
      <c r="B4735" s="129"/>
      <c r="C4735" s="130"/>
      <c r="F4735" s="132"/>
      <c r="HX4735" s="86"/>
    </row>
    <row r="4736" spans="2:232" s="131" customFormat="1">
      <c r="B4736" s="129"/>
      <c r="C4736" s="130"/>
      <c r="F4736" s="132"/>
      <c r="HX4736" s="86"/>
    </row>
    <row r="4737" spans="2:232" s="131" customFormat="1">
      <c r="B4737" s="129"/>
      <c r="C4737" s="130"/>
      <c r="F4737" s="132"/>
      <c r="HX4737" s="86"/>
    </row>
    <row r="4738" spans="2:232" s="131" customFormat="1">
      <c r="B4738" s="129"/>
      <c r="C4738" s="130"/>
      <c r="F4738" s="132"/>
      <c r="HX4738" s="86"/>
    </row>
    <row r="4739" spans="2:232" s="131" customFormat="1">
      <c r="B4739" s="129"/>
      <c r="C4739" s="130"/>
      <c r="F4739" s="132"/>
      <c r="HX4739" s="86"/>
    </row>
    <row r="4740" spans="2:232" s="131" customFormat="1">
      <c r="B4740" s="129"/>
      <c r="C4740" s="130"/>
      <c r="F4740" s="132"/>
      <c r="HX4740" s="86"/>
    </row>
    <row r="4741" spans="2:232" s="131" customFormat="1">
      <c r="B4741" s="129"/>
      <c r="C4741" s="130"/>
      <c r="F4741" s="132"/>
      <c r="HX4741" s="86"/>
    </row>
    <row r="4742" spans="2:232" s="131" customFormat="1">
      <c r="B4742" s="129"/>
      <c r="C4742" s="130"/>
      <c r="F4742" s="132"/>
      <c r="HX4742" s="86"/>
    </row>
    <row r="4743" spans="2:232" s="131" customFormat="1">
      <c r="B4743" s="129"/>
      <c r="C4743" s="130"/>
      <c r="F4743" s="132"/>
      <c r="HX4743" s="86"/>
    </row>
    <row r="4744" spans="2:232" s="131" customFormat="1">
      <c r="B4744" s="129"/>
      <c r="C4744" s="130"/>
      <c r="F4744" s="132"/>
      <c r="HX4744" s="86"/>
    </row>
    <row r="4745" spans="2:232" s="131" customFormat="1">
      <c r="B4745" s="129"/>
      <c r="C4745" s="130"/>
      <c r="F4745" s="132"/>
      <c r="HX4745" s="86"/>
    </row>
    <row r="4746" spans="2:232" s="131" customFormat="1">
      <c r="B4746" s="129"/>
      <c r="C4746" s="130"/>
      <c r="F4746" s="132"/>
      <c r="HX4746" s="86"/>
    </row>
    <row r="4747" spans="2:232" s="131" customFormat="1">
      <c r="B4747" s="129"/>
      <c r="C4747" s="130"/>
      <c r="F4747" s="132"/>
      <c r="HX4747" s="86"/>
    </row>
    <row r="4748" spans="2:232" s="131" customFormat="1">
      <c r="B4748" s="129"/>
      <c r="C4748" s="130"/>
      <c r="F4748" s="132"/>
      <c r="HX4748" s="86"/>
    </row>
    <row r="4749" spans="2:232" s="131" customFormat="1">
      <c r="B4749" s="129"/>
      <c r="C4749" s="130"/>
      <c r="F4749" s="132"/>
      <c r="HX4749" s="86"/>
    </row>
    <row r="4750" spans="2:232" s="131" customFormat="1">
      <c r="B4750" s="129"/>
      <c r="C4750" s="130"/>
      <c r="F4750" s="132"/>
      <c r="HX4750" s="86"/>
    </row>
    <row r="4751" spans="2:232" s="131" customFormat="1">
      <c r="B4751" s="129"/>
      <c r="C4751" s="130"/>
      <c r="F4751" s="132"/>
      <c r="HX4751" s="86"/>
    </row>
    <row r="4752" spans="2:232" s="131" customFormat="1">
      <c r="B4752" s="129"/>
      <c r="C4752" s="130"/>
      <c r="F4752" s="132"/>
      <c r="HX4752" s="86"/>
    </row>
    <row r="4753" spans="2:232" s="131" customFormat="1">
      <c r="B4753" s="129"/>
      <c r="C4753" s="130"/>
      <c r="F4753" s="132"/>
      <c r="HX4753" s="86"/>
    </row>
    <row r="4754" spans="2:232" s="131" customFormat="1">
      <c r="B4754" s="129"/>
      <c r="C4754" s="130"/>
      <c r="F4754" s="132"/>
      <c r="HX4754" s="86"/>
    </row>
    <row r="4755" spans="2:232" s="131" customFormat="1">
      <c r="B4755" s="129"/>
      <c r="C4755" s="130"/>
      <c r="F4755" s="132"/>
      <c r="HX4755" s="86"/>
    </row>
    <row r="4756" spans="2:232" s="131" customFormat="1">
      <c r="B4756" s="129"/>
      <c r="C4756" s="130"/>
      <c r="F4756" s="132"/>
      <c r="HX4756" s="86"/>
    </row>
    <row r="4757" spans="2:232" s="131" customFormat="1">
      <c r="B4757" s="129"/>
      <c r="C4757" s="130"/>
      <c r="F4757" s="132"/>
      <c r="HX4757" s="86"/>
    </row>
    <row r="4758" spans="2:232" s="131" customFormat="1">
      <c r="B4758" s="129"/>
      <c r="C4758" s="130"/>
      <c r="F4758" s="132"/>
      <c r="HX4758" s="86"/>
    </row>
    <row r="4759" spans="2:232" s="131" customFormat="1">
      <c r="B4759" s="129"/>
      <c r="C4759" s="130"/>
      <c r="F4759" s="132"/>
      <c r="HX4759" s="86"/>
    </row>
    <row r="4760" spans="2:232" s="131" customFormat="1">
      <c r="B4760" s="129"/>
      <c r="C4760" s="130"/>
      <c r="F4760" s="132"/>
      <c r="HX4760" s="86"/>
    </row>
    <row r="4761" spans="2:232" s="131" customFormat="1">
      <c r="B4761" s="129"/>
      <c r="C4761" s="130"/>
      <c r="F4761" s="132"/>
      <c r="HX4761" s="86"/>
    </row>
    <row r="4762" spans="2:232" s="131" customFormat="1">
      <c r="B4762" s="129"/>
      <c r="C4762" s="130"/>
      <c r="F4762" s="132"/>
      <c r="HX4762" s="86"/>
    </row>
    <row r="4763" spans="2:232" s="131" customFormat="1">
      <c r="B4763" s="129"/>
      <c r="C4763" s="130"/>
      <c r="F4763" s="132"/>
      <c r="HX4763" s="86"/>
    </row>
    <row r="4764" spans="2:232" s="131" customFormat="1">
      <c r="B4764" s="129"/>
      <c r="C4764" s="130"/>
      <c r="F4764" s="132"/>
      <c r="HX4764" s="86"/>
    </row>
    <row r="4765" spans="2:232" s="131" customFormat="1">
      <c r="B4765" s="129"/>
      <c r="C4765" s="130"/>
      <c r="F4765" s="132"/>
      <c r="HX4765" s="86"/>
    </row>
    <row r="4766" spans="2:232" s="131" customFormat="1">
      <c r="B4766" s="129"/>
      <c r="C4766" s="130"/>
      <c r="F4766" s="132"/>
      <c r="HX4766" s="86"/>
    </row>
    <row r="4767" spans="2:232" s="131" customFormat="1">
      <c r="B4767" s="129"/>
      <c r="C4767" s="130"/>
      <c r="F4767" s="132"/>
      <c r="HX4767" s="86"/>
    </row>
    <row r="4768" spans="2:232" s="131" customFormat="1">
      <c r="B4768" s="129"/>
      <c r="C4768" s="130"/>
      <c r="F4768" s="132"/>
      <c r="HX4768" s="86"/>
    </row>
    <row r="4769" spans="2:232" s="131" customFormat="1">
      <c r="B4769" s="129"/>
      <c r="C4769" s="130"/>
      <c r="F4769" s="132"/>
      <c r="HX4769" s="86"/>
    </row>
    <row r="4770" spans="2:232" s="131" customFormat="1">
      <c r="B4770" s="129"/>
      <c r="C4770" s="130"/>
      <c r="F4770" s="132"/>
      <c r="HX4770" s="86"/>
    </row>
    <row r="4771" spans="2:232" s="131" customFormat="1">
      <c r="B4771" s="129"/>
      <c r="C4771" s="130"/>
      <c r="F4771" s="132"/>
      <c r="HX4771" s="86"/>
    </row>
    <row r="4772" spans="2:232" s="131" customFormat="1">
      <c r="B4772" s="129"/>
      <c r="C4772" s="130"/>
      <c r="F4772" s="132"/>
      <c r="HX4772" s="86"/>
    </row>
    <row r="4773" spans="2:232" s="131" customFormat="1">
      <c r="B4773" s="129"/>
      <c r="C4773" s="130"/>
      <c r="F4773" s="132"/>
      <c r="HX4773" s="86"/>
    </row>
    <row r="4774" spans="2:232" s="131" customFormat="1">
      <c r="B4774" s="129"/>
      <c r="C4774" s="130"/>
      <c r="F4774" s="132"/>
      <c r="HX4774" s="86"/>
    </row>
    <row r="4775" spans="2:232" s="131" customFormat="1">
      <c r="B4775" s="129"/>
      <c r="C4775" s="130"/>
      <c r="F4775" s="132"/>
      <c r="HX4775" s="86"/>
    </row>
    <row r="4776" spans="2:232" s="131" customFormat="1">
      <c r="B4776" s="129"/>
      <c r="C4776" s="130"/>
      <c r="F4776" s="132"/>
      <c r="HX4776" s="86"/>
    </row>
    <row r="4777" spans="2:232" s="131" customFormat="1">
      <c r="B4777" s="129"/>
      <c r="C4777" s="130"/>
      <c r="F4777" s="132"/>
      <c r="HX4777" s="86"/>
    </row>
    <row r="4778" spans="2:232" s="131" customFormat="1">
      <c r="B4778" s="129"/>
      <c r="C4778" s="130"/>
      <c r="F4778" s="132"/>
      <c r="HX4778" s="86"/>
    </row>
    <row r="4779" spans="2:232" s="131" customFormat="1">
      <c r="B4779" s="129"/>
      <c r="C4779" s="130"/>
      <c r="F4779" s="132"/>
      <c r="HX4779" s="86"/>
    </row>
    <row r="4780" spans="2:232" s="131" customFormat="1">
      <c r="B4780" s="129"/>
      <c r="C4780" s="130"/>
      <c r="F4780" s="132"/>
      <c r="HX4780" s="86"/>
    </row>
    <row r="4781" spans="2:232" s="131" customFormat="1">
      <c r="B4781" s="129"/>
      <c r="C4781" s="130"/>
      <c r="F4781" s="132"/>
      <c r="HX4781" s="86"/>
    </row>
    <row r="4782" spans="2:232" s="131" customFormat="1">
      <c r="B4782" s="129"/>
      <c r="C4782" s="130"/>
      <c r="F4782" s="132"/>
      <c r="HX4782" s="86"/>
    </row>
    <row r="4783" spans="2:232" s="131" customFormat="1">
      <c r="B4783" s="129"/>
      <c r="C4783" s="130"/>
      <c r="F4783" s="132"/>
      <c r="HX4783" s="86"/>
    </row>
    <row r="4784" spans="2:232" s="131" customFormat="1">
      <c r="B4784" s="129"/>
      <c r="C4784" s="130"/>
      <c r="F4784" s="132"/>
      <c r="HX4784" s="86"/>
    </row>
    <row r="4785" spans="2:232" s="131" customFormat="1">
      <c r="B4785" s="129"/>
      <c r="C4785" s="130"/>
      <c r="F4785" s="132"/>
      <c r="HX4785" s="86"/>
    </row>
    <row r="4786" spans="2:232" s="131" customFormat="1">
      <c r="B4786" s="129"/>
      <c r="C4786" s="130"/>
      <c r="F4786" s="132"/>
      <c r="HX4786" s="86"/>
    </row>
    <row r="4787" spans="2:232" s="131" customFormat="1">
      <c r="B4787" s="129"/>
      <c r="C4787" s="130"/>
      <c r="F4787" s="132"/>
      <c r="HX4787" s="86"/>
    </row>
    <row r="4788" spans="2:232" s="131" customFormat="1">
      <c r="B4788" s="129"/>
      <c r="C4788" s="130"/>
      <c r="F4788" s="132"/>
      <c r="HX4788" s="86"/>
    </row>
    <row r="4789" spans="2:232" s="131" customFormat="1">
      <c r="B4789" s="129"/>
      <c r="C4789" s="130"/>
      <c r="F4789" s="132"/>
      <c r="HX4789" s="86"/>
    </row>
    <row r="4790" spans="2:232" s="131" customFormat="1">
      <c r="B4790" s="129"/>
      <c r="C4790" s="130"/>
      <c r="F4790" s="132"/>
      <c r="HX4790" s="86"/>
    </row>
    <row r="4791" spans="2:232" s="131" customFormat="1">
      <c r="B4791" s="129"/>
      <c r="C4791" s="130"/>
      <c r="F4791" s="132"/>
      <c r="HX4791" s="86"/>
    </row>
    <row r="4792" spans="2:232" s="131" customFormat="1">
      <c r="B4792" s="129"/>
      <c r="C4792" s="130"/>
      <c r="F4792" s="132"/>
      <c r="HX4792" s="86"/>
    </row>
    <row r="4793" spans="2:232" s="131" customFormat="1">
      <c r="B4793" s="129"/>
      <c r="C4793" s="130"/>
      <c r="F4793" s="132"/>
      <c r="HX4793" s="86"/>
    </row>
    <row r="4794" spans="2:232" s="131" customFormat="1">
      <c r="B4794" s="129"/>
      <c r="C4794" s="130"/>
      <c r="F4794" s="132"/>
      <c r="HX4794" s="86"/>
    </row>
    <row r="4795" spans="2:232" s="131" customFormat="1">
      <c r="B4795" s="129"/>
      <c r="C4795" s="130"/>
      <c r="F4795" s="132"/>
      <c r="HX4795" s="86"/>
    </row>
    <row r="4796" spans="2:232" s="131" customFormat="1">
      <c r="B4796" s="129"/>
      <c r="C4796" s="130"/>
      <c r="F4796" s="132"/>
      <c r="HX4796" s="86"/>
    </row>
    <row r="4797" spans="2:232" s="131" customFormat="1">
      <c r="B4797" s="129"/>
      <c r="C4797" s="130"/>
      <c r="F4797" s="132"/>
      <c r="HX4797" s="86"/>
    </row>
    <row r="4798" spans="2:232" s="131" customFormat="1">
      <c r="B4798" s="129"/>
      <c r="C4798" s="130"/>
      <c r="F4798" s="132"/>
      <c r="HX4798" s="86"/>
    </row>
    <row r="4799" spans="2:232" s="131" customFormat="1">
      <c r="B4799" s="129"/>
      <c r="C4799" s="130"/>
      <c r="F4799" s="132"/>
      <c r="HX4799" s="86"/>
    </row>
    <row r="4800" spans="2:232" s="131" customFormat="1">
      <c r="B4800" s="129"/>
      <c r="C4800" s="130"/>
      <c r="F4800" s="132"/>
      <c r="HX4800" s="86"/>
    </row>
    <row r="4801" spans="2:232" s="131" customFormat="1">
      <c r="B4801" s="129"/>
      <c r="C4801" s="130"/>
      <c r="F4801" s="132"/>
      <c r="HX4801" s="86"/>
    </row>
    <row r="4802" spans="2:232" s="131" customFormat="1">
      <c r="B4802" s="129"/>
      <c r="C4802" s="130"/>
      <c r="F4802" s="132"/>
      <c r="HX4802" s="86"/>
    </row>
    <row r="4803" spans="2:232" s="131" customFormat="1">
      <c r="B4803" s="129"/>
      <c r="C4803" s="130"/>
      <c r="F4803" s="132"/>
      <c r="HX4803" s="86"/>
    </row>
    <row r="4804" spans="2:232" s="131" customFormat="1">
      <c r="B4804" s="129"/>
      <c r="C4804" s="130"/>
      <c r="F4804" s="132"/>
      <c r="HX4804" s="86"/>
    </row>
    <row r="4805" spans="2:232" s="131" customFormat="1">
      <c r="B4805" s="129"/>
      <c r="C4805" s="130"/>
      <c r="F4805" s="132"/>
      <c r="HX4805" s="86"/>
    </row>
    <row r="4806" spans="2:232" s="131" customFormat="1">
      <c r="B4806" s="129"/>
      <c r="C4806" s="130"/>
      <c r="F4806" s="132"/>
      <c r="HX4806" s="86"/>
    </row>
    <row r="4807" spans="2:232" s="131" customFormat="1">
      <c r="B4807" s="129"/>
      <c r="C4807" s="130"/>
      <c r="F4807" s="132"/>
      <c r="HX4807" s="86"/>
    </row>
    <row r="4808" spans="2:232" s="131" customFormat="1">
      <c r="B4808" s="129"/>
      <c r="C4808" s="130"/>
      <c r="F4808" s="132"/>
      <c r="HX4808" s="86"/>
    </row>
    <row r="4809" spans="2:232" s="131" customFormat="1">
      <c r="B4809" s="129"/>
      <c r="C4809" s="130"/>
      <c r="F4809" s="132"/>
      <c r="HX4809" s="86"/>
    </row>
    <row r="4810" spans="2:232" s="131" customFormat="1">
      <c r="B4810" s="129"/>
      <c r="C4810" s="130"/>
      <c r="F4810" s="132"/>
      <c r="HX4810" s="86"/>
    </row>
    <row r="4811" spans="2:232" s="131" customFormat="1">
      <c r="B4811" s="129"/>
      <c r="C4811" s="130"/>
      <c r="F4811" s="132"/>
      <c r="HX4811" s="86"/>
    </row>
    <row r="4812" spans="2:232" s="131" customFormat="1">
      <c r="B4812" s="129"/>
      <c r="C4812" s="130"/>
      <c r="F4812" s="132"/>
      <c r="HX4812" s="86"/>
    </row>
    <row r="4813" spans="2:232" s="131" customFormat="1">
      <c r="B4813" s="129"/>
      <c r="C4813" s="130"/>
      <c r="F4813" s="132"/>
      <c r="HX4813" s="86"/>
    </row>
    <row r="4814" spans="2:232" s="131" customFormat="1">
      <c r="B4814" s="129"/>
      <c r="C4814" s="130"/>
      <c r="F4814" s="132"/>
      <c r="HX4814" s="86"/>
    </row>
    <row r="4815" spans="2:232" s="131" customFormat="1">
      <c r="B4815" s="129"/>
      <c r="C4815" s="130"/>
      <c r="F4815" s="132"/>
      <c r="HX4815" s="86"/>
    </row>
    <row r="4816" spans="2:232" s="131" customFormat="1">
      <c r="B4816" s="129"/>
      <c r="C4816" s="130"/>
      <c r="F4816" s="132"/>
      <c r="HX4816" s="86"/>
    </row>
    <row r="4817" spans="2:232" s="131" customFormat="1">
      <c r="B4817" s="129"/>
      <c r="C4817" s="130"/>
      <c r="F4817" s="132"/>
      <c r="HX4817" s="86"/>
    </row>
    <row r="4818" spans="2:232" s="131" customFormat="1">
      <c r="B4818" s="129"/>
      <c r="C4818" s="130"/>
      <c r="F4818" s="132"/>
      <c r="HX4818" s="86"/>
    </row>
    <row r="4819" spans="2:232" s="131" customFormat="1">
      <c r="B4819" s="129"/>
      <c r="C4819" s="130"/>
      <c r="F4819" s="132"/>
      <c r="HX4819" s="86"/>
    </row>
    <row r="4820" spans="2:232" s="131" customFormat="1">
      <c r="B4820" s="129"/>
      <c r="C4820" s="130"/>
      <c r="F4820" s="132"/>
      <c r="HX4820" s="86"/>
    </row>
    <row r="4821" spans="2:232" s="131" customFormat="1">
      <c r="B4821" s="129"/>
      <c r="C4821" s="130"/>
      <c r="F4821" s="132"/>
      <c r="HX4821" s="86"/>
    </row>
    <row r="4822" spans="2:232" s="131" customFormat="1">
      <c r="B4822" s="129"/>
      <c r="C4822" s="130"/>
      <c r="F4822" s="132"/>
      <c r="HX4822" s="86"/>
    </row>
    <row r="4823" spans="2:232" s="131" customFormat="1">
      <c r="B4823" s="129"/>
      <c r="C4823" s="130"/>
      <c r="F4823" s="132"/>
      <c r="HX4823" s="86"/>
    </row>
    <row r="4824" spans="2:232" s="131" customFormat="1">
      <c r="B4824" s="129"/>
      <c r="C4824" s="130"/>
      <c r="F4824" s="132"/>
      <c r="HX4824" s="86"/>
    </row>
    <row r="4825" spans="2:232" s="131" customFormat="1">
      <c r="B4825" s="129"/>
      <c r="C4825" s="130"/>
      <c r="F4825" s="132"/>
      <c r="HX4825" s="86"/>
    </row>
    <row r="4826" spans="2:232" s="131" customFormat="1">
      <c r="B4826" s="129"/>
      <c r="C4826" s="130"/>
      <c r="F4826" s="132"/>
      <c r="HX4826" s="86"/>
    </row>
    <row r="4827" spans="2:232" s="131" customFormat="1">
      <c r="B4827" s="129"/>
      <c r="C4827" s="130"/>
      <c r="F4827" s="132"/>
      <c r="HX4827" s="86"/>
    </row>
    <row r="4828" spans="2:232" s="131" customFormat="1">
      <c r="B4828" s="129"/>
      <c r="C4828" s="130"/>
      <c r="F4828" s="132"/>
      <c r="HX4828" s="86"/>
    </row>
    <row r="4829" spans="2:232" s="131" customFormat="1">
      <c r="B4829" s="129"/>
      <c r="C4829" s="130"/>
      <c r="F4829" s="132"/>
      <c r="HX4829" s="86"/>
    </row>
    <row r="4830" spans="2:232" s="131" customFormat="1">
      <c r="B4830" s="129"/>
      <c r="C4830" s="130"/>
      <c r="F4830" s="132"/>
      <c r="HX4830" s="86"/>
    </row>
    <row r="4831" spans="2:232" s="131" customFormat="1">
      <c r="B4831" s="129"/>
      <c r="C4831" s="130"/>
      <c r="F4831" s="132"/>
      <c r="HX4831" s="86"/>
    </row>
    <row r="4832" spans="2:232" s="131" customFormat="1">
      <c r="B4832" s="129"/>
      <c r="C4832" s="130"/>
      <c r="F4832" s="132"/>
      <c r="HX4832" s="86"/>
    </row>
    <row r="4833" spans="2:232" s="131" customFormat="1">
      <c r="B4833" s="129"/>
      <c r="C4833" s="130"/>
      <c r="F4833" s="132"/>
      <c r="HX4833" s="86"/>
    </row>
    <row r="4834" spans="2:232" s="131" customFormat="1">
      <c r="B4834" s="129"/>
      <c r="C4834" s="130"/>
      <c r="F4834" s="132"/>
      <c r="HX4834" s="86"/>
    </row>
    <row r="4835" spans="2:232" s="131" customFormat="1">
      <c r="B4835" s="129"/>
      <c r="C4835" s="130"/>
      <c r="F4835" s="132"/>
      <c r="HX4835" s="86"/>
    </row>
    <row r="4836" spans="2:232" s="131" customFormat="1">
      <c r="B4836" s="129"/>
      <c r="C4836" s="130"/>
      <c r="F4836" s="132"/>
      <c r="HX4836" s="86"/>
    </row>
    <row r="4837" spans="2:232" s="131" customFormat="1">
      <c r="B4837" s="129"/>
      <c r="C4837" s="130"/>
      <c r="F4837" s="132"/>
      <c r="HX4837" s="86"/>
    </row>
    <row r="4838" spans="2:232" s="131" customFormat="1">
      <c r="B4838" s="129"/>
      <c r="C4838" s="130"/>
      <c r="F4838" s="132"/>
      <c r="HX4838" s="86"/>
    </row>
    <row r="4839" spans="2:232" s="131" customFormat="1">
      <c r="B4839" s="129"/>
      <c r="C4839" s="130"/>
      <c r="F4839" s="132"/>
      <c r="HX4839" s="86"/>
    </row>
    <row r="4840" spans="2:232" s="131" customFormat="1">
      <c r="B4840" s="129"/>
      <c r="C4840" s="130"/>
      <c r="F4840" s="132"/>
      <c r="HX4840" s="86"/>
    </row>
    <row r="4841" spans="2:232" s="131" customFormat="1">
      <c r="B4841" s="129"/>
      <c r="C4841" s="130"/>
      <c r="F4841" s="132"/>
      <c r="HX4841" s="86"/>
    </row>
    <row r="4842" spans="2:232" s="131" customFormat="1">
      <c r="B4842" s="129"/>
      <c r="C4842" s="130"/>
      <c r="F4842" s="132"/>
      <c r="HX4842" s="86"/>
    </row>
    <row r="4843" spans="2:232" s="131" customFormat="1">
      <c r="B4843" s="129"/>
      <c r="C4843" s="130"/>
      <c r="F4843" s="132"/>
      <c r="HX4843" s="86"/>
    </row>
    <row r="4844" spans="2:232" s="131" customFormat="1">
      <c r="B4844" s="129"/>
      <c r="C4844" s="130"/>
      <c r="F4844" s="132"/>
      <c r="HX4844" s="86"/>
    </row>
    <row r="4845" spans="2:232" s="131" customFormat="1">
      <c r="B4845" s="129"/>
      <c r="C4845" s="130"/>
      <c r="F4845" s="132"/>
      <c r="HX4845" s="86"/>
    </row>
    <row r="4846" spans="2:232" s="131" customFormat="1">
      <c r="B4846" s="129"/>
      <c r="C4846" s="130"/>
      <c r="F4846" s="132"/>
      <c r="HX4846" s="86"/>
    </row>
    <row r="4847" spans="2:232" s="131" customFormat="1">
      <c r="B4847" s="129"/>
      <c r="C4847" s="130"/>
      <c r="F4847" s="132"/>
      <c r="HX4847" s="86"/>
    </row>
    <row r="4848" spans="2:232" s="131" customFormat="1">
      <c r="B4848" s="129"/>
      <c r="C4848" s="130"/>
      <c r="F4848" s="132"/>
      <c r="HX4848" s="86"/>
    </row>
    <row r="4849" spans="2:232" s="131" customFormat="1">
      <c r="B4849" s="129"/>
      <c r="C4849" s="130"/>
      <c r="F4849" s="132"/>
      <c r="HX4849" s="86"/>
    </row>
    <row r="4850" spans="2:232" s="131" customFormat="1">
      <c r="B4850" s="129"/>
      <c r="C4850" s="130"/>
      <c r="F4850" s="132"/>
      <c r="HX4850" s="86"/>
    </row>
    <row r="4851" spans="2:232" s="131" customFormat="1">
      <c r="B4851" s="129"/>
      <c r="C4851" s="130"/>
      <c r="F4851" s="132"/>
      <c r="HX4851" s="86"/>
    </row>
    <row r="4852" spans="2:232" s="131" customFormat="1">
      <c r="B4852" s="129"/>
      <c r="C4852" s="130"/>
      <c r="F4852" s="132"/>
      <c r="HX4852" s="86"/>
    </row>
    <row r="4853" spans="2:232" s="131" customFormat="1">
      <c r="B4853" s="129"/>
      <c r="C4853" s="130"/>
      <c r="F4853" s="132"/>
      <c r="HX4853" s="86"/>
    </row>
    <row r="4854" spans="2:232" s="131" customFormat="1">
      <c r="B4854" s="129"/>
      <c r="C4854" s="130"/>
      <c r="F4854" s="132"/>
      <c r="HX4854" s="86"/>
    </row>
    <row r="4855" spans="2:232" s="131" customFormat="1">
      <c r="B4855" s="129"/>
      <c r="C4855" s="130"/>
      <c r="F4855" s="132"/>
      <c r="HX4855" s="86"/>
    </row>
    <row r="4856" spans="2:232" s="131" customFormat="1">
      <c r="B4856" s="129"/>
      <c r="C4856" s="130"/>
      <c r="F4856" s="132"/>
      <c r="HX4856" s="86"/>
    </row>
    <row r="4857" spans="2:232" s="131" customFormat="1">
      <c r="B4857" s="129"/>
      <c r="C4857" s="130"/>
      <c r="F4857" s="132"/>
      <c r="HX4857" s="86"/>
    </row>
    <row r="4858" spans="2:232" s="131" customFormat="1">
      <c r="B4858" s="129"/>
      <c r="C4858" s="130"/>
      <c r="F4858" s="132"/>
      <c r="HX4858" s="86"/>
    </row>
    <row r="4859" spans="2:232" s="131" customFormat="1">
      <c r="B4859" s="129"/>
      <c r="C4859" s="130"/>
      <c r="F4859" s="132"/>
      <c r="HX4859" s="86"/>
    </row>
    <row r="4860" spans="2:232" s="131" customFormat="1">
      <c r="B4860" s="129"/>
      <c r="C4860" s="130"/>
      <c r="F4860" s="132"/>
      <c r="HX4860" s="86"/>
    </row>
    <row r="4861" spans="2:232" s="131" customFormat="1">
      <c r="B4861" s="129"/>
      <c r="C4861" s="130"/>
      <c r="F4861" s="132"/>
      <c r="HX4861" s="86"/>
    </row>
    <row r="4862" spans="2:232" s="131" customFormat="1">
      <c r="B4862" s="129"/>
      <c r="C4862" s="130"/>
      <c r="F4862" s="132"/>
      <c r="HX4862" s="86"/>
    </row>
    <row r="4863" spans="2:232" s="131" customFormat="1">
      <c r="B4863" s="129"/>
      <c r="C4863" s="130"/>
      <c r="F4863" s="132"/>
      <c r="HX4863" s="86"/>
    </row>
    <row r="4864" spans="2:232" s="131" customFormat="1">
      <c r="B4864" s="129"/>
      <c r="C4864" s="130"/>
      <c r="F4864" s="132"/>
      <c r="HX4864" s="86"/>
    </row>
    <row r="4865" spans="2:232" s="131" customFormat="1">
      <c r="B4865" s="129"/>
      <c r="C4865" s="130"/>
      <c r="F4865" s="132"/>
      <c r="HX4865" s="86"/>
    </row>
    <row r="4866" spans="2:232" s="131" customFormat="1">
      <c r="B4866" s="129"/>
      <c r="C4866" s="130"/>
      <c r="F4866" s="132"/>
      <c r="HX4866" s="86"/>
    </row>
    <row r="4867" spans="2:232" s="131" customFormat="1">
      <c r="B4867" s="129"/>
      <c r="C4867" s="130"/>
      <c r="F4867" s="132"/>
      <c r="HX4867" s="86"/>
    </row>
    <row r="4868" spans="2:232" s="131" customFormat="1">
      <c r="B4868" s="129"/>
      <c r="C4868" s="130"/>
      <c r="F4868" s="132"/>
      <c r="HX4868" s="86"/>
    </row>
    <row r="4869" spans="2:232" s="131" customFormat="1">
      <c r="B4869" s="129"/>
      <c r="C4869" s="130"/>
      <c r="F4869" s="132"/>
      <c r="HX4869" s="86"/>
    </row>
    <row r="4870" spans="2:232" s="131" customFormat="1">
      <c r="B4870" s="129"/>
      <c r="C4870" s="130"/>
      <c r="F4870" s="132"/>
      <c r="HX4870" s="86"/>
    </row>
    <row r="4871" spans="2:232" s="131" customFormat="1">
      <c r="B4871" s="129"/>
      <c r="C4871" s="130"/>
      <c r="F4871" s="132"/>
      <c r="HX4871" s="86"/>
    </row>
    <row r="4872" spans="2:232" s="131" customFormat="1">
      <c r="B4872" s="129"/>
      <c r="C4872" s="130"/>
      <c r="F4872" s="132"/>
      <c r="HX4872" s="86"/>
    </row>
    <row r="4873" spans="2:232" s="131" customFormat="1">
      <c r="B4873" s="129"/>
      <c r="C4873" s="130"/>
      <c r="F4873" s="132"/>
      <c r="HX4873" s="86"/>
    </row>
    <row r="4874" spans="2:232" s="131" customFormat="1">
      <c r="B4874" s="129"/>
      <c r="C4874" s="130"/>
      <c r="F4874" s="132"/>
      <c r="HX4874" s="86"/>
    </row>
    <row r="4875" spans="2:232" s="131" customFormat="1">
      <c r="B4875" s="129"/>
      <c r="C4875" s="130"/>
      <c r="F4875" s="132"/>
      <c r="HX4875" s="86"/>
    </row>
    <row r="4876" spans="2:232" s="131" customFormat="1">
      <c r="B4876" s="129"/>
      <c r="C4876" s="130"/>
      <c r="F4876" s="132"/>
      <c r="HX4876" s="86"/>
    </row>
    <row r="4877" spans="2:232" s="131" customFormat="1">
      <c r="B4877" s="129"/>
      <c r="C4877" s="130"/>
      <c r="F4877" s="132"/>
      <c r="HX4877" s="86"/>
    </row>
    <row r="4878" spans="2:232" s="131" customFormat="1">
      <c r="B4878" s="129"/>
      <c r="C4878" s="130"/>
      <c r="F4878" s="132"/>
      <c r="HX4878" s="86"/>
    </row>
    <row r="4879" spans="2:232" s="131" customFormat="1">
      <c r="B4879" s="129"/>
      <c r="C4879" s="130"/>
      <c r="F4879" s="132"/>
      <c r="HX4879" s="86"/>
    </row>
    <row r="4880" spans="2:232" s="131" customFormat="1">
      <c r="B4880" s="129"/>
      <c r="C4880" s="130"/>
      <c r="F4880" s="132"/>
      <c r="HX4880" s="86"/>
    </row>
    <row r="4881" spans="2:232" s="131" customFormat="1">
      <c r="B4881" s="129"/>
      <c r="C4881" s="130"/>
      <c r="F4881" s="132"/>
      <c r="HX4881" s="86"/>
    </row>
    <row r="4882" spans="2:232" s="131" customFormat="1">
      <c r="B4882" s="129"/>
      <c r="C4882" s="130"/>
      <c r="F4882" s="132"/>
      <c r="HX4882" s="86"/>
    </row>
    <row r="4883" spans="2:232" s="131" customFormat="1">
      <c r="B4883" s="129"/>
      <c r="C4883" s="130"/>
      <c r="F4883" s="132"/>
      <c r="HX4883" s="86"/>
    </row>
    <row r="4884" spans="2:232" s="131" customFormat="1">
      <c r="B4884" s="129"/>
      <c r="C4884" s="130"/>
      <c r="F4884" s="132"/>
      <c r="HX4884" s="86"/>
    </row>
    <row r="4885" spans="2:232" s="131" customFormat="1">
      <c r="B4885" s="129"/>
      <c r="C4885" s="130"/>
      <c r="F4885" s="132"/>
      <c r="HX4885" s="86"/>
    </row>
    <row r="4886" spans="2:232" s="131" customFormat="1">
      <c r="B4886" s="129"/>
      <c r="C4886" s="130"/>
      <c r="F4886" s="132"/>
      <c r="HX4886" s="86"/>
    </row>
    <row r="4887" spans="2:232" s="131" customFormat="1">
      <c r="B4887" s="129"/>
      <c r="C4887" s="130"/>
      <c r="F4887" s="132"/>
      <c r="HX4887" s="86"/>
    </row>
    <row r="4888" spans="2:232" s="131" customFormat="1">
      <c r="B4888" s="129"/>
      <c r="C4888" s="130"/>
      <c r="F4888" s="132"/>
      <c r="HX4888" s="86"/>
    </row>
    <row r="4889" spans="2:232" s="131" customFormat="1">
      <c r="B4889" s="129"/>
      <c r="C4889" s="130"/>
      <c r="F4889" s="132"/>
      <c r="HX4889" s="86"/>
    </row>
    <row r="4890" spans="2:232" s="131" customFormat="1">
      <c r="B4890" s="129"/>
      <c r="C4890" s="130"/>
      <c r="F4890" s="132"/>
      <c r="HX4890" s="86"/>
    </row>
    <row r="4891" spans="2:232" s="131" customFormat="1">
      <c r="B4891" s="129"/>
      <c r="C4891" s="130"/>
      <c r="F4891" s="132"/>
      <c r="HX4891" s="86"/>
    </row>
    <row r="4892" spans="2:232" s="131" customFormat="1">
      <c r="B4892" s="129"/>
      <c r="C4892" s="130"/>
      <c r="F4892" s="132"/>
      <c r="HX4892" s="86"/>
    </row>
    <row r="4893" spans="2:232" s="131" customFormat="1">
      <c r="B4893" s="129"/>
      <c r="C4893" s="130"/>
      <c r="F4893" s="132"/>
      <c r="HX4893" s="86"/>
    </row>
    <row r="4894" spans="2:232" s="131" customFormat="1">
      <c r="B4894" s="129"/>
      <c r="C4894" s="130"/>
      <c r="F4894" s="132"/>
      <c r="HX4894" s="86"/>
    </row>
    <row r="4895" spans="2:232" s="131" customFormat="1">
      <c r="B4895" s="129"/>
      <c r="C4895" s="130"/>
      <c r="F4895" s="132"/>
      <c r="HX4895" s="86"/>
    </row>
    <row r="4896" spans="2:232" s="131" customFormat="1">
      <c r="B4896" s="129"/>
      <c r="C4896" s="130"/>
      <c r="F4896" s="132"/>
      <c r="HX4896" s="86"/>
    </row>
    <row r="4897" spans="2:232" s="131" customFormat="1">
      <c r="B4897" s="129"/>
      <c r="C4897" s="130"/>
      <c r="F4897" s="132"/>
      <c r="HX4897" s="86"/>
    </row>
    <row r="4898" spans="2:232" s="131" customFormat="1">
      <c r="B4898" s="129"/>
      <c r="C4898" s="130"/>
      <c r="F4898" s="132"/>
      <c r="HX4898" s="86"/>
    </row>
    <row r="4899" spans="2:232" s="131" customFormat="1">
      <c r="B4899" s="129"/>
      <c r="C4899" s="130"/>
      <c r="F4899" s="132"/>
      <c r="HX4899" s="86"/>
    </row>
    <row r="4900" spans="2:232" s="131" customFormat="1">
      <c r="B4900" s="129"/>
      <c r="C4900" s="130"/>
      <c r="F4900" s="132"/>
      <c r="HX4900" s="86"/>
    </row>
    <row r="4901" spans="2:232" s="131" customFormat="1">
      <c r="B4901" s="129"/>
      <c r="C4901" s="130"/>
      <c r="F4901" s="132"/>
      <c r="HX4901" s="86"/>
    </row>
    <row r="4902" spans="2:232" s="131" customFormat="1">
      <c r="B4902" s="129"/>
      <c r="C4902" s="130"/>
      <c r="F4902" s="132"/>
      <c r="HX4902" s="86"/>
    </row>
    <row r="4903" spans="2:232" s="131" customFormat="1">
      <c r="B4903" s="129"/>
      <c r="C4903" s="130"/>
      <c r="F4903" s="132"/>
      <c r="HX4903" s="86"/>
    </row>
    <row r="4904" spans="2:232" s="131" customFormat="1">
      <c r="B4904" s="129"/>
      <c r="C4904" s="130"/>
      <c r="F4904" s="132"/>
      <c r="HX4904" s="86"/>
    </row>
    <row r="4905" spans="2:232" s="131" customFormat="1">
      <c r="B4905" s="129"/>
      <c r="C4905" s="130"/>
      <c r="F4905" s="132"/>
      <c r="HX4905" s="86"/>
    </row>
    <row r="4906" spans="2:232" s="131" customFormat="1">
      <c r="B4906" s="129"/>
      <c r="C4906" s="130"/>
      <c r="F4906" s="132"/>
      <c r="HX4906" s="86"/>
    </row>
    <row r="4907" spans="2:232" s="131" customFormat="1">
      <c r="B4907" s="129"/>
      <c r="C4907" s="130"/>
      <c r="F4907" s="132"/>
      <c r="HX4907" s="86"/>
    </row>
    <row r="4908" spans="2:232" s="131" customFormat="1">
      <c r="B4908" s="129"/>
      <c r="C4908" s="130"/>
      <c r="F4908" s="132"/>
      <c r="HX4908" s="86"/>
    </row>
    <row r="4909" spans="2:232" s="131" customFormat="1">
      <c r="B4909" s="129"/>
      <c r="C4909" s="130"/>
      <c r="F4909" s="132"/>
      <c r="HX4909" s="86"/>
    </row>
    <row r="4910" spans="2:232" s="131" customFormat="1">
      <c r="B4910" s="129"/>
      <c r="C4910" s="130"/>
      <c r="F4910" s="132"/>
      <c r="HX4910" s="86"/>
    </row>
    <row r="4911" spans="2:232" s="131" customFormat="1">
      <c r="B4911" s="129"/>
      <c r="C4911" s="130"/>
      <c r="F4911" s="132"/>
      <c r="HX4911" s="86"/>
    </row>
    <row r="4912" spans="2:232" s="131" customFormat="1">
      <c r="B4912" s="129"/>
      <c r="C4912" s="130"/>
      <c r="F4912" s="132"/>
      <c r="HX4912" s="86"/>
    </row>
    <row r="4913" spans="2:232" s="131" customFormat="1">
      <c r="B4913" s="129"/>
      <c r="C4913" s="130"/>
      <c r="F4913" s="132"/>
      <c r="HX4913" s="86"/>
    </row>
    <row r="4914" spans="2:232" s="131" customFormat="1">
      <c r="B4914" s="129"/>
      <c r="C4914" s="130"/>
      <c r="F4914" s="132"/>
      <c r="HX4914" s="86"/>
    </row>
    <row r="4915" spans="2:232" s="131" customFormat="1">
      <c r="B4915" s="129"/>
      <c r="C4915" s="130"/>
      <c r="F4915" s="132"/>
      <c r="HX4915" s="86"/>
    </row>
    <row r="4916" spans="2:232" s="131" customFormat="1">
      <c r="B4916" s="129"/>
      <c r="C4916" s="130"/>
      <c r="F4916" s="132"/>
      <c r="HX4916" s="86"/>
    </row>
    <row r="4917" spans="2:232" s="131" customFormat="1">
      <c r="B4917" s="129"/>
      <c r="C4917" s="130"/>
      <c r="F4917" s="132"/>
      <c r="HX4917" s="86"/>
    </row>
    <row r="4918" spans="2:232" s="131" customFormat="1">
      <c r="B4918" s="129"/>
      <c r="C4918" s="130"/>
      <c r="F4918" s="132"/>
      <c r="HX4918" s="86"/>
    </row>
    <row r="4919" spans="2:232" s="131" customFormat="1">
      <c r="B4919" s="129"/>
      <c r="C4919" s="130"/>
      <c r="F4919" s="132"/>
      <c r="HX4919" s="86"/>
    </row>
    <row r="4920" spans="2:232" s="131" customFormat="1">
      <c r="B4920" s="129"/>
      <c r="C4920" s="130"/>
      <c r="F4920" s="132"/>
      <c r="HX4920" s="86"/>
    </row>
    <row r="4921" spans="2:232" s="131" customFormat="1">
      <c r="B4921" s="129"/>
      <c r="C4921" s="130"/>
      <c r="F4921" s="132"/>
      <c r="HX4921" s="86"/>
    </row>
    <row r="4922" spans="2:232" s="131" customFormat="1">
      <c r="B4922" s="129"/>
      <c r="C4922" s="130"/>
      <c r="F4922" s="132"/>
      <c r="HX4922" s="86"/>
    </row>
    <row r="4923" spans="2:232" s="131" customFormat="1">
      <c r="B4923" s="129"/>
      <c r="C4923" s="130"/>
      <c r="F4923" s="132"/>
      <c r="HX4923" s="86"/>
    </row>
    <row r="4924" spans="2:232" s="131" customFormat="1">
      <c r="B4924" s="129"/>
      <c r="C4924" s="130"/>
      <c r="F4924" s="132"/>
      <c r="HX4924" s="86"/>
    </row>
    <row r="4925" spans="2:232" s="131" customFormat="1">
      <c r="B4925" s="129"/>
      <c r="C4925" s="130"/>
      <c r="F4925" s="132"/>
      <c r="HX4925" s="86"/>
    </row>
    <row r="4926" spans="2:232" s="131" customFormat="1">
      <c r="B4926" s="129"/>
      <c r="C4926" s="130"/>
      <c r="F4926" s="132"/>
      <c r="HX4926" s="86"/>
    </row>
    <row r="4927" spans="2:232" s="131" customFormat="1">
      <c r="B4927" s="129"/>
      <c r="C4927" s="130"/>
      <c r="F4927" s="132"/>
      <c r="HX4927" s="86"/>
    </row>
    <row r="4928" spans="2:232" s="131" customFormat="1">
      <c r="B4928" s="129"/>
      <c r="C4928" s="130"/>
      <c r="F4928" s="132"/>
      <c r="HX4928" s="86"/>
    </row>
    <row r="4929" spans="2:232" s="131" customFormat="1">
      <c r="B4929" s="129"/>
      <c r="C4929" s="130"/>
      <c r="F4929" s="132"/>
      <c r="HX4929" s="86"/>
    </row>
    <row r="4930" spans="2:232" s="131" customFormat="1">
      <c r="B4930" s="129"/>
      <c r="C4930" s="130"/>
      <c r="F4930" s="132"/>
      <c r="HX4930" s="86"/>
    </row>
    <row r="4931" spans="2:232" s="131" customFormat="1">
      <c r="B4931" s="129"/>
      <c r="C4931" s="130"/>
      <c r="F4931" s="132"/>
      <c r="HX4931" s="86"/>
    </row>
    <row r="4932" spans="2:232" s="131" customFormat="1">
      <c r="B4932" s="129"/>
      <c r="C4932" s="130"/>
      <c r="F4932" s="132"/>
      <c r="HX4932" s="86"/>
    </row>
    <row r="4933" spans="2:232" s="131" customFormat="1">
      <c r="B4933" s="129"/>
      <c r="C4933" s="130"/>
      <c r="F4933" s="132"/>
      <c r="HX4933" s="86"/>
    </row>
    <row r="4934" spans="2:232" s="131" customFormat="1">
      <c r="B4934" s="129"/>
      <c r="C4934" s="130"/>
      <c r="F4934" s="132"/>
      <c r="HX4934" s="86"/>
    </row>
    <row r="4935" spans="2:232" s="131" customFormat="1">
      <c r="B4935" s="129"/>
      <c r="C4935" s="130"/>
      <c r="F4935" s="132"/>
      <c r="HX4935" s="86"/>
    </row>
    <row r="4936" spans="2:232" s="131" customFormat="1">
      <c r="B4936" s="129"/>
      <c r="C4936" s="130"/>
      <c r="F4936" s="132"/>
      <c r="HX4936" s="86"/>
    </row>
    <row r="4937" spans="2:232" s="131" customFormat="1">
      <c r="B4937" s="129"/>
      <c r="C4937" s="130"/>
      <c r="F4937" s="132"/>
      <c r="HX4937" s="86"/>
    </row>
    <row r="4938" spans="2:232" s="131" customFormat="1">
      <c r="B4938" s="129"/>
      <c r="C4938" s="130"/>
      <c r="F4938" s="132"/>
      <c r="HX4938" s="86"/>
    </row>
    <row r="4939" spans="2:232" s="131" customFormat="1">
      <c r="B4939" s="129"/>
      <c r="C4939" s="130"/>
      <c r="F4939" s="132"/>
      <c r="HX4939" s="86"/>
    </row>
    <row r="4940" spans="2:232" s="131" customFormat="1">
      <c r="B4940" s="129"/>
      <c r="C4940" s="130"/>
      <c r="F4940" s="132"/>
      <c r="HX4940" s="86"/>
    </row>
    <row r="4941" spans="2:232" s="131" customFormat="1">
      <c r="B4941" s="129"/>
      <c r="C4941" s="130"/>
      <c r="F4941" s="132"/>
      <c r="HX4941" s="86"/>
    </row>
    <row r="4942" spans="2:232" s="131" customFormat="1">
      <c r="B4942" s="129"/>
      <c r="C4942" s="130"/>
      <c r="F4942" s="132"/>
      <c r="HX4942" s="86"/>
    </row>
    <row r="4943" spans="2:232" s="131" customFormat="1">
      <c r="B4943" s="129"/>
      <c r="C4943" s="130"/>
      <c r="F4943" s="132"/>
      <c r="HX4943" s="86"/>
    </row>
    <row r="4944" spans="2:232" s="131" customFormat="1">
      <c r="B4944" s="129"/>
      <c r="C4944" s="130"/>
      <c r="F4944" s="132"/>
      <c r="HX4944" s="86"/>
    </row>
    <row r="4945" spans="2:232" s="131" customFormat="1">
      <c r="B4945" s="129"/>
      <c r="C4945" s="130"/>
      <c r="F4945" s="132"/>
      <c r="HX4945" s="86"/>
    </row>
    <row r="4946" spans="2:232" s="131" customFormat="1">
      <c r="B4946" s="129"/>
      <c r="C4946" s="130"/>
      <c r="F4946" s="132"/>
      <c r="HX4946" s="86"/>
    </row>
    <row r="4947" spans="2:232" s="131" customFormat="1">
      <c r="B4947" s="129"/>
      <c r="C4947" s="130"/>
      <c r="F4947" s="132"/>
      <c r="HX4947" s="86"/>
    </row>
    <row r="4948" spans="2:232" s="131" customFormat="1">
      <c r="B4948" s="129"/>
      <c r="C4948" s="130"/>
      <c r="F4948" s="132"/>
      <c r="HX4948" s="86"/>
    </row>
    <row r="4949" spans="2:232" s="131" customFormat="1">
      <c r="B4949" s="129"/>
      <c r="C4949" s="130"/>
      <c r="F4949" s="132"/>
      <c r="HX4949" s="86"/>
    </row>
    <row r="4950" spans="2:232" s="131" customFormat="1">
      <c r="B4950" s="129"/>
      <c r="C4950" s="130"/>
      <c r="F4950" s="132"/>
      <c r="HX4950" s="86"/>
    </row>
    <row r="4951" spans="2:232" s="131" customFormat="1">
      <c r="B4951" s="129"/>
      <c r="C4951" s="130"/>
      <c r="F4951" s="132"/>
      <c r="HX4951" s="86"/>
    </row>
    <row r="4952" spans="2:232" s="131" customFormat="1">
      <c r="B4952" s="129"/>
      <c r="C4952" s="130"/>
      <c r="F4952" s="132"/>
      <c r="HX4952" s="86"/>
    </row>
    <row r="4953" spans="2:232" s="131" customFormat="1">
      <c r="B4953" s="129"/>
      <c r="C4953" s="130"/>
      <c r="F4953" s="132"/>
      <c r="HX4953" s="86"/>
    </row>
    <row r="4954" spans="2:232" s="131" customFormat="1">
      <c r="B4954" s="129"/>
      <c r="C4954" s="130"/>
      <c r="F4954" s="132"/>
      <c r="HX4954" s="86"/>
    </row>
    <row r="4955" spans="2:232" s="131" customFormat="1">
      <c r="B4955" s="129"/>
      <c r="C4955" s="130"/>
      <c r="F4955" s="132"/>
      <c r="HX4955" s="86"/>
    </row>
    <row r="4956" spans="2:232" s="131" customFormat="1">
      <c r="B4956" s="129"/>
      <c r="C4956" s="130"/>
      <c r="F4956" s="132"/>
      <c r="HX4956" s="86"/>
    </row>
    <row r="4957" spans="2:232" s="131" customFormat="1">
      <c r="B4957" s="129"/>
      <c r="C4957" s="130"/>
      <c r="F4957" s="132"/>
      <c r="HX4957" s="86"/>
    </row>
    <row r="4958" spans="2:232" s="131" customFormat="1">
      <c r="B4958" s="129"/>
      <c r="C4958" s="130"/>
      <c r="F4958" s="132"/>
      <c r="HX4958" s="86"/>
    </row>
    <row r="4959" spans="2:232" s="131" customFormat="1">
      <c r="B4959" s="129"/>
      <c r="C4959" s="130"/>
      <c r="F4959" s="132"/>
      <c r="HX4959" s="86"/>
    </row>
    <row r="4960" spans="2:232" s="131" customFormat="1">
      <c r="B4960" s="129"/>
      <c r="C4960" s="130"/>
      <c r="F4960" s="132"/>
      <c r="HX4960" s="86"/>
    </row>
    <row r="4961" spans="2:232" s="131" customFormat="1">
      <c r="B4961" s="129"/>
      <c r="C4961" s="130"/>
      <c r="F4961" s="132"/>
      <c r="HX4961" s="86"/>
    </row>
    <row r="4962" spans="2:232" s="131" customFormat="1">
      <c r="B4962" s="129"/>
      <c r="C4962" s="130"/>
      <c r="F4962" s="132"/>
      <c r="HX4962" s="86"/>
    </row>
    <row r="4963" spans="2:232" s="131" customFormat="1">
      <c r="B4963" s="129"/>
      <c r="C4963" s="130"/>
      <c r="F4963" s="132"/>
      <c r="HX4963" s="86"/>
    </row>
    <row r="4964" spans="2:232" s="131" customFormat="1">
      <c r="B4964" s="129"/>
      <c r="C4964" s="130"/>
      <c r="F4964" s="132"/>
      <c r="HX4964" s="86"/>
    </row>
    <row r="4965" spans="2:232" s="131" customFormat="1">
      <c r="B4965" s="129"/>
      <c r="C4965" s="130"/>
      <c r="F4965" s="132"/>
      <c r="HX4965" s="86"/>
    </row>
    <row r="4966" spans="2:232" s="131" customFormat="1">
      <c r="B4966" s="129"/>
      <c r="C4966" s="130"/>
      <c r="F4966" s="132"/>
      <c r="HX4966" s="86"/>
    </row>
    <row r="4967" spans="2:232" s="131" customFormat="1">
      <c r="B4967" s="129"/>
      <c r="C4967" s="130"/>
      <c r="F4967" s="132"/>
      <c r="HX4967" s="86"/>
    </row>
    <row r="4968" spans="2:232" s="131" customFormat="1">
      <c r="B4968" s="129"/>
      <c r="C4968" s="130"/>
      <c r="F4968" s="132"/>
      <c r="HX4968" s="86"/>
    </row>
    <row r="4969" spans="2:232" s="131" customFormat="1">
      <c r="B4969" s="129"/>
      <c r="C4969" s="130"/>
      <c r="F4969" s="132"/>
      <c r="HX4969" s="86"/>
    </row>
    <row r="4970" spans="2:232" s="131" customFormat="1">
      <c r="B4970" s="129"/>
      <c r="C4970" s="130"/>
      <c r="F4970" s="132"/>
      <c r="HX4970" s="86"/>
    </row>
    <row r="4971" spans="2:232" s="131" customFormat="1">
      <c r="B4971" s="129"/>
      <c r="C4971" s="130"/>
      <c r="F4971" s="132"/>
      <c r="HX4971" s="86"/>
    </row>
    <row r="4972" spans="2:232" s="131" customFormat="1">
      <c r="B4972" s="129"/>
      <c r="C4972" s="130"/>
      <c r="F4972" s="132"/>
      <c r="HX4972" s="86"/>
    </row>
    <row r="4973" spans="2:232" s="131" customFormat="1">
      <c r="B4973" s="129"/>
      <c r="C4973" s="130"/>
      <c r="F4973" s="132"/>
      <c r="HX4973" s="86"/>
    </row>
    <row r="4974" spans="2:232" s="131" customFormat="1">
      <c r="B4974" s="129"/>
      <c r="C4974" s="130"/>
      <c r="F4974" s="132"/>
      <c r="HX4974" s="86"/>
    </row>
    <row r="4975" spans="2:232" s="131" customFormat="1">
      <c r="B4975" s="129"/>
      <c r="C4975" s="130"/>
      <c r="F4975" s="132"/>
      <c r="HX4975" s="86"/>
    </row>
    <row r="4976" spans="2:232" s="131" customFormat="1">
      <c r="B4976" s="129"/>
      <c r="C4976" s="130"/>
      <c r="F4976" s="132"/>
      <c r="HX4976" s="86"/>
    </row>
    <row r="4977" spans="2:232" s="131" customFormat="1">
      <c r="B4977" s="129"/>
      <c r="C4977" s="130"/>
      <c r="F4977" s="132"/>
      <c r="HX4977" s="86"/>
    </row>
    <row r="4978" spans="2:232" s="131" customFormat="1">
      <c r="B4978" s="129"/>
      <c r="C4978" s="130"/>
      <c r="F4978" s="132"/>
      <c r="HX4978" s="86"/>
    </row>
    <row r="4979" spans="2:232" s="131" customFormat="1">
      <c r="B4979" s="129"/>
      <c r="C4979" s="130"/>
      <c r="F4979" s="132"/>
      <c r="HX4979" s="86"/>
    </row>
    <row r="4980" spans="2:232" s="131" customFormat="1">
      <c r="B4980" s="129"/>
      <c r="C4980" s="130"/>
      <c r="F4980" s="132"/>
      <c r="HX4980" s="86"/>
    </row>
    <row r="4981" spans="2:232" s="131" customFormat="1">
      <c r="B4981" s="129"/>
      <c r="C4981" s="130"/>
      <c r="F4981" s="132"/>
      <c r="HX4981" s="86"/>
    </row>
    <row r="4982" spans="2:232" s="131" customFormat="1">
      <c r="B4982" s="129"/>
      <c r="C4982" s="130"/>
      <c r="F4982" s="132"/>
      <c r="HX4982" s="86"/>
    </row>
    <row r="4983" spans="2:232" s="131" customFormat="1">
      <c r="B4983" s="129"/>
      <c r="C4983" s="130"/>
      <c r="F4983" s="132"/>
      <c r="HX4983" s="86"/>
    </row>
    <row r="4984" spans="2:232" s="131" customFormat="1">
      <c r="B4984" s="129"/>
      <c r="C4984" s="130"/>
      <c r="F4984" s="132"/>
      <c r="HX4984" s="86"/>
    </row>
    <row r="4985" spans="2:232" s="131" customFormat="1">
      <c r="B4985" s="129"/>
      <c r="C4985" s="130"/>
      <c r="F4985" s="132"/>
      <c r="HX4985" s="86"/>
    </row>
    <row r="4986" spans="2:232" s="131" customFormat="1">
      <c r="B4986" s="129"/>
      <c r="C4986" s="130"/>
      <c r="F4986" s="132"/>
      <c r="HX4986" s="86"/>
    </row>
    <row r="4987" spans="2:232" s="131" customFormat="1">
      <c r="B4987" s="129"/>
      <c r="C4987" s="130"/>
      <c r="F4987" s="132"/>
      <c r="HX4987" s="86"/>
    </row>
    <row r="4988" spans="2:232" s="131" customFormat="1">
      <c r="B4988" s="129"/>
      <c r="C4988" s="130"/>
      <c r="F4988" s="132"/>
      <c r="HX4988" s="86"/>
    </row>
    <row r="4989" spans="2:232" s="131" customFormat="1">
      <c r="B4989" s="129"/>
      <c r="C4989" s="130"/>
      <c r="F4989" s="132"/>
      <c r="HX4989" s="86"/>
    </row>
    <row r="4990" spans="2:232" s="131" customFormat="1">
      <c r="B4990" s="129"/>
      <c r="C4990" s="130"/>
      <c r="F4990" s="132"/>
      <c r="HX4990" s="86"/>
    </row>
    <row r="4991" spans="2:232" s="131" customFormat="1">
      <c r="B4991" s="129"/>
      <c r="C4991" s="130"/>
      <c r="F4991" s="132"/>
      <c r="HX4991" s="86"/>
    </row>
    <row r="4992" spans="2:232" s="131" customFormat="1">
      <c r="B4992" s="129"/>
      <c r="C4992" s="130"/>
      <c r="F4992" s="132"/>
      <c r="HX4992" s="86"/>
    </row>
    <row r="4993" spans="2:236" s="131" customFormat="1">
      <c r="B4993" s="129"/>
      <c r="C4993" s="130"/>
      <c r="F4993" s="132"/>
      <c r="HX4993" s="86"/>
    </row>
    <row r="4994" spans="2:236" s="131" customFormat="1">
      <c r="B4994" s="129"/>
      <c r="C4994" s="130"/>
      <c r="F4994" s="132"/>
      <c r="HX4994" s="86"/>
    </row>
    <row r="4995" spans="2:236" s="131" customFormat="1">
      <c r="B4995" s="129"/>
      <c r="C4995" s="130"/>
      <c r="F4995" s="132"/>
      <c r="HX4995" s="86"/>
    </row>
    <row r="4996" spans="2:236" s="131" customFormat="1">
      <c r="B4996" s="129"/>
      <c r="C4996" s="130"/>
      <c r="F4996" s="132"/>
      <c r="HX4996" s="86"/>
    </row>
    <row r="4997" spans="2:236" s="131" customFormat="1">
      <c r="B4997" s="129"/>
      <c r="C4997" s="130"/>
      <c r="F4997" s="132"/>
      <c r="HX4997" s="86"/>
    </row>
    <row r="4998" spans="2:236" s="131" customFormat="1">
      <c r="B4998" s="129"/>
      <c r="C4998" s="130"/>
      <c r="F4998" s="132"/>
      <c r="HX4998" s="86"/>
    </row>
    <row r="4999" spans="2:236" s="131" customFormat="1">
      <c r="B4999" s="129"/>
      <c r="C4999" s="130"/>
      <c r="F4999" s="132"/>
      <c r="HX4999" s="86"/>
    </row>
    <row r="5000" spans="2:236" s="131" customFormat="1">
      <c r="B5000" s="129"/>
      <c r="C5000" s="130"/>
      <c r="F5000" s="132"/>
      <c r="HX5000" s="86"/>
    </row>
    <row r="5001" spans="2:236" s="131" customFormat="1">
      <c r="B5001" s="129"/>
      <c r="C5001" s="130"/>
      <c r="F5001" s="132"/>
      <c r="IB5001" s="86"/>
    </row>
    <row r="5002" spans="2:236" s="131" customFormat="1">
      <c r="B5002" s="129"/>
      <c r="C5002" s="130"/>
      <c r="F5002" s="132"/>
      <c r="IB5002" s="86"/>
    </row>
    <row r="5003" spans="2:236" s="131" customFormat="1">
      <c r="B5003" s="129"/>
      <c r="C5003" s="130"/>
      <c r="F5003" s="132"/>
      <c r="IB5003" s="86"/>
    </row>
    <row r="5004" spans="2:236" s="131" customFormat="1">
      <c r="B5004" s="129"/>
      <c r="C5004" s="130"/>
      <c r="F5004" s="132"/>
      <c r="IB5004" s="86"/>
    </row>
    <row r="5005" spans="2:236" s="131" customFormat="1">
      <c r="B5005" s="129"/>
      <c r="C5005" s="130"/>
      <c r="F5005" s="132"/>
      <c r="IB5005" s="86"/>
    </row>
    <row r="5006" spans="2:236" s="131" customFormat="1">
      <c r="B5006" s="129"/>
      <c r="C5006" s="130"/>
      <c r="F5006" s="132"/>
      <c r="IB5006" s="86"/>
    </row>
    <row r="5007" spans="2:236" s="131" customFormat="1">
      <c r="B5007" s="129"/>
      <c r="C5007" s="130"/>
      <c r="F5007" s="132"/>
      <c r="IB5007" s="86"/>
    </row>
    <row r="5008" spans="2:236" s="131" customFormat="1">
      <c r="B5008" s="129"/>
      <c r="C5008" s="130"/>
      <c r="F5008" s="132"/>
      <c r="IB5008" s="86"/>
    </row>
    <row r="5009" spans="2:236" s="131" customFormat="1">
      <c r="B5009" s="129"/>
      <c r="C5009" s="130"/>
      <c r="F5009" s="132"/>
      <c r="IB5009" s="86"/>
    </row>
    <row r="5010" spans="2:236" s="131" customFormat="1">
      <c r="B5010" s="129"/>
      <c r="C5010" s="130"/>
      <c r="F5010" s="132"/>
      <c r="IB5010" s="86"/>
    </row>
    <row r="5011" spans="2:236" s="131" customFormat="1">
      <c r="B5011" s="129"/>
      <c r="C5011" s="130"/>
      <c r="F5011" s="132"/>
      <c r="IB5011" s="86"/>
    </row>
    <row r="5012" spans="2:236" s="131" customFormat="1">
      <c r="B5012" s="129"/>
      <c r="C5012" s="130"/>
      <c r="F5012" s="132"/>
      <c r="IB5012" s="86"/>
    </row>
    <row r="5013" spans="2:236" s="131" customFormat="1">
      <c r="B5013" s="129"/>
      <c r="C5013" s="130"/>
      <c r="F5013" s="132"/>
      <c r="IB5013" s="86"/>
    </row>
    <row r="5014" spans="2:236" s="131" customFormat="1">
      <c r="B5014" s="129"/>
      <c r="C5014" s="130"/>
      <c r="F5014" s="132"/>
      <c r="IB5014" s="86"/>
    </row>
    <row r="5015" spans="2:236" s="131" customFormat="1">
      <c r="B5015" s="129"/>
      <c r="C5015" s="130"/>
      <c r="F5015" s="132"/>
      <c r="IB5015" s="86"/>
    </row>
    <row r="5016" spans="2:236" s="131" customFormat="1">
      <c r="B5016" s="129"/>
      <c r="C5016" s="130"/>
      <c r="F5016" s="132"/>
      <c r="IB5016" s="86"/>
    </row>
    <row r="5017" spans="2:236" s="131" customFormat="1">
      <c r="B5017" s="129"/>
      <c r="C5017" s="130"/>
      <c r="F5017" s="132"/>
      <c r="IB5017" s="86"/>
    </row>
    <row r="5018" spans="2:236" s="131" customFormat="1">
      <c r="B5018" s="129"/>
      <c r="C5018" s="130"/>
      <c r="F5018" s="132"/>
      <c r="IB5018" s="86"/>
    </row>
    <row r="5019" spans="2:236" s="131" customFormat="1">
      <c r="B5019" s="129"/>
      <c r="C5019" s="130"/>
      <c r="F5019" s="132"/>
      <c r="IB5019" s="86"/>
    </row>
    <row r="5020" spans="2:236" s="131" customFormat="1">
      <c r="B5020" s="129"/>
      <c r="C5020" s="130"/>
      <c r="F5020" s="132"/>
      <c r="IB5020" s="86"/>
    </row>
    <row r="5021" spans="2:236" s="131" customFormat="1">
      <c r="B5021" s="129"/>
      <c r="C5021" s="130"/>
      <c r="F5021" s="132"/>
      <c r="IB5021" s="86"/>
    </row>
    <row r="5022" spans="2:236" s="131" customFormat="1">
      <c r="B5022" s="129"/>
      <c r="C5022" s="130"/>
      <c r="F5022" s="132"/>
      <c r="IB5022" s="86"/>
    </row>
    <row r="5023" spans="2:236" s="131" customFormat="1">
      <c r="B5023" s="129"/>
      <c r="C5023" s="130"/>
      <c r="F5023" s="132"/>
      <c r="IB5023" s="86"/>
    </row>
    <row r="5024" spans="2:236" s="131" customFormat="1">
      <c r="B5024" s="129"/>
      <c r="C5024" s="130"/>
      <c r="F5024" s="132"/>
      <c r="IB5024" s="86"/>
    </row>
    <row r="5025" spans="2:236" s="131" customFormat="1">
      <c r="B5025" s="129"/>
      <c r="C5025" s="130"/>
      <c r="F5025" s="132"/>
      <c r="IB5025" s="86"/>
    </row>
    <row r="5026" spans="2:236" s="131" customFormat="1">
      <c r="B5026" s="129"/>
      <c r="C5026" s="130"/>
      <c r="F5026" s="132"/>
      <c r="IB5026" s="86"/>
    </row>
    <row r="5027" spans="2:236" s="131" customFormat="1">
      <c r="B5027" s="129"/>
      <c r="C5027" s="130"/>
      <c r="F5027" s="132"/>
      <c r="IB5027" s="86"/>
    </row>
    <row r="5028" spans="2:236" s="131" customFormat="1">
      <c r="B5028" s="129"/>
      <c r="C5028" s="130"/>
      <c r="F5028" s="132"/>
      <c r="IB5028" s="86"/>
    </row>
    <row r="5029" spans="2:236" s="131" customFormat="1">
      <c r="B5029" s="129"/>
      <c r="C5029" s="130"/>
      <c r="F5029" s="132"/>
      <c r="IB5029" s="86"/>
    </row>
    <row r="5030" spans="2:236" s="131" customFormat="1">
      <c r="B5030" s="129"/>
      <c r="C5030" s="130"/>
      <c r="F5030" s="132"/>
      <c r="IB5030" s="86"/>
    </row>
    <row r="5031" spans="2:236" s="131" customFormat="1">
      <c r="B5031" s="129"/>
      <c r="C5031" s="130"/>
      <c r="F5031" s="132"/>
      <c r="IB5031" s="86"/>
    </row>
    <row r="5032" spans="2:236" s="131" customFormat="1">
      <c r="B5032" s="129"/>
      <c r="C5032" s="130"/>
      <c r="F5032" s="132"/>
      <c r="IB5032" s="86"/>
    </row>
    <row r="5033" spans="2:236" s="131" customFormat="1">
      <c r="B5033" s="129"/>
      <c r="C5033" s="130"/>
      <c r="F5033" s="132"/>
      <c r="IB5033" s="86"/>
    </row>
    <row r="5034" spans="2:236" s="131" customFormat="1">
      <c r="B5034" s="129"/>
      <c r="C5034" s="130"/>
      <c r="F5034" s="132"/>
      <c r="IB5034" s="86"/>
    </row>
    <row r="5035" spans="2:236" s="131" customFormat="1">
      <c r="B5035" s="129"/>
      <c r="C5035" s="130"/>
      <c r="F5035" s="132"/>
      <c r="IB5035" s="86"/>
    </row>
    <row r="5036" spans="2:236" s="131" customFormat="1">
      <c r="B5036" s="129"/>
      <c r="C5036" s="130"/>
      <c r="F5036" s="132"/>
      <c r="IB5036" s="86"/>
    </row>
    <row r="5037" spans="2:236" s="131" customFormat="1">
      <c r="B5037" s="129"/>
      <c r="C5037" s="130"/>
      <c r="F5037" s="132"/>
      <c r="IB5037" s="86"/>
    </row>
    <row r="5038" spans="2:236" s="131" customFormat="1">
      <c r="B5038" s="129"/>
      <c r="C5038" s="130"/>
      <c r="F5038" s="132"/>
      <c r="IB5038" s="86"/>
    </row>
    <row r="5039" spans="2:236" s="131" customFormat="1">
      <c r="B5039" s="129"/>
      <c r="C5039" s="130"/>
      <c r="F5039" s="132"/>
      <c r="IB5039" s="86"/>
    </row>
    <row r="5040" spans="2:236" s="131" customFormat="1">
      <c r="B5040" s="129"/>
      <c r="C5040" s="130"/>
      <c r="F5040" s="132"/>
      <c r="IB5040" s="86"/>
    </row>
    <row r="5041" spans="2:236" s="131" customFormat="1">
      <c r="B5041" s="129"/>
      <c r="C5041" s="130"/>
      <c r="F5041" s="132"/>
      <c r="IB5041" s="86"/>
    </row>
    <row r="5042" spans="2:236" s="131" customFormat="1">
      <c r="B5042" s="129"/>
      <c r="C5042" s="130"/>
      <c r="F5042" s="132"/>
      <c r="IB5042" s="86"/>
    </row>
    <row r="5043" spans="2:236" s="131" customFormat="1">
      <c r="B5043" s="129"/>
      <c r="C5043" s="130"/>
      <c r="F5043" s="132"/>
      <c r="IB5043" s="86"/>
    </row>
    <row r="5044" spans="2:236" s="131" customFormat="1">
      <c r="B5044" s="129"/>
      <c r="C5044" s="130"/>
      <c r="F5044" s="132"/>
      <c r="IB5044" s="86"/>
    </row>
    <row r="5045" spans="2:236" s="131" customFormat="1">
      <c r="B5045" s="129"/>
      <c r="C5045" s="130"/>
      <c r="F5045" s="132"/>
      <c r="IB5045" s="86"/>
    </row>
    <row r="5046" spans="2:236" s="131" customFormat="1">
      <c r="B5046" s="129"/>
      <c r="C5046" s="130"/>
      <c r="F5046" s="132"/>
      <c r="IB5046" s="86"/>
    </row>
    <row r="5047" spans="2:236" s="131" customFormat="1">
      <c r="B5047" s="129"/>
      <c r="C5047" s="130"/>
      <c r="F5047" s="132"/>
      <c r="IB5047" s="86"/>
    </row>
    <row r="5048" spans="2:236" s="131" customFormat="1">
      <c r="B5048" s="129"/>
      <c r="C5048" s="130"/>
      <c r="F5048" s="132"/>
      <c r="IB5048" s="86"/>
    </row>
    <row r="5049" spans="2:236" s="131" customFormat="1">
      <c r="B5049" s="129"/>
      <c r="C5049" s="130"/>
      <c r="F5049" s="132"/>
      <c r="IB5049" s="86"/>
    </row>
    <row r="5050" spans="2:236" s="131" customFormat="1">
      <c r="B5050" s="129"/>
      <c r="C5050" s="130"/>
      <c r="F5050" s="132"/>
      <c r="IB5050" s="86"/>
    </row>
    <row r="5051" spans="2:236" s="131" customFormat="1">
      <c r="B5051" s="129"/>
      <c r="C5051" s="130"/>
      <c r="F5051" s="132"/>
      <c r="IB5051" s="86"/>
    </row>
    <row r="5052" spans="2:236" s="131" customFormat="1">
      <c r="B5052" s="129"/>
      <c r="C5052" s="130"/>
      <c r="F5052" s="132"/>
      <c r="IB5052" s="86"/>
    </row>
    <row r="5053" spans="2:236" s="131" customFormat="1">
      <c r="B5053" s="129"/>
      <c r="C5053" s="130"/>
      <c r="F5053" s="132"/>
      <c r="IB5053" s="86"/>
    </row>
    <row r="5054" spans="2:236" s="131" customFormat="1">
      <c r="B5054" s="129"/>
      <c r="C5054" s="130"/>
      <c r="F5054" s="132"/>
      <c r="IB5054" s="86"/>
    </row>
    <row r="5055" spans="2:236" s="131" customFormat="1">
      <c r="B5055" s="129"/>
      <c r="C5055" s="130"/>
      <c r="F5055" s="132"/>
      <c r="IB5055" s="86"/>
    </row>
    <row r="5056" spans="2:236" s="131" customFormat="1">
      <c r="B5056" s="129"/>
      <c r="C5056" s="130"/>
      <c r="F5056" s="132"/>
      <c r="IB5056" s="86"/>
    </row>
    <row r="5057" spans="2:236" s="131" customFormat="1">
      <c r="B5057" s="129"/>
      <c r="C5057" s="130"/>
      <c r="F5057" s="132"/>
      <c r="IB5057" s="86"/>
    </row>
    <row r="5058" spans="2:236" s="131" customFormat="1">
      <c r="B5058" s="129"/>
      <c r="C5058" s="130"/>
      <c r="F5058" s="132"/>
      <c r="IB5058" s="86"/>
    </row>
    <row r="5059" spans="2:236" s="131" customFormat="1">
      <c r="B5059" s="129"/>
      <c r="C5059" s="130"/>
      <c r="F5059" s="132"/>
      <c r="IB5059" s="86"/>
    </row>
    <row r="5060" spans="2:236" s="131" customFormat="1">
      <c r="B5060" s="129"/>
      <c r="C5060" s="130"/>
      <c r="F5060" s="132"/>
      <c r="IB5060" s="86"/>
    </row>
    <row r="5061" spans="2:236" s="131" customFormat="1">
      <c r="B5061" s="129"/>
      <c r="C5061" s="130"/>
      <c r="F5061" s="132"/>
      <c r="IB5061" s="86"/>
    </row>
    <row r="5062" spans="2:236" s="131" customFormat="1">
      <c r="B5062" s="129"/>
      <c r="C5062" s="130"/>
      <c r="F5062" s="132"/>
      <c r="IB5062" s="86"/>
    </row>
    <row r="5063" spans="2:236" s="131" customFormat="1">
      <c r="B5063" s="129"/>
      <c r="C5063" s="130"/>
      <c r="F5063" s="132"/>
      <c r="IB5063" s="86"/>
    </row>
    <row r="5064" spans="2:236" s="131" customFormat="1">
      <c r="B5064" s="129"/>
      <c r="C5064" s="130"/>
      <c r="F5064" s="132"/>
      <c r="IB5064" s="86"/>
    </row>
    <row r="5065" spans="2:236" s="131" customFormat="1">
      <c r="B5065" s="129"/>
      <c r="C5065" s="130"/>
      <c r="F5065" s="132"/>
      <c r="IB5065" s="86"/>
    </row>
    <row r="5066" spans="2:236" s="131" customFormat="1">
      <c r="B5066" s="129"/>
      <c r="C5066" s="130"/>
      <c r="F5066" s="132"/>
      <c r="IB5066" s="86"/>
    </row>
    <row r="5067" spans="2:236" s="131" customFormat="1">
      <c r="B5067" s="129"/>
      <c r="C5067" s="130"/>
      <c r="F5067" s="132"/>
      <c r="IB5067" s="86"/>
    </row>
    <row r="5068" spans="2:236" s="131" customFormat="1">
      <c r="B5068" s="129"/>
      <c r="C5068" s="130"/>
      <c r="F5068" s="132"/>
      <c r="IB5068" s="86"/>
    </row>
    <row r="5069" spans="2:236" s="131" customFormat="1">
      <c r="B5069" s="129"/>
      <c r="C5069" s="130"/>
      <c r="F5069" s="132"/>
      <c r="IB5069" s="86"/>
    </row>
    <row r="5070" spans="2:236" s="131" customFormat="1">
      <c r="B5070" s="129"/>
      <c r="C5070" s="130"/>
      <c r="F5070" s="132"/>
      <c r="IB5070" s="86"/>
    </row>
    <row r="5071" spans="2:236" s="131" customFormat="1">
      <c r="B5071" s="129"/>
      <c r="C5071" s="130"/>
      <c r="F5071" s="132"/>
      <c r="IB5071" s="86"/>
    </row>
    <row r="5072" spans="2:236" s="131" customFormat="1">
      <c r="B5072" s="129"/>
      <c r="C5072" s="130"/>
      <c r="F5072" s="132"/>
      <c r="IB5072" s="86"/>
    </row>
    <row r="5073" spans="5:240">
      <c r="E5073" s="131"/>
      <c r="G5073" s="131"/>
      <c r="IB5073" s="86"/>
      <c r="IF5073" s="131"/>
    </row>
    <row r="5074" spans="5:240">
      <c r="E5074" s="131"/>
      <c r="G5074" s="131"/>
      <c r="IB5074" s="86"/>
      <c r="IF5074" s="131"/>
    </row>
    <row r="5075" spans="5:240">
      <c r="E5075" s="131"/>
      <c r="G5075" s="131"/>
      <c r="IB5075" s="86"/>
      <c r="IF5075" s="131"/>
    </row>
    <row r="5076" spans="5:240">
      <c r="E5076" s="131"/>
      <c r="G5076" s="131"/>
      <c r="IB5076" s="86"/>
      <c r="IF5076" s="131"/>
    </row>
    <row r="5077" spans="5:240">
      <c r="E5077" s="131"/>
      <c r="G5077" s="131"/>
      <c r="IB5077" s="86"/>
      <c r="IF5077" s="131"/>
    </row>
    <row r="5078" spans="5:240">
      <c r="E5078" s="131"/>
      <c r="G5078" s="131"/>
      <c r="IB5078" s="86"/>
      <c r="IF5078" s="131"/>
    </row>
    <row r="5079" spans="5:240">
      <c r="E5079" s="131"/>
      <c r="G5079" s="131"/>
      <c r="IB5079" s="86"/>
      <c r="IF5079" s="131"/>
    </row>
    <row r="5080" spans="5:240">
      <c r="E5080" s="131"/>
      <c r="G5080" s="131"/>
      <c r="IB5080" s="86"/>
      <c r="IF5080" s="131"/>
    </row>
    <row r="5081" spans="5:240">
      <c r="E5081" s="131"/>
      <c r="G5081" s="131"/>
      <c r="IB5081" s="86"/>
      <c r="IF5081" s="131"/>
    </row>
    <row r="5082" spans="5:240">
      <c r="E5082" s="131"/>
      <c r="G5082" s="131"/>
      <c r="IB5082" s="86"/>
      <c r="IF5082" s="131"/>
    </row>
    <row r="5083" spans="5:240">
      <c r="G5083" s="131"/>
    </row>
    <row r="5084" spans="5:240">
      <c r="G5084" s="131"/>
    </row>
    <row r="5085" spans="5:240">
      <c r="G5085" s="131"/>
    </row>
    <row r="5086" spans="5:240">
      <c r="G5086" s="131"/>
    </row>
    <row r="5087" spans="5:240">
      <c r="G5087" s="131"/>
    </row>
    <row r="5088" spans="5:240">
      <c r="G5088" s="131"/>
    </row>
    <row r="5089" spans="7:7">
      <c r="G5089" s="131"/>
    </row>
    <row r="5090" spans="7:7">
      <c r="G5090" s="131"/>
    </row>
    <row r="5091" spans="7:7">
      <c r="G5091" s="131"/>
    </row>
    <row r="5092" spans="7:7">
      <c r="G5092" s="131"/>
    </row>
    <row r="5093" spans="7:7">
      <c r="G5093" s="131"/>
    </row>
    <row r="5094" spans="7:7">
      <c r="G5094" s="131"/>
    </row>
    <row r="5095" spans="7:7">
      <c r="G5095" s="131"/>
    </row>
    <row r="5096" spans="7:7">
      <c r="G5096" s="131"/>
    </row>
    <row r="5097" spans="7:7">
      <c r="G5097" s="131"/>
    </row>
  </sheetData>
  <sheetProtection algorithmName="SHA-512" hashValue="JVJ1/6P6lTavlUmHq5X5Zofnntk4TOnYI94bsPV4dh3PUtbtiks3/JdQKuoFd8a2whJHNYsU4btxQ1PVXLyolw==" saltValue="Vs9bDxGY+g0maz3/4W4Jsg==" spinCount="100000" sheet="1" objects="1" scenarios="1"/>
  <pageMargins left="0.2" right="0.2" top="0.25" bottom="0.25" header="0.1" footer="0.1"/>
  <pageSetup scale="80" fitToHeight="60" orientation="portrait" r:id="rId1"/>
  <headerFooter>
    <oddFooter>&amp;L&amp;Z&amp;F&amp;C&amp;A&amp;Rpage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C7F6A-30B9-4C86-B478-615C02B833DA}">
  <sheetPr>
    <tabColor rgb="FFFF7C80"/>
    <pageSetUpPr fitToPage="1"/>
  </sheetPr>
  <dimension ref="A1:HY504"/>
  <sheetViews>
    <sheetView view="pageBreakPreview" zoomScaleNormal="100" zoomScaleSheetLayoutView="100" workbookViewId="0">
      <pane ySplit="3" topLeftCell="A4" activePane="bottomLeft" state="frozen"/>
      <selection pane="bottomLeft" activeCell="G5" sqref="G5"/>
    </sheetView>
  </sheetViews>
  <sheetFormatPr defaultColWidth="8.85546875" defaultRowHeight="12.75"/>
  <cols>
    <col min="1" max="1" width="13.140625" style="143" customWidth="1"/>
    <col min="2" max="2" width="13" style="144" customWidth="1"/>
    <col min="3" max="3" width="12.7109375" style="144" customWidth="1"/>
    <col min="4" max="4" width="8.85546875" style="131"/>
    <col min="5" max="5" width="24.7109375" style="131" hidden="1" customWidth="1"/>
    <col min="6" max="16384" width="8.85546875" style="131"/>
  </cols>
  <sheetData>
    <row r="1" spans="1:233" ht="18">
      <c r="A1" s="141" t="s">
        <v>7164</v>
      </c>
      <c r="B1" s="131"/>
      <c r="C1" s="142"/>
      <c r="E1" s="129"/>
      <c r="F1" s="129"/>
    </row>
    <row r="2" spans="1:233">
      <c r="E2" s="129"/>
      <c r="F2" s="129"/>
      <c r="HY2" s="86"/>
    </row>
    <row r="3" spans="1:233" s="149" customFormat="1">
      <c r="A3" s="145" t="s">
        <v>94</v>
      </c>
      <c r="B3" s="146" t="s">
        <v>628</v>
      </c>
      <c r="C3" s="146" t="s">
        <v>629</v>
      </c>
      <c r="D3" s="147"/>
      <c r="E3" s="148"/>
      <c r="F3" s="148"/>
    </row>
    <row r="4" spans="1:233">
      <c r="A4" s="143">
        <v>0</v>
      </c>
      <c r="B4" s="144">
        <v>0</v>
      </c>
      <c r="C4" s="144">
        <v>0</v>
      </c>
      <c r="E4" s="130" t="str">
        <f t="shared" ref="E4:E67" si="0">CONCATENATE("AD&amp;D Coverage is $",A4)</f>
        <v>AD&amp;D Coverage is $0</v>
      </c>
      <c r="F4" s="129"/>
    </row>
    <row r="5" spans="1:233">
      <c r="A5" s="143">
        <v>1000</v>
      </c>
      <c r="B5" s="144">
        <v>0.02</v>
      </c>
      <c r="C5" s="144">
        <v>0.01</v>
      </c>
      <c r="E5" s="130" t="str">
        <f t="shared" si="0"/>
        <v>AD&amp;D Coverage is $1000</v>
      </c>
      <c r="F5" s="129"/>
    </row>
    <row r="6" spans="1:233">
      <c r="A6" s="143">
        <f>+A5+1000</f>
        <v>2000</v>
      </c>
      <c r="B6" s="144">
        <v>0.04</v>
      </c>
      <c r="C6" s="144">
        <v>0.02</v>
      </c>
      <c r="E6" s="130" t="str">
        <f t="shared" si="0"/>
        <v>AD&amp;D Coverage is $2000</v>
      </c>
      <c r="F6" s="129"/>
    </row>
    <row r="7" spans="1:233">
      <c r="A7" s="143">
        <f>+A6+1000</f>
        <v>3000</v>
      </c>
      <c r="B7" s="144">
        <v>0.06</v>
      </c>
      <c r="C7" s="144">
        <v>0.03</v>
      </c>
      <c r="E7" s="130" t="str">
        <f t="shared" si="0"/>
        <v>AD&amp;D Coverage is $3000</v>
      </c>
      <c r="F7" s="129"/>
    </row>
    <row r="8" spans="1:233">
      <c r="A8" s="143">
        <f t="shared" ref="A8:A71" si="1">+A7+1000</f>
        <v>4000</v>
      </c>
      <c r="B8" s="144">
        <v>0.08</v>
      </c>
      <c r="C8" s="144">
        <v>0.04</v>
      </c>
      <c r="E8" s="130" t="str">
        <f t="shared" si="0"/>
        <v>AD&amp;D Coverage is $4000</v>
      </c>
      <c r="F8" s="129"/>
    </row>
    <row r="9" spans="1:233">
      <c r="A9" s="143">
        <f t="shared" si="1"/>
        <v>5000</v>
      </c>
      <c r="B9" s="144">
        <v>0.1</v>
      </c>
      <c r="C9" s="144">
        <v>0.05</v>
      </c>
      <c r="E9" s="130" t="str">
        <f t="shared" si="0"/>
        <v>AD&amp;D Coverage is $5000</v>
      </c>
      <c r="F9" s="129"/>
    </row>
    <row r="10" spans="1:233">
      <c r="A10" s="143">
        <f t="shared" si="1"/>
        <v>6000</v>
      </c>
      <c r="B10" s="144">
        <v>0.12</v>
      </c>
      <c r="C10" s="144">
        <v>0.06</v>
      </c>
      <c r="E10" s="130" t="str">
        <f t="shared" si="0"/>
        <v>AD&amp;D Coverage is $6000</v>
      </c>
      <c r="F10" s="129"/>
    </row>
    <row r="11" spans="1:233">
      <c r="A11" s="143">
        <f t="shared" si="1"/>
        <v>7000</v>
      </c>
      <c r="B11" s="144">
        <v>0.14000000000000001</v>
      </c>
      <c r="C11" s="144">
        <v>7.0000000000000007E-2</v>
      </c>
      <c r="E11" s="130" t="str">
        <f t="shared" si="0"/>
        <v>AD&amp;D Coverage is $7000</v>
      </c>
      <c r="F11" s="129"/>
    </row>
    <row r="12" spans="1:233">
      <c r="A12" s="143">
        <f t="shared" si="1"/>
        <v>8000</v>
      </c>
      <c r="B12" s="144">
        <v>0.16</v>
      </c>
      <c r="C12" s="144">
        <v>0.08</v>
      </c>
      <c r="E12" s="130" t="str">
        <f t="shared" si="0"/>
        <v>AD&amp;D Coverage is $8000</v>
      </c>
      <c r="F12" s="129"/>
    </row>
    <row r="13" spans="1:233">
      <c r="A13" s="143">
        <f t="shared" si="1"/>
        <v>9000</v>
      </c>
      <c r="B13" s="144">
        <v>0.18</v>
      </c>
      <c r="C13" s="144">
        <v>0.09</v>
      </c>
      <c r="E13" s="130" t="str">
        <f t="shared" si="0"/>
        <v>AD&amp;D Coverage is $9000</v>
      </c>
      <c r="F13" s="129"/>
    </row>
    <row r="14" spans="1:233">
      <c r="A14" s="143">
        <f t="shared" si="1"/>
        <v>10000</v>
      </c>
      <c r="B14" s="144">
        <v>0.2</v>
      </c>
      <c r="C14" s="144">
        <v>0.1</v>
      </c>
      <c r="E14" s="130" t="str">
        <f t="shared" si="0"/>
        <v>AD&amp;D Coverage is $10000</v>
      </c>
      <c r="F14" s="129"/>
    </row>
    <row r="15" spans="1:233">
      <c r="A15" s="143">
        <f t="shared" si="1"/>
        <v>11000</v>
      </c>
      <c r="B15" s="144">
        <v>0.22</v>
      </c>
      <c r="C15" s="144">
        <v>0.11</v>
      </c>
      <c r="E15" s="130" t="str">
        <f t="shared" si="0"/>
        <v>AD&amp;D Coverage is $11000</v>
      </c>
      <c r="F15" s="129"/>
    </row>
    <row r="16" spans="1:233">
      <c r="A16" s="143">
        <f t="shared" si="1"/>
        <v>12000</v>
      </c>
      <c r="B16" s="144">
        <v>0.24</v>
      </c>
      <c r="C16" s="144">
        <v>0.12</v>
      </c>
      <c r="E16" s="130" t="str">
        <f t="shared" si="0"/>
        <v>AD&amp;D Coverage is $12000</v>
      </c>
      <c r="F16" s="129"/>
    </row>
    <row r="17" spans="1:6">
      <c r="A17" s="143">
        <f t="shared" si="1"/>
        <v>13000</v>
      </c>
      <c r="B17" s="144">
        <v>0.26</v>
      </c>
      <c r="C17" s="144">
        <v>0.13</v>
      </c>
      <c r="E17" s="130" t="str">
        <f t="shared" si="0"/>
        <v>AD&amp;D Coverage is $13000</v>
      </c>
      <c r="F17" s="129"/>
    </row>
    <row r="18" spans="1:6">
      <c r="A18" s="143">
        <f t="shared" si="1"/>
        <v>14000</v>
      </c>
      <c r="B18" s="144">
        <v>0.28000000000000003</v>
      </c>
      <c r="C18" s="144">
        <v>0.14000000000000001</v>
      </c>
      <c r="E18" s="130" t="str">
        <f t="shared" si="0"/>
        <v>AD&amp;D Coverage is $14000</v>
      </c>
      <c r="F18" s="129"/>
    </row>
    <row r="19" spans="1:6">
      <c r="A19" s="143">
        <f t="shared" si="1"/>
        <v>15000</v>
      </c>
      <c r="B19" s="144">
        <v>0.3</v>
      </c>
      <c r="C19" s="144">
        <v>0.15</v>
      </c>
      <c r="E19" s="130" t="str">
        <f t="shared" si="0"/>
        <v>AD&amp;D Coverage is $15000</v>
      </c>
      <c r="F19" s="129"/>
    </row>
    <row r="20" spans="1:6">
      <c r="A20" s="143">
        <f t="shared" si="1"/>
        <v>16000</v>
      </c>
      <c r="B20" s="144">
        <v>0.32</v>
      </c>
      <c r="C20" s="144">
        <v>0.16</v>
      </c>
      <c r="E20" s="130" t="str">
        <f t="shared" si="0"/>
        <v>AD&amp;D Coverage is $16000</v>
      </c>
      <c r="F20" s="129"/>
    </row>
    <row r="21" spans="1:6">
      <c r="A21" s="143">
        <f t="shared" si="1"/>
        <v>17000</v>
      </c>
      <c r="B21" s="144">
        <v>0.34</v>
      </c>
      <c r="C21" s="144">
        <v>0.17</v>
      </c>
      <c r="E21" s="130" t="str">
        <f t="shared" si="0"/>
        <v>AD&amp;D Coverage is $17000</v>
      </c>
      <c r="F21" s="129"/>
    </row>
    <row r="22" spans="1:6">
      <c r="A22" s="143">
        <f t="shared" si="1"/>
        <v>18000</v>
      </c>
      <c r="B22" s="144">
        <v>0.36</v>
      </c>
      <c r="C22" s="144">
        <v>0.18</v>
      </c>
      <c r="E22" s="130" t="str">
        <f t="shared" si="0"/>
        <v>AD&amp;D Coverage is $18000</v>
      </c>
      <c r="F22" s="129"/>
    </row>
    <row r="23" spans="1:6">
      <c r="A23" s="143">
        <f t="shared" si="1"/>
        <v>19000</v>
      </c>
      <c r="B23" s="144">
        <v>0.38</v>
      </c>
      <c r="C23" s="144">
        <v>0.19</v>
      </c>
      <c r="E23" s="130" t="str">
        <f t="shared" si="0"/>
        <v>AD&amp;D Coverage is $19000</v>
      </c>
      <c r="F23" s="129"/>
    </row>
    <row r="24" spans="1:6">
      <c r="A24" s="143">
        <f t="shared" si="1"/>
        <v>20000</v>
      </c>
      <c r="B24" s="144">
        <v>0.4</v>
      </c>
      <c r="C24" s="144">
        <v>0.2</v>
      </c>
      <c r="E24" s="130" t="str">
        <f t="shared" si="0"/>
        <v>AD&amp;D Coverage is $20000</v>
      </c>
      <c r="F24" s="129"/>
    </row>
    <row r="25" spans="1:6">
      <c r="A25" s="143">
        <f t="shared" si="1"/>
        <v>21000</v>
      </c>
      <c r="B25" s="144">
        <v>0.42</v>
      </c>
      <c r="C25" s="144">
        <v>0.21</v>
      </c>
      <c r="E25" s="130" t="str">
        <f t="shared" si="0"/>
        <v>AD&amp;D Coverage is $21000</v>
      </c>
      <c r="F25" s="129"/>
    </row>
    <row r="26" spans="1:6">
      <c r="A26" s="143">
        <f t="shared" si="1"/>
        <v>22000</v>
      </c>
      <c r="B26" s="144">
        <v>0.44</v>
      </c>
      <c r="C26" s="144">
        <v>0.22</v>
      </c>
      <c r="E26" s="130" t="str">
        <f t="shared" si="0"/>
        <v>AD&amp;D Coverage is $22000</v>
      </c>
      <c r="F26" s="129"/>
    </row>
    <row r="27" spans="1:6">
      <c r="A27" s="143">
        <f t="shared" si="1"/>
        <v>23000</v>
      </c>
      <c r="B27" s="144">
        <v>0.46</v>
      </c>
      <c r="C27" s="144">
        <v>0.23</v>
      </c>
      <c r="E27" s="130" t="str">
        <f t="shared" si="0"/>
        <v>AD&amp;D Coverage is $23000</v>
      </c>
      <c r="F27" s="129"/>
    </row>
    <row r="28" spans="1:6">
      <c r="A28" s="143">
        <f t="shared" si="1"/>
        <v>24000</v>
      </c>
      <c r="B28" s="144">
        <v>0.48</v>
      </c>
      <c r="C28" s="144">
        <v>0.24</v>
      </c>
      <c r="E28" s="130" t="str">
        <f t="shared" si="0"/>
        <v>AD&amp;D Coverage is $24000</v>
      </c>
      <c r="F28" s="129"/>
    </row>
    <row r="29" spans="1:6">
      <c r="A29" s="143">
        <f t="shared" si="1"/>
        <v>25000</v>
      </c>
      <c r="B29" s="144">
        <v>0.5</v>
      </c>
      <c r="C29" s="144">
        <v>0.25</v>
      </c>
      <c r="E29" s="130" t="str">
        <f t="shared" si="0"/>
        <v>AD&amp;D Coverage is $25000</v>
      </c>
      <c r="F29" s="129"/>
    </row>
    <row r="30" spans="1:6">
      <c r="A30" s="143">
        <f t="shared" si="1"/>
        <v>26000</v>
      </c>
      <c r="B30" s="144">
        <v>0.52</v>
      </c>
      <c r="C30" s="144">
        <v>0.26</v>
      </c>
      <c r="E30" s="130" t="str">
        <f t="shared" si="0"/>
        <v>AD&amp;D Coverage is $26000</v>
      </c>
      <c r="F30" s="129"/>
    </row>
    <row r="31" spans="1:6">
      <c r="A31" s="143">
        <f t="shared" si="1"/>
        <v>27000</v>
      </c>
      <c r="B31" s="144">
        <v>0.54</v>
      </c>
      <c r="C31" s="144">
        <v>0.27</v>
      </c>
      <c r="E31" s="130" t="str">
        <f t="shared" si="0"/>
        <v>AD&amp;D Coverage is $27000</v>
      </c>
      <c r="F31" s="129"/>
    </row>
    <row r="32" spans="1:6">
      <c r="A32" s="143">
        <f t="shared" si="1"/>
        <v>28000</v>
      </c>
      <c r="B32" s="144">
        <v>0.56000000000000005</v>
      </c>
      <c r="C32" s="144">
        <v>0.28000000000000003</v>
      </c>
      <c r="E32" s="130" t="str">
        <f t="shared" si="0"/>
        <v>AD&amp;D Coverage is $28000</v>
      </c>
      <c r="F32" s="129"/>
    </row>
    <row r="33" spans="1:6">
      <c r="A33" s="143">
        <f t="shared" si="1"/>
        <v>29000</v>
      </c>
      <c r="B33" s="144">
        <v>0.57999999999999996</v>
      </c>
      <c r="C33" s="144">
        <v>0.28999999999999998</v>
      </c>
      <c r="E33" s="130" t="str">
        <f t="shared" si="0"/>
        <v>AD&amp;D Coverage is $29000</v>
      </c>
      <c r="F33" s="129"/>
    </row>
    <row r="34" spans="1:6">
      <c r="A34" s="143">
        <f t="shared" si="1"/>
        <v>30000</v>
      </c>
      <c r="B34" s="144">
        <v>0.6</v>
      </c>
      <c r="C34" s="144">
        <v>0.3</v>
      </c>
      <c r="E34" s="130" t="str">
        <f t="shared" si="0"/>
        <v>AD&amp;D Coverage is $30000</v>
      </c>
      <c r="F34" s="129"/>
    </row>
    <row r="35" spans="1:6">
      <c r="A35" s="143">
        <f t="shared" si="1"/>
        <v>31000</v>
      </c>
      <c r="B35" s="144">
        <v>0.62</v>
      </c>
      <c r="C35" s="144">
        <v>0.31</v>
      </c>
      <c r="E35" s="130" t="str">
        <f t="shared" si="0"/>
        <v>AD&amp;D Coverage is $31000</v>
      </c>
      <c r="F35" s="129"/>
    </row>
    <row r="36" spans="1:6">
      <c r="A36" s="143">
        <f t="shared" si="1"/>
        <v>32000</v>
      </c>
      <c r="B36" s="144">
        <v>0.64</v>
      </c>
      <c r="C36" s="144">
        <v>0.32</v>
      </c>
      <c r="E36" s="130" t="str">
        <f t="shared" si="0"/>
        <v>AD&amp;D Coverage is $32000</v>
      </c>
      <c r="F36" s="129"/>
    </row>
    <row r="37" spans="1:6">
      <c r="A37" s="143">
        <f t="shared" si="1"/>
        <v>33000</v>
      </c>
      <c r="B37" s="144">
        <v>0.66</v>
      </c>
      <c r="C37" s="144">
        <v>0.33</v>
      </c>
      <c r="E37" s="130" t="str">
        <f t="shared" si="0"/>
        <v>AD&amp;D Coverage is $33000</v>
      </c>
      <c r="F37" s="129"/>
    </row>
    <row r="38" spans="1:6">
      <c r="A38" s="143">
        <f t="shared" si="1"/>
        <v>34000</v>
      </c>
      <c r="B38" s="144">
        <v>0.68</v>
      </c>
      <c r="C38" s="144">
        <v>0.34</v>
      </c>
      <c r="E38" s="130" t="str">
        <f t="shared" si="0"/>
        <v>AD&amp;D Coverage is $34000</v>
      </c>
      <c r="F38" s="129"/>
    </row>
    <row r="39" spans="1:6">
      <c r="A39" s="143">
        <f t="shared" si="1"/>
        <v>35000</v>
      </c>
      <c r="B39" s="144">
        <v>0.70000000000000007</v>
      </c>
      <c r="C39" s="144">
        <v>0.35000000000000003</v>
      </c>
      <c r="E39" s="130" t="str">
        <f t="shared" si="0"/>
        <v>AD&amp;D Coverage is $35000</v>
      </c>
      <c r="F39" s="129"/>
    </row>
    <row r="40" spans="1:6">
      <c r="A40" s="143">
        <f t="shared" si="1"/>
        <v>36000</v>
      </c>
      <c r="B40" s="144">
        <v>0.72</v>
      </c>
      <c r="C40" s="144">
        <v>0.36</v>
      </c>
      <c r="E40" s="130" t="str">
        <f t="shared" si="0"/>
        <v>AD&amp;D Coverage is $36000</v>
      </c>
      <c r="F40" s="129"/>
    </row>
    <row r="41" spans="1:6">
      <c r="A41" s="143">
        <f t="shared" si="1"/>
        <v>37000</v>
      </c>
      <c r="B41" s="144">
        <v>0.74</v>
      </c>
      <c r="C41" s="144">
        <v>0.37</v>
      </c>
      <c r="E41" s="130" t="str">
        <f t="shared" si="0"/>
        <v>AD&amp;D Coverage is $37000</v>
      </c>
      <c r="F41" s="129"/>
    </row>
    <row r="42" spans="1:6">
      <c r="A42" s="143">
        <f t="shared" si="1"/>
        <v>38000</v>
      </c>
      <c r="B42" s="144">
        <v>0.76</v>
      </c>
      <c r="C42" s="144">
        <v>0.38</v>
      </c>
      <c r="E42" s="130" t="str">
        <f t="shared" si="0"/>
        <v>AD&amp;D Coverage is $38000</v>
      </c>
      <c r="F42" s="129"/>
    </row>
    <row r="43" spans="1:6">
      <c r="A43" s="143">
        <f t="shared" si="1"/>
        <v>39000</v>
      </c>
      <c r="B43" s="144">
        <v>0.78</v>
      </c>
      <c r="C43" s="144">
        <v>0.39</v>
      </c>
      <c r="E43" s="130" t="str">
        <f t="shared" si="0"/>
        <v>AD&amp;D Coverage is $39000</v>
      </c>
      <c r="F43" s="129"/>
    </row>
    <row r="44" spans="1:6">
      <c r="A44" s="143">
        <f t="shared" si="1"/>
        <v>40000</v>
      </c>
      <c r="B44" s="144">
        <v>0.8</v>
      </c>
      <c r="C44" s="144">
        <v>0.4</v>
      </c>
      <c r="E44" s="130" t="str">
        <f t="shared" si="0"/>
        <v>AD&amp;D Coverage is $40000</v>
      </c>
      <c r="F44" s="129"/>
    </row>
    <row r="45" spans="1:6">
      <c r="A45" s="143">
        <f t="shared" si="1"/>
        <v>41000</v>
      </c>
      <c r="B45" s="144">
        <v>0.82000000000000006</v>
      </c>
      <c r="C45" s="144">
        <v>0.41000000000000003</v>
      </c>
      <c r="E45" s="130" t="str">
        <f t="shared" si="0"/>
        <v>AD&amp;D Coverage is $41000</v>
      </c>
      <c r="F45" s="129"/>
    </row>
    <row r="46" spans="1:6">
      <c r="A46" s="143">
        <f t="shared" si="1"/>
        <v>42000</v>
      </c>
      <c r="B46" s="144">
        <v>0.84</v>
      </c>
      <c r="C46" s="144">
        <v>0.42</v>
      </c>
      <c r="E46" s="130" t="str">
        <f t="shared" si="0"/>
        <v>AD&amp;D Coverage is $42000</v>
      </c>
      <c r="F46" s="129"/>
    </row>
    <row r="47" spans="1:6">
      <c r="A47" s="143">
        <f t="shared" si="1"/>
        <v>43000</v>
      </c>
      <c r="B47" s="144">
        <v>0.86</v>
      </c>
      <c r="C47" s="144">
        <v>0.43</v>
      </c>
      <c r="E47" s="130" t="str">
        <f t="shared" si="0"/>
        <v>AD&amp;D Coverage is $43000</v>
      </c>
      <c r="F47" s="129"/>
    </row>
    <row r="48" spans="1:6">
      <c r="A48" s="143">
        <f t="shared" si="1"/>
        <v>44000</v>
      </c>
      <c r="B48" s="144">
        <v>0.88</v>
      </c>
      <c r="C48" s="144">
        <v>0.44</v>
      </c>
      <c r="E48" s="130" t="str">
        <f t="shared" si="0"/>
        <v>AD&amp;D Coverage is $44000</v>
      </c>
      <c r="F48" s="129"/>
    </row>
    <row r="49" spans="1:6">
      <c r="A49" s="143">
        <f t="shared" si="1"/>
        <v>45000</v>
      </c>
      <c r="B49" s="144">
        <v>0.9</v>
      </c>
      <c r="C49" s="144">
        <v>0.45</v>
      </c>
      <c r="E49" s="130" t="str">
        <f t="shared" si="0"/>
        <v>AD&amp;D Coverage is $45000</v>
      </c>
      <c r="F49" s="129"/>
    </row>
    <row r="50" spans="1:6">
      <c r="A50" s="143">
        <f t="shared" si="1"/>
        <v>46000</v>
      </c>
      <c r="B50" s="144">
        <v>0.92</v>
      </c>
      <c r="C50" s="144">
        <v>0.46</v>
      </c>
      <c r="E50" s="130" t="str">
        <f t="shared" si="0"/>
        <v>AD&amp;D Coverage is $46000</v>
      </c>
      <c r="F50" s="129"/>
    </row>
    <row r="51" spans="1:6">
      <c r="A51" s="143">
        <f t="shared" si="1"/>
        <v>47000</v>
      </c>
      <c r="B51" s="144">
        <v>0.94000000000000006</v>
      </c>
      <c r="C51" s="144">
        <v>0.47000000000000003</v>
      </c>
      <c r="E51" s="130" t="str">
        <f t="shared" si="0"/>
        <v>AD&amp;D Coverage is $47000</v>
      </c>
      <c r="F51" s="129"/>
    </row>
    <row r="52" spans="1:6">
      <c r="A52" s="143">
        <f t="shared" si="1"/>
        <v>48000</v>
      </c>
      <c r="B52" s="144">
        <v>0.96</v>
      </c>
      <c r="C52" s="144">
        <v>0.48</v>
      </c>
      <c r="E52" s="130" t="str">
        <f t="shared" si="0"/>
        <v>AD&amp;D Coverage is $48000</v>
      </c>
      <c r="F52" s="129"/>
    </row>
    <row r="53" spans="1:6">
      <c r="A53" s="143">
        <f t="shared" si="1"/>
        <v>49000</v>
      </c>
      <c r="B53" s="144">
        <v>0.98</v>
      </c>
      <c r="C53" s="144">
        <v>0.49</v>
      </c>
      <c r="E53" s="130" t="str">
        <f t="shared" si="0"/>
        <v>AD&amp;D Coverage is $49000</v>
      </c>
      <c r="F53" s="129"/>
    </row>
    <row r="54" spans="1:6">
      <c r="A54" s="143">
        <f t="shared" si="1"/>
        <v>50000</v>
      </c>
      <c r="B54" s="144">
        <v>1</v>
      </c>
      <c r="C54" s="144">
        <v>0.5</v>
      </c>
      <c r="E54" s="130" t="str">
        <f t="shared" si="0"/>
        <v>AD&amp;D Coverage is $50000</v>
      </c>
      <c r="F54" s="129"/>
    </row>
    <row r="55" spans="1:6">
      <c r="A55" s="143">
        <f t="shared" si="1"/>
        <v>51000</v>
      </c>
      <c r="B55" s="144">
        <v>1.02</v>
      </c>
      <c r="C55" s="144">
        <v>0.51</v>
      </c>
      <c r="E55" s="130" t="str">
        <f t="shared" si="0"/>
        <v>AD&amp;D Coverage is $51000</v>
      </c>
      <c r="F55" s="129"/>
    </row>
    <row r="56" spans="1:6">
      <c r="A56" s="143">
        <f t="shared" si="1"/>
        <v>52000</v>
      </c>
      <c r="B56" s="144">
        <v>1.04</v>
      </c>
      <c r="C56" s="144">
        <v>0.52</v>
      </c>
      <c r="E56" s="130" t="str">
        <f t="shared" si="0"/>
        <v>AD&amp;D Coverage is $52000</v>
      </c>
      <c r="F56" s="129"/>
    </row>
    <row r="57" spans="1:6">
      <c r="A57" s="143">
        <f t="shared" si="1"/>
        <v>53000</v>
      </c>
      <c r="B57" s="144">
        <v>1.06</v>
      </c>
      <c r="C57" s="144">
        <v>0.53</v>
      </c>
      <c r="E57" s="130" t="str">
        <f t="shared" si="0"/>
        <v>AD&amp;D Coverage is $53000</v>
      </c>
      <c r="F57" s="129"/>
    </row>
    <row r="58" spans="1:6">
      <c r="A58" s="143">
        <f t="shared" si="1"/>
        <v>54000</v>
      </c>
      <c r="B58" s="144">
        <v>1.08</v>
      </c>
      <c r="C58" s="144">
        <v>0.54</v>
      </c>
      <c r="E58" s="130" t="str">
        <f t="shared" si="0"/>
        <v>AD&amp;D Coverage is $54000</v>
      </c>
      <c r="F58" s="129"/>
    </row>
    <row r="59" spans="1:6">
      <c r="A59" s="143">
        <f t="shared" si="1"/>
        <v>55000</v>
      </c>
      <c r="B59" s="144">
        <v>1.1000000000000001</v>
      </c>
      <c r="C59" s="144">
        <v>0.55000000000000004</v>
      </c>
      <c r="E59" s="130" t="str">
        <f t="shared" si="0"/>
        <v>AD&amp;D Coverage is $55000</v>
      </c>
      <c r="F59" s="129"/>
    </row>
    <row r="60" spans="1:6">
      <c r="A60" s="143">
        <f t="shared" si="1"/>
        <v>56000</v>
      </c>
      <c r="B60" s="144">
        <v>1.1200000000000001</v>
      </c>
      <c r="C60" s="144">
        <v>0.56000000000000005</v>
      </c>
      <c r="E60" s="130" t="str">
        <f t="shared" si="0"/>
        <v>AD&amp;D Coverage is $56000</v>
      </c>
      <c r="F60" s="129"/>
    </row>
    <row r="61" spans="1:6">
      <c r="A61" s="143">
        <f t="shared" si="1"/>
        <v>57000</v>
      </c>
      <c r="B61" s="144">
        <v>1.1400000000000001</v>
      </c>
      <c r="C61" s="144">
        <v>0.57000000000000006</v>
      </c>
      <c r="E61" s="130" t="str">
        <f t="shared" si="0"/>
        <v>AD&amp;D Coverage is $57000</v>
      </c>
      <c r="F61" s="129"/>
    </row>
    <row r="62" spans="1:6">
      <c r="A62" s="143">
        <f t="shared" si="1"/>
        <v>58000</v>
      </c>
      <c r="B62" s="144">
        <v>1.1599999999999999</v>
      </c>
      <c r="C62" s="144">
        <v>0.57999999999999996</v>
      </c>
      <c r="E62" s="130" t="str">
        <f t="shared" si="0"/>
        <v>AD&amp;D Coverage is $58000</v>
      </c>
      <c r="F62" s="129"/>
    </row>
    <row r="63" spans="1:6">
      <c r="A63" s="143">
        <f t="shared" si="1"/>
        <v>59000</v>
      </c>
      <c r="B63" s="144">
        <v>1.18</v>
      </c>
      <c r="C63" s="144">
        <v>0.59</v>
      </c>
      <c r="E63" s="130" t="str">
        <f t="shared" si="0"/>
        <v>AD&amp;D Coverage is $59000</v>
      </c>
      <c r="F63" s="129"/>
    </row>
    <row r="64" spans="1:6">
      <c r="A64" s="143">
        <f t="shared" si="1"/>
        <v>60000</v>
      </c>
      <c r="B64" s="144">
        <v>1.2</v>
      </c>
      <c r="C64" s="144">
        <v>0.6</v>
      </c>
      <c r="E64" s="130" t="str">
        <f t="shared" si="0"/>
        <v>AD&amp;D Coverage is $60000</v>
      </c>
      <c r="F64" s="129"/>
    </row>
    <row r="65" spans="1:6">
      <c r="A65" s="143">
        <f t="shared" si="1"/>
        <v>61000</v>
      </c>
      <c r="B65" s="144">
        <v>1.22</v>
      </c>
      <c r="C65" s="144">
        <v>0.61</v>
      </c>
      <c r="E65" s="130" t="str">
        <f t="shared" si="0"/>
        <v>AD&amp;D Coverage is $61000</v>
      </c>
      <c r="F65" s="129"/>
    </row>
    <row r="66" spans="1:6">
      <c r="A66" s="143">
        <f t="shared" si="1"/>
        <v>62000</v>
      </c>
      <c r="B66" s="144">
        <v>1.24</v>
      </c>
      <c r="C66" s="144">
        <v>0.62</v>
      </c>
      <c r="E66" s="130" t="str">
        <f t="shared" si="0"/>
        <v>AD&amp;D Coverage is $62000</v>
      </c>
      <c r="F66" s="129"/>
    </row>
    <row r="67" spans="1:6">
      <c r="A67" s="143">
        <f t="shared" si="1"/>
        <v>63000</v>
      </c>
      <c r="B67" s="144">
        <v>1.26</v>
      </c>
      <c r="C67" s="144">
        <v>0.63</v>
      </c>
      <c r="E67" s="130" t="str">
        <f t="shared" si="0"/>
        <v>AD&amp;D Coverage is $63000</v>
      </c>
      <c r="F67" s="129"/>
    </row>
    <row r="68" spans="1:6">
      <c r="A68" s="143">
        <f t="shared" si="1"/>
        <v>64000</v>
      </c>
      <c r="B68" s="144">
        <v>1.28</v>
      </c>
      <c r="C68" s="144">
        <v>0.64</v>
      </c>
      <c r="E68" s="130" t="str">
        <f t="shared" ref="E68:E131" si="2">CONCATENATE("AD&amp;D Coverage is $",A68)</f>
        <v>AD&amp;D Coverage is $64000</v>
      </c>
      <c r="F68" s="129"/>
    </row>
    <row r="69" spans="1:6">
      <c r="A69" s="143">
        <f t="shared" si="1"/>
        <v>65000</v>
      </c>
      <c r="B69" s="144">
        <v>1.3</v>
      </c>
      <c r="C69" s="144">
        <v>0.65</v>
      </c>
      <c r="E69" s="130" t="str">
        <f t="shared" si="2"/>
        <v>AD&amp;D Coverage is $65000</v>
      </c>
      <c r="F69" s="129"/>
    </row>
    <row r="70" spans="1:6">
      <c r="A70" s="143">
        <f t="shared" si="1"/>
        <v>66000</v>
      </c>
      <c r="B70" s="144">
        <v>1.32</v>
      </c>
      <c r="C70" s="144">
        <v>0.66</v>
      </c>
      <c r="E70" s="130" t="str">
        <f t="shared" si="2"/>
        <v>AD&amp;D Coverage is $66000</v>
      </c>
      <c r="F70" s="129"/>
    </row>
    <row r="71" spans="1:6">
      <c r="A71" s="143">
        <f t="shared" si="1"/>
        <v>67000</v>
      </c>
      <c r="B71" s="144">
        <v>1.34</v>
      </c>
      <c r="C71" s="144">
        <v>0.67</v>
      </c>
      <c r="E71" s="130" t="str">
        <f t="shared" si="2"/>
        <v>AD&amp;D Coverage is $67000</v>
      </c>
      <c r="F71" s="129"/>
    </row>
    <row r="72" spans="1:6">
      <c r="A72" s="143">
        <f t="shared" ref="A72:A135" si="3">+A71+1000</f>
        <v>68000</v>
      </c>
      <c r="B72" s="144">
        <v>1.36</v>
      </c>
      <c r="C72" s="144">
        <v>0.68</v>
      </c>
      <c r="E72" s="130" t="str">
        <f t="shared" si="2"/>
        <v>AD&amp;D Coverage is $68000</v>
      </c>
      <c r="F72" s="129"/>
    </row>
    <row r="73" spans="1:6">
      <c r="A73" s="143">
        <f t="shared" si="3"/>
        <v>69000</v>
      </c>
      <c r="B73" s="144">
        <v>1.3800000000000001</v>
      </c>
      <c r="C73" s="144">
        <v>0.69000000000000006</v>
      </c>
      <c r="E73" s="130" t="str">
        <f t="shared" si="2"/>
        <v>AD&amp;D Coverage is $69000</v>
      </c>
      <c r="F73" s="129"/>
    </row>
    <row r="74" spans="1:6">
      <c r="A74" s="143">
        <f t="shared" si="3"/>
        <v>70000</v>
      </c>
      <c r="B74" s="144">
        <v>1.4000000000000001</v>
      </c>
      <c r="C74" s="144">
        <v>0.70000000000000007</v>
      </c>
      <c r="E74" s="130" t="str">
        <f t="shared" si="2"/>
        <v>AD&amp;D Coverage is $70000</v>
      </c>
      <c r="F74" s="129"/>
    </row>
    <row r="75" spans="1:6">
      <c r="A75" s="143">
        <f t="shared" si="3"/>
        <v>71000</v>
      </c>
      <c r="B75" s="144">
        <v>1.42</v>
      </c>
      <c r="C75" s="144">
        <v>0.71</v>
      </c>
      <c r="E75" s="130" t="str">
        <f t="shared" si="2"/>
        <v>AD&amp;D Coverage is $71000</v>
      </c>
      <c r="F75" s="129"/>
    </row>
    <row r="76" spans="1:6">
      <c r="A76" s="143">
        <f t="shared" si="3"/>
        <v>72000</v>
      </c>
      <c r="B76" s="144">
        <v>1.44</v>
      </c>
      <c r="C76" s="144">
        <v>0.72</v>
      </c>
      <c r="E76" s="130" t="str">
        <f t="shared" si="2"/>
        <v>AD&amp;D Coverage is $72000</v>
      </c>
      <c r="F76" s="129"/>
    </row>
    <row r="77" spans="1:6">
      <c r="A77" s="143">
        <f t="shared" si="3"/>
        <v>73000</v>
      </c>
      <c r="B77" s="144">
        <v>1.46</v>
      </c>
      <c r="C77" s="144">
        <v>0.73</v>
      </c>
      <c r="E77" s="130" t="str">
        <f t="shared" si="2"/>
        <v>AD&amp;D Coverage is $73000</v>
      </c>
      <c r="F77" s="129"/>
    </row>
    <row r="78" spans="1:6">
      <c r="A78" s="143">
        <f t="shared" si="3"/>
        <v>74000</v>
      </c>
      <c r="B78" s="144">
        <v>1.48</v>
      </c>
      <c r="C78" s="144">
        <v>0.74</v>
      </c>
      <c r="E78" s="130" t="str">
        <f t="shared" si="2"/>
        <v>AD&amp;D Coverage is $74000</v>
      </c>
      <c r="F78" s="129"/>
    </row>
    <row r="79" spans="1:6">
      <c r="A79" s="143">
        <f t="shared" si="3"/>
        <v>75000</v>
      </c>
      <c r="B79" s="144">
        <v>1.5</v>
      </c>
      <c r="C79" s="144">
        <v>0.75</v>
      </c>
      <c r="E79" s="130" t="str">
        <f t="shared" si="2"/>
        <v>AD&amp;D Coverage is $75000</v>
      </c>
      <c r="F79" s="129"/>
    </row>
    <row r="80" spans="1:6">
      <c r="A80" s="143">
        <f t="shared" si="3"/>
        <v>76000</v>
      </c>
      <c r="B80" s="144">
        <v>1.52</v>
      </c>
      <c r="C80" s="144">
        <v>0.76</v>
      </c>
      <c r="E80" s="130" t="str">
        <f t="shared" si="2"/>
        <v>AD&amp;D Coverage is $76000</v>
      </c>
      <c r="F80" s="129"/>
    </row>
    <row r="81" spans="1:6">
      <c r="A81" s="143">
        <f t="shared" si="3"/>
        <v>77000</v>
      </c>
      <c r="B81" s="144">
        <v>1.54</v>
      </c>
      <c r="C81" s="144">
        <v>0.77</v>
      </c>
      <c r="E81" s="130" t="str">
        <f t="shared" si="2"/>
        <v>AD&amp;D Coverage is $77000</v>
      </c>
      <c r="F81" s="129"/>
    </row>
    <row r="82" spans="1:6">
      <c r="A82" s="143">
        <f t="shared" si="3"/>
        <v>78000</v>
      </c>
      <c r="B82" s="144">
        <v>1.56</v>
      </c>
      <c r="C82" s="144">
        <v>0.78</v>
      </c>
      <c r="E82" s="130" t="str">
        <f t="shared" si="2"/>
        <v>AD&amp;D Coverage is $78000</v>
      </c>
      <c r="F82" s="129"/>
    </row>
    <row r="83" spans="1:6">
      <c r="A83" s="143">
        <f t="shared" si="3"/>
        <v>79000</v>
      </c>
      <c r="B83" s="144">
        <v>1.58</v>
      </c>
      <c r="C83" s="144">
        <v>0.79</v>
      </c>
      <c r="E83" s="130" t="str">
        <f t="shared" si="2"/>
        <v>AD&amp;D Coverage is $79000</v>
      </c>
      <c r="F83" s="129"/>
    </row>
    <row r="84" spans="1:6">
      <c r="A84" s="143">
        <f t="shared" si="3"/>
        <v>80000</v>
      </c>
      <c r="B84" s="144">
        <v>1.6</v>
      </c>
      <c r="C84" s="144">
        <v>0.8</v>
      </c>
      <c r="E84" s="130" t="str">
        <f t="shared" si="2"/>
        <v>AD&amp;D Coverage is $80000</v>
      </c>
      <c r="F84" s="129"/>
    </row>
    <row r="85" spans="1:6">
      <c r="A85" s="143">
        <f t="shared" si="3"/>
        <v>81000</v>
      </c>
      <c r="B85" s="144">
        <v>1.62</v>
      </c>
      <c r="C85" s="144">
        <v>0.81</v>
      </c>
      <c r="E85" s="130" t="str">
        <f t="shared" si="2"/>
        <v>AD&amp;D Coverage is $81000</v>
      </c>
      <c r="F85" s="129"/>
    </row>
    <row r="86" spans="1:6">
      <c r="A86" s="143">
        <f t="shared" si="3"/>
        <v>82000</v>
      </c>
      <c r="B86" s="144">
        <v>1.6400000000000001</v>
      </c>
      <c r="C86" s="144">
        <v>0.82000000000000006</v>
      </c>
      <c r="E86" s="130" t="str">
        <f t="shared" si="2"/>
        <v>AD&amp;D Coverage is $82000</v>
      </c>
      <c r="F86" s="129"/>
    </row>
    <row r="87" spans="1:6">
      <c r="A87" s="143">
        <f t="shared" si="3"/>
        <v>83000</v>
      </c>
      <c r="B87" s="144">
        <v>1.6600000000000001</v>
      </c>
      <c r="C87" s="144">
        <v>0.83000000000000007</v>
      </c>
      <c r="E87" s="130" t="str">
        <f t="shared" si="2"/>
        <v>AD&amp;D Coverage is $83000</v>
      </c>
      <c r="F87" s="129"/>
    </row>
    <row r="88" spans="1:6">
      <c r="A88" s="143">
        <f t="shared" si="3"/>
        <v>84000</v>
      </c>
      <c r="B88" s="144">
        <v>1.68</v>
      </c>
      <c r="C88" s="144">
        <v>0.84</v>
      </c>
      <c r="E88" s="130" t="str">
        <f t="shared" si="2"/>
        <v>AD&amp;D Coverage is $84000</v>
      </c>
      <c r="F88" s="129"/>
    </row>
    <row r="89" spans="1:6">
      <c r="A89" s="143">
        <f t="shared" si="3"/>
        <v>85000</v>
      </c>
      <c r="B89" s="144">
        <v>1.7</v>
      </c>
      <c r="C89" s="144">
        <v>0.85</v>
      </c>
      <c r="E89" s="130" t="str">
        <f t="shared" si="2"/>
        <v>AD&amp;D Coverage is $85000</v>
      </c>
      <c r="F89" s="129"/>
    </row>
    <row r="90" spans="1:6">
      <c r="A90" s="143">
        <f t="shared" si="3"/>
        <v>86000</v>
      </c>
      <c r="B90" s="144">
        <v>1.72</v>
      </c>
      <c r="C90" s="144">
        <v>0.86</v>
      </c>
      <c r="E90" s="130" t="str">
        <f t="shared" si="2"/>
        <v>AD&amp;D Coverage is $86000</v>
      </c>
      <c r="F90" s="129"/>
    </row>
    <row r="91" spans="1:6">
      <c r="A91" s="143">
        <f t="shared" si="3"/>
        <v>87000</v>
      </c>
      <c r="B91" s="144">
        <v>1.74</v>
      </c>
      <c r="C91" s="144">
        <v>0.87</v>
      </c>
      <c r="E91" s="130" t="str">
        <f t="shared" si="2"/>
        <v>AD&amp;D Coverage is $87000</v>
      </c>
      <c r="F91" s="129"/>
    </row>
    <row r="92" spans="1:6">
      <c r="A92" s="143">
        <f t="shared" si="3"/>
        <v>88000</v>
      </c>
      <c r="B92" s="144">
        <v>1.76</v>
      </c>
      <c r="C92" s="144">
        <v>0.88</v>
      </c>
      <c r="E92" s="130" t="str">
        <f t="shared" si="2"/>
        <v>AD&amp;D Coverage is $88000</v>
      </c>
      <c r="F92" s="129"/>
    </row>
    <row r="93" spans="1:6">
      <c r="A93" s="143">
        <f t="shared" si="3"/>
        <v>89000</v>
      </c>
      <c r="B93" s="144">
        <v>1.78</v>
      </c>
      <c r="C93" s="144">
        <v>0.89</v>
      </c>
      <c r="E93" s="130" t="str">
        <f t="shared" si="2"/>
        <v>AD&amp;D Coverage is $89000</v>
      </c>
      <c r="F93" s="129"/>
    </row>
    <row r="94" spans="1:6">
      <c r="A94" s="143">
        <f t="shared" si="3"/>
        <v>90000</v>
      </c>
      <c r="B94" s="144">
        <v>1.8</v>
      </c>
      <c r="C94" s="144">
        <v>0.9</v>
      </c>
      <c r="E94" s="130" t="str">
        <f t="shared" si="2"/>
        <v>AD&amp;D Coverage is $90000</v>
      </c>
      <c r="F94" s="129"/>
    </row>
    <row r="95" spans="1:6">
      <c r="A95" s="143">
        <f t="shared" si="3"/>
        <v>91000</v>
      </c>
      <c r="B95" s="144">
        <v>1.82</v>
      </c>
      <c r="C95" s="144">
        <v>0.91</v>
      </c>
      <c r="E95" s="130" t="str">
        <f t="shared" si="2"/>
        <v>AD&amp;D Coverage is $91000</v>
      </c>
      <c r="F95" s="129"/>
    </row>
    <row r="96" spans="1:6">
      <c r="A96" s="143">
        <f t="shared" si="3"/>
        <v>92000</v>
      </c>
      <c r="B96" s="144">
        <v>1.84</v>
      </c>
      <c r="C96" s="144">
        <v>0.92</v>
      </c>
      <c r="E96" s="130" t="str">
        <f t="shared" si="2"/>
        <v>AD&amp;D Coverage is $92000</v>
      </c>
      <c r="F96" s="129"/>
    </row>
    <row r="97" spans="1:6">
      <c r="A97" s="143">
        <f t="shared" si="3"/>
        <v>93000</v>
      </c>
      <c r="B97" s="144">
        <v>1.86</v>
      </c>
      <c r="C97" s="144">
        <v>0.93</v>
      </c>
      <c r="E97" s="130" t="str">
        <f t="shared" si="2"/>
        <v>AD&amp;D Coverage is $93000</v>
      </c>
      <c r="F97" s="129"/>
    </row>
    <row r="98" spans="1:6">
      <c r="A98" s="143">
        <f t="shared" si="3"/>
        <v>94000</v>
      </c>
      <c r="B98" s="144">
        <v>1.8800000000000001</v>
      </c>
      <c r="C98" s="144">
        <v>0.94000000000000006</v>
      </c>
      <c r="E98" s="130" t="str">
        <f t="shared" si="2"/>
        <v>AD&amp;D Coverage is $94000</v>
      </c>
      <c r="F98" s="129"/>
    </row>
    <row r="99" spans="1:6">
      <c r="A99" s="143">
        <f t="shared" si="3"/>
        <v>95000</v>
      </c>
      <c r="B99" s="144">
        <v>1.9000000000000001</v>
      </c>
      <c r="C99" s="144">
        <v>0.95000000000000007</v>
      </c>
      <c r="E99" s="130" t="str">
        <f t="shared" si="2"/>
        <v>AD&amp;D Coverage is $95000</v>
      </c>
      <c r="F99" s="129"/>
    </row>
    <row r="100" spans="1:6">
      <c r="A100" s="143">
        <f t="shared" si="3"/>
        <v>96000</v>
      </c>
      <c r="B100" s="144">
        <v>1.92</v>
      </c>
      <c r="C100" s="144">
        <v>0.96</v>
      </c>
      <c r="E100" s="130" t="str">
        <f t="shared" si="2"/>
        <v>AD&amp;D Coverage is $96000</v>
      </c>
      <c r="F100" s="129"/>
    </row>
    <row r="101" spans="1:6">
      <c r="A101" s="143">
        <f t="shared" si="3"/>
        <v>97000</v>
      </c>
      <c r="B101" s="144">
        <v>1.94</v>
      </c>
      <c r="C101" s="144">
        <v>0.97</v>
      </c>
      <c r="E101" s="130" t="str">
        <f t="shared" si="2"/>
        <v>AD&amp;D Coverage is $97000</v>
      </c>
      <c r="F101" s="129"/>
    </row>
    <row r="102" spans="1:6">
      <c r="A102" s="143">
        <f t="shared" si="3"/>
        <v>98000</v>
      </c>
      <c r="B102" s="144">
        <v>1.96</v>
      </c>
      <c r="C102" s="144">
        <v>0.98</v>
      </c>
      <c r="E102" s="130" t="str">
        <f t="shared" si="2"/>
        <v>AD&amp;D Coverage is $98000</v>
      </c>
      <c r="F102" s="129"/>
    </row>
    <row r="103" spans="1:6">
      <c r="A103" s="143">
        <f t="shared" si="3"/>
        <v>99000</v>
      </c>
      <c r="B103" s="144">
        <v>1.98</v>
      </c>
      <c r="C103" s="144">
        <v>0.99</v>
      </c>
      <c r="E103" s="130" t="str">
        <f t="shared" si="2"/>
        <v>AD&amp;D Coverage is $99000</v>
      </c>
      <c r="F103" s="129"/>
    </row>
    <row r="104" spans="1:6">
      <c r="A104" s="143">
        <f t="shared" si="3"/>
        <v>100000</v>
      </c>
      <c r="B104" s="144">
        <v>2</v>
      </c>
      <c r="C104" s="144">
        <v>1</v>
      </c>
      <c r="E104" s="130" t="str">
        <f t="shared" si="2"/>
        <v>AD&amp;D Coverage is $100000</v>
      </c>
      <c r="F104" s="129"/>
    </row>
    <row r="105" spans="1:6">
      <c r="A105" s="143">
        <f t="shared" si="3"/>
        <v>101000</v>
      </c>
      <c r="B105" s="144">
        <v>2.02</v>
      </c>
      <c r="C105" s="144">
        <v>1.01</v>
      </c>
      <c r="E105" s="130" t="str">
        <f t="shared" si="2"/>
        <v>AD&amp;D Coverage is $101000</v>
      </c>
      <c r="F105" s="129"/>
    </row>
    <row r="106" spans="1:6">
      <c r="A106" s="143">
        <f t="shared" si="3"/>
        <v>102000</v>
      </c>
      <c r="B106" s="144">
        <v>2.04</v>
      </c>
      <c r="C106" s="144">
        <v>1.02</v>
      </c>
      <c r="E106" s="130" t="str">
        <f t="shared" si="2"/>
        <v>AD&amp;D Coverage is $102000</v>
      </c>
      <c r="F106" s="129"/>
    </row>
    <row r="107" spans="1:6">
      <c r="A107" s="143">
        <f t="shared" si="3"/>
        <v>103000</v>
      </c>
      <c r="B107" s="144">
        <v>2.06</v>
      </c>
      <c r="C107" s="144">
        <v>1.03</v>
      </c>
      <c r="E107" s="130" t="str">
        <f t="shared" si="2"/>
        <v>AD&amp;D Coverage is $103000</v>
      </c>
      <c r="F107" s="129"/>
    </row>
    <row r="108" spans="1:6">
      <c r="A108" s="143">
        <f t="shared" si="3"/>
        <v>104000</v>
      </c>
      <c r="B108" s="144">
        <v>2.08</v>
      </c>
      <c r="C108" s="144">
        <v>1.04</v>
      </c>
      <c r="E108" s="130" t="str">
        <f t="shared" si="2"/>
        <v>AD&amp;D Coverage is $104000</v>
      </c>
      <c r="F108" s="129"/>
    </row>
    <row r="109" spans="1:6">
      <c r="A109" s="143">
        <f t="shared" si="3"/>
        <v>105000</v>
      </c>
      <c r="B109" s="144">
        <v>2.1</v>
      </c>
      <c r="C109" s="144">
        <v>1.05</v>
      </c>
      <c r="E109" s="130" t="str">
        <f t="shared" si="2"/>
        <v>AD&amp;D Coverage is $105000</v>
      </c>
      <c r="F109" s="129"/>
    </row>
    <row r="110" spans="1:6">
      <c r="A110" s="143">
        <f t="shared" si="3"/>
        <v>106000</v>
      </c>
      <c r="B110" s="144">
        <v>2.12</v>
      </c>
      <c r="C110" s="144">
        <v>1.06</v>
      </c>
      <c r="E110" s="130" t="str">
        <f t="shared" si="2"/>
        <v>AD&amp;D Coverage is $106000</v>
      </c>
      <c r="F110" s="129"/>
    </row>
    <row r="111" spans="1:6">
      <c r="A111" s="143">
        <f t="shared" si="3"/>
        <v>107000</v>
      </c>
      <c r="B111" s="144">
        <v>2.14</v>
      </c>
      <c r="C111" s="144">
        <v>1.07</v>
      </c>
      <c r="E111" s="130" t="str">
        <f t="shared" si="2"/>
        <v>AD&amp;D Coverage is $107000</v>
      </c>
      <c r="F111" s="129"/>
    </row>
    <row r="112" spans="1:6">
      <c r="A112" s="143">
        <f t="shared" si="3"/>
        <v>108000</v>
      </c>
      <c r="B112" s="144">
        <v>2.16</v>
      </c>
      <c r="C112" s="144">
        <v>1.08</v>
      </c>
      <c r="E112" s="130" t="str">
        <f t="shared" si="2"/>
        <v>AD&amp;D Coverage is $108000</v>
      </c>
      <c r="F112" s="129"/>
    </row>
    <row r="113" spans="1:6">
      <c r="A113" s="143">
        <f t="shared" si="3"/>
        <v>109000</v>
      </c>
      <c r="B113" s="144">
        <v>2.1800000000000002</v>
      </c>
      <c r="C113" s="144">
        <v>1.0900000000000001</v>
      </c>
      <c r="E113" s="130" t="str">
        <f t="shared" si="2"/>
        <v>AD&amp;D Coverage is $109000</v>
      </c>
      <c r="F113" s="129"/>
    </row>
    <row r="114" spans="1:6">
      <c r="A114" s="143">
        <f t="shared" si="3"/>
        <v>110000</v>
      </c>
      <c r="B114" s="144">
        <v>2.2000000000000002</v>
      </c>
      <c r="C114" s="144">
        <v>1.1000000000000001</v>
      </c>
      <c r="E114" s="130" t="str">
        <f t="shared" si="2"/>
        <v>AD&amp;D Coverage is $110000</v>
      </c>
      <c r="F114" s="129"/>
    </row>
    <row r="115" spans="1:6">
      <c r="A115" s="143">
        <f t="shared" si="3"/>
        <v>111000</v>
      </c>
      <c r="B115" s="144">
        <v>2.2200000000000002</v>
      </c>
      <c r="C115" s="144">
        <v>1.1100000000000001</v>
      </c>
      <c r="E115" s="130" t="str">
        <f t="shared" si="2"/>
        <v>AD&amp;D Coverage is $111000</v>
      </c>
      <c r="F115" s="129"/>
    </row>
    <row r="116" spans="1:6">
      <c r="A116" s="143">
        <f t="shared" si="3"/>
        <v>112000</v>
      </c>
      <c r="B116" s="144">
        <v>2.2400000000000002</v>
      </c>
      <c r="C116" s="144">
        <v>1.1200000000000001</v>
      </c>
      <c r="E116" s="130" t="str">
        <f t="shared" si="2"/>
        <v>AD&amp;D Coverage is $112000</v>
      </c>
      <c r="F116" s="129"/>
    </row>
    <row r="117" spans="1:6">
      <c r="A117" s="143">
        <f t="shared" si="3"/>
        <v>113000</v>
      </c>
      <c r="B117" s="144">
        <v>2.2600000000000002</v>
      </c>
      <c r="C117" s="144">
        <v>1.1300000000000001</v>
      </c>
      <c r="E117" s="130" t="str">
        <f t="shared" si="2"/>
        <v>AD&amp;D Coverage is $113000</v>
      </c>
      <c r="F117" s="129"/>
    </row>
    <row r="118" spans="1:6">
      <c r="A118" s="143">
        <f t="shared" si="3"/>
        <v>114000</v>
      </c>
      <c r="B118" s="144">
        <v>2.2800000000000002</v>
      </c>
      <c r="C118" s="144">
        <v>1.1400000000000001</v>
      </c>
      <c r="E118" s="130" t="str">
        <f t="shared" si="2"/>
        <v>AD&amp;D Coverage is $114000</v>
      </c>
      <c r="F118" s="129"/>
    </row>
    <row r="119" spans="1:6">
      <c r="A119" s="143">
        <f t="shared" si="3"/>
        <v>115000</v>
      </c>
      <c r="B119" s="144">
        <v>2.3000000000000003</v>
      </c>
      <c r="C119" s="144">
        <v>1.1500000000000001</v>
      </c>
      <c r="E119" s="130" t="str">
        <f t="shared" si="2"/>
        <v>AD&amp;D Coverage is $115000</v>
      </c>
      <c r="F119" s="129"/>
    </row>
    <row r="120" spans="1:6">
      <c r="A120" s="143">
        <f t="shared" si="3"/>
        <v>116000</v>
      </c>
      <c r="B120" s="144">
        <v>2.3199999999999998</v>
      </c>
      <c r="C120" s="144">
        <v>1.1599999999999999</v>
      </c>
      <c r="E120" s="130" t="str">
        <f t="shared" si="2"/>
        <v>AD&amp;D Coverage is $116000</v>
      </c>
      <c r="F120" s="129"/>
    </row>
    <row r="121" spans="1:6">
      <c r="A121" s="143">
        <f t="shared" si="3"/>
        <v>117000</v>
      </c>
      <c r="B121" s="144">
        <v>2.34</v>
      </c>
      <c r="C121" s="144">
        <v>1.17</v>
      </c>
      <c r="E121" s="130" t="str">
        <f t="shared" si="2"/>
        <v>AD&amp;D Coverage is $117000</v>
      </c>
      <c r="F121" s="129"/>
    </row>
    <row r="122" spans="1:6">
      <c r="A122" s="143">
        <f t="shared" si="3"/>
        <v>118000</v>
      </c>
      <c r="B122" s="144">
        <v>2.36</v>
      </c>
      <c r="C122" s="144">
        <v>1.18</v>
      </c>
      <c r="E122" s="130" t="str">
        <f t="shared" si="2"/>
        <v>AD&amp;D Coverage is $118000</v>
      </c>
      <c r="F122" s="129"/>
    </row>
    <row r="123" spans="1:6">
      <c r="A123" s="143">
        <f t="shared" si="3"/>
        <v>119000</v>
      </c>
      <c r="B123" s="144">
        <v>2.38</v>
      </c>
      <c r="C123" s="144">
        <v>1.19</v>
      </c>
      <c r="E123" s="130" t="str">
        <f t="shared" si="2"/>
        <v>AD&amp;D Coverage is $119000</v>
      </c>
      <c r="F123" s="129"/>
    </row>
    <row r="124" spans="1:6">
      <c r="A124" s="143">
        <f t="shared" si="3"/>
        <v>120000</v>
      </c>
      <c r="B124" s="144">
        <v>2.4</v>
      </c>
      <c r="C124" s="144">
        <v>1.2</v>
      </c>
      <c r="E124" s="130" t="str">
        <f t="shared" si="2"/>
        <v>AD&amp;D Coverage is $120000</v>
      </c>
      <c r="F124" s="129"/>
    </row>
    <row r="125" spans="1:6">
      <c r="A125" s="143">
        <f t="shared" si="3"/>
        <v>121000</v>
      </c>
      <c r="B125" s="144">
        <v>2.42</v>
      </c>
      <c r="C125" s="144">
        <v>1.21</v>
      </c>
      <c r="E125" s="130" t="str">
        <f t="shared" si="2"/>
        <v>AD&amp;D Coverage is $121000</v>
      </c>
      <c r="F125" s="129"/>
    </row>
    <row r="126" spans="1:6">
      <c r="A126" s="143">
        <f t="shared" si="3"/>
        <v>122000</v>
      </c>
      <c r="B126" s="144">
        <v>2.44</v>
      </c>
      <c r="C126" s="144">
        <v>1.22</v>
      </c>
      <c r="E126" s="130" t="str">
        <f t="shared" si="2"/>
        <v>AD&amp;D Coverage is $122000</v>
      </c>
      <c r="F126" s="129"/>
    </row>
    <row r="127" spans="1:6">
      <c r="A127" s="143">
        <f t="shared" si="3"/>
        <v>123000</v>
      </c>
      <c r="B127" s="144">
        <v>2.46</v>
      </c>
      <c r="C127" s="144">
        <v>1.23</v>
      </c>
      <c r="E127" s="130" t="str">
        <f t="shared" si="2"/>
        <v>AD&amp;D Coverage is $123000</v>
      </c>
      <c r="F127" s="129"/>
    </row>
    <row r="128" spans="1:6">
      <c r="A128" s="143">
        <f t="shared" si="3"/>
        <v>124000</v>
      </c>
      <c r="B128" s="144">
        <v>2.48</v>
      </c>
      <c r="C128" s="144">
        <v>1.24</v>
      </c>
      <c r="E128" s="130" t="str">
        <f t="shared" si="2"/>
        <v>AD&amp;D Coverage is $124000</v>
      </c>
      <c r="F128" s="129"/>
    </row>
    <row r="129" spans="1:6">
      <c r="A129" s="143">
        <f t="shared" si="3"/>
        <v>125000</v>
      </c>
      <c r="B129" s="144">
        <v>2.5</v>
      </c>
      <c r="C129" s="144">
        <v>1.25</v>
      </c>
      <c r="E129" s="130" t="str">
        <f t="shared" si="2"/>
        <v>AD&amp;D Coverage is $125000</v>
      </c>
      <c r="F129" s="129"/>
    </row>
    <row r="130" spans="1:6">
      <c r="A130" s="143">
        <f t="shared" si="3"/>
        <v>126000</v>
      </c>
      <c r="B130" s="144">
        <v>2.52</v>
      </c>
      <c r="C130" s="144">
        <v>1.26</v>
      </c>
      <c r="E130" s="130" t="str">
        <f t="shared" si="2"/>
        <v>AD&amp;D Coverage is $126000</v>
      </c>
      <c r="F130" s="129"/>
    </row>
    <row r="131" spans="1:6">
      <c r="A131" s="143">
        <f t="shared" si="3"/>
        <v>127000</v>
      </c>
      <c r="B131" s="144">
        <v>2.54</v>
      </c>
      <c r="C131" s="144">
        <v>1.27</v>
      </c>
      <c r="E131" s="130" t="str">
        <f t="shared" si="2"/>
        <v>AD&amp;D Coverage is $127000</v>
      </c>
      <c r="F131" s="129"/>
    </row>
    <row r="132" spans="1:6">
      <c r="A132" s="143">
        <f t="shared" si="3"/>
        <v>128000</v>
      </c>
      <c r="B132" s="144">
        <v>2.56</v>
      </c>
      <c r="C132" s="144">
        <v>1.28</v>
      </c>
      <c r="E132" s="130" t="str">
        <f t="shared" ref="E132:E195" si="4">CONCATENATE("AD&amp;D Coverage is $",A132)</f>
        <v>AD&amp;D Coverage is $128000</v>
      </c>
      <c r="F132" s="129"/>
    </row>
    <row r="133" spans="1:6">
      <c r="A133" s="143">
        <f t="shared" si="3"/>
        <v>129000</v>
      </c>
      <c r="B133" s="144">
        <v>2.58</v>
      </c>
      <c r="C133" s="144">
        <v>1.29</v>
      </c>
      <c r="E133" s="130" t="str">
        <f t="shared" si="4"/>
        <v>AD&amp;D Coverage is $129000</v>
      </c>
      <c r="F133" s="129"/>
    </row>
    <row r="134" spans="1:6">
      <c r="A134" s="143">
        <f t="shared" si="3"/>
        <v>130000</v>
      </c>
      <c r="B134" s="144">
        <v>2.6</v>
      </c>
      <c r="C134" s="144">
        <v>1.3</v>
      </c>
      <c r="E134" s="130" t="str">
        <f t="shared" si="4"/>
        <v>AD&amp;D Coverage is $130000</v>
      </c>
      <c r="F134" s="129"/>
    </row>
    <row r="135" spans="1:6">
      <c r="A135" s="143">
        <f t="shared" si="3"/>
        <v>131000</v>
      </c>
      <c r="B135" s="144">
        <v>2.62</v>
      </c>
      <c r="C135" s="144">
        <v>1.31</v>
      </c>
      <c r="E135" s="130" t="str">
        <f t="shared" si="4"/>
        <v>AD&amp;D Coverage is $131000</v>
      </c>
      <c r="F135" s="129"/>
    </row>
    <row r="136" spans="1:6">
      <c r="A136" s="143">
        <f t="shared" ref="A136:A199" si="5">+A135+1000</f>
        <v>132000</v>
      </c>
      <c r="B136" s="144">
        <v>2.64</v>
      </c>
      <c r="C136" s="144">
        <v>1.32</v>
      </c>
      <c r="E136" s="130" t="str">
        <f t="shared" si="4"/>
        <v>AD&amp;D Coverage is $132000</v>
      </c>
      <c r="F136" s="129"/>
    </row>
    <row r="137" spans="1:6">
      <c r="A137" s="143">
        <f t="shared" si="5"/>
        <v>133000</v>
      </c>
      <c r="B137" s="144">
        <v>2.66</v>
      </c>
      <c r="C137" s="144">
        <v>1.33</v>
      </c>
      <c r="E137" s="130" t="str">
        <f t="shared" si="4"/>
        <v>AD&amp;D Coverage is $133000</v>
      </c>
      <c r="F137" s="129"/>
    </row>
    <row r="138" spans="1:6">
      <c r="A138" s="143">
        <f t="shared" si="5"/>
        <v>134000</v>
      </c>
      <c r="B138" s="144">
        <v>2.68</v>
      </c>
      <c r="C138" s="144">
        <v>1.34</v>
      </c>
      <c r="E138" s="130" t="str">
        <f t="shared" si="4"/>
        <v>AD&amp;D Coverage is $134000</v>
      </c>
      <c r="F138" s="129"/>
    </row>
    <row r="139" spans="1:6">
      <c r="A139" s="143">
        <f t="shared" si="5"/>
        <v>135000</v>
      </c>
      <c r="B139" s="144">
        <v>2.7</v>
      </c>
      <c r="C139" s="144">
        <v>1.35</v>
      </c>
      <c r="E139" s="130" t="str">
        <f t="shared" si="4"/>
        <v>AD&amp;D Coverage is $135000</v>
      </c>
      <c r="F139" s="129"/>
    </row>
    <row r="140" spans="1:6">
      <c r="A140" s="143">
        <f t="shared" si="5"/>
        <v>136000</v>
      </c>
      <c r="B140" s="144">
        <v>2.72</v>
      </c>
      <c r="C140" s="144">
        <v>1.36</v>
      </c>
      <c r="E140" s="130" t="str">
        <f t="shared" si="4"/>
        <v>AD&amp;D Coverage is $136000</v>
      </c>
      <c r="F140" s="129"/>
    </row>
    <row r="141" spans="1:6">
      <c r="A141" s="143">
        <f t="shared" si="5"/>
        <v>137000</v>
      </c>
      <c r="B141" s="144">
        <v>2.74</v>
      </c>
      <c r="C141" s="144">
        <v>1.37</v>
      </c>
      <c r="E141" s="130" t="str">
        <f t="shared" si="4"/>
        <v>AD&amp;D Coverage is $137000</v>
      </c>
      <c r="F141" s="129"/>
    </row>
    <row r="142" spans="1:6">
      <c r="A142" s="143">
        <f t="shared" si="5"/>
        <v>138000</v>
      </c>
      <c r="B142" s="144">
        <v>2.7600000000000002</v>
      </c>
      <c r="C142" s="144">
        <v>1.3800000000000001</v>
      </c>
      <c r="E142" s="130" t="str">
        <f t="shared" si="4"/>
        <v>AD&amp;D Coverage is $138000</v>
      </c>
      <c r="F142" s="129"/>
    </row>
    <row r="143" spans="1:6">
      <c r="A143" s="143">
        <f t="shared" si="5"/>
        <v>139000</v>
      </c>
      <c r="B143" s="144">
        <v>2.7800000000000002</v>
      </c>
      <c r="C143" s="144">
        <v>1.3900000000000001</v>
      </c>
      <c r="E143" s="130" t="str">
        <f t="shared" si="4"/>
        <v>AD&amp;D Coverage is $139000</v>
      </c>
      <c r="F143" s="129"/>
    </row>
    <row r="144" spans="1:6">
      <c r="A144" s="143">
        <f t="shared" si="5"/>
        <v>140000</v>
      </c>
      <c r="B144" s="144">
        <v>2.8000000000000003</v>
      </c>
      <c r="C144" s="144">
        <v>1.4000000000000001</v>
      </c>
      <c r="E144" s="130" t="str">
        <f t="shared" si="4"/>
        <v>AD&amp;D Coverage is $140000</v>
      </c>
      <c r="F144" s="129"/>
    </row>
    <row r="145" spans="1:6">
      <c r="A145" s="143">
        <f t="shared" si="5"/>
        <v>141000</v>
      </c>
      <c r="B145" s="144">
        <v>2.82</v>
      </c>
      <c r="C145" s="144">
        <v>1.41</v>
      </c>
      <c r="E145" s="130" t="str">
        <f t="shared" si="4"/>
        <v>AD&amp;D Coverage is $141000</v>
      </c>
      <c r="F145" s="129"/>
    </row>
    <row r="146" spans="1:6">
      <c r="A146" s="143">
        <f t="shared" si="5"/>
        <v>142000</v>
      </c>
      <c r="B146" s="144">
        <v>2.84</v>
      </c>
      <c r="C146" s="144">
        <v>1.42</v>
      </c>
      <c r="E146" s="130" t="str">
        <f t="shared" si="4"/>
        <v>AD&amp;D Coverage is $142000</v>
      </c>
      <c r="F146" s="129"/>
    </row>
    <row r="147" spans="1:6">
      <c r="A147" s="143">
        <f t="shared" si="5"/>
        <v>143000</v>
      </c>
      <c r="B147" s="144">
        <v>2.86</v>
      </c>
      <c r="C147" s="144">
        <v>1.43</v>
      </c>
      <c r="E147" s="130" t="str">
        <f t="shared" si="4"/>
        <v>AD&amp;D Coverage is $143000</v>
      </c>
      <c r="F147" s="129"/>
    </row>
    <row r="148" spans="1:6">
      <c r="A148" s="143">
        <f t="shared" si="5"/>
        <v>144000</v>
      </c>
      <c r="B148" s="144">
        <v>2.88</v>
      </c>
      <c r="C148" s="144">
        <v>1.44</v>
      </c>
      <c r="E148" s="130" t="str">
        <f t="shared" si="4"/>
        <v>AD&amp;D Coverage is $144000</v>
      </c>
      <c r="F148" s="129"/>
    </row>
    <row r="149" spans="1:6">
      <c r="A149" s="143">
        <f t="shared" si="5"/>
        <v>145000</v>
      </c>
      <c r="B149" s="144">
        <v>2.9</v>
      </c>
      <c r="C149" s="144">
        <v>1.45</v>
      </c>
      <c r="E149" s="130" t="str">
        <f t="shared" si="4"/>
        <v>AD&amp;D Coverage is $145000</v>
      </c>
      <c r="F149" s="129"/>
    </row>
    <row r="150" spans="1:6">
      <c r="A150" s="143">
        <f t="shared" si="5"/>
        <v>146000</v>
      </c>
      <c r="B150" s="144">
        <v>2.92</v>
      </c>
      <c r="C150" s="144">
        <v>1.46</v>
      </c>
      <c r="E150" s="130" t="str">
        <f t="shared" si="4"/>
        <v>AD&amp;D Coverage is $146000</v>
      </c>
      <c r="F150" s="129"/>
    </row>
    <row r="151" spans="1:6">
      <c r="A151" s="143">
        <f t="shared" si="5"/>
        <v>147000</v>
      </c>
      <c r="B151" s="144">
        <v>2.94</v>
      </c>
      <c r="C151" s="144">
        <v>1.47</v>
      </c>
      <c r="E151" s="130" t="str">
        <f t="shared" si="4"/>
        <v>AD&amp;D Coverage is $147000</v>
      </c>
      <c r="F151" s="129"/>
    </row>
    <row r="152" spans="1:6">
      <c r="A152" s="143">
        <f t="shared" si="5"/>
        <v>148000</v>
      </c>
      <c r="B152" s="144">
        <v>2.96</v>
      </c>
      <c r="C152" s="144">
        <v>1.48</v>
      </c>
      <c r="E152" s="130" t="str">
        <f t="shared" si="4"/>
        <v>AD&amp;D Coverage is $148000</v>
      </c>
      <c r="F152" s="129"/>
    </row>
    <row r="153" spans="1:6">
      <c r="A153" s="143">
        <f t="shared" si="5"/>
        <v>149000</v>
      </c>
      <c r="B153" s="144">
        <v>2.98</v>
      </c>
      <c r="C153" s="144">
        <v>1.49</v>
      </c>
      <c r="E153" s="130" t="str">
        <f t="shared" si="4"/>
        <v>AD&amp;D Coverage is $149000</v>
      </c>
      <c r="F153" s="129"/>
    </row>
    <row r="154" spans="1:6">
      <c r="A154" s="143">
        <f t="shared" si="5"/>
        <v>150000</v>
      </c>
      <c r="B154" s="144">
        <v>3</v>
      </c>
      <c r="C154" s="144">
        <v>1.5</v>
      </c>
      <c r="E154" s="130" t="str">
        <f t="shared" si="4"/>
        <v>AD&amp;D Coverage is $150000</v>
      </c>
      <c r="F154" s="129"/>
    </row>
    <row r="155" spans="1:6">
      <c r="A155" s="143">
        <f t="shared" si="5"/>
        <v>151000</v>
      </c>
      <c r="B155" s="144">
        <v>3.02</v>
      </c>
      <c r="C155" s="144">
        <v>1.51</v>
      </c>
      <c r="E155" s="130" t="str">
        <f t="shared" si="4"/>
        <v>AD&amp;D Coverage is $151000</v>
      </c>
      <c r="F155" s="129"/>
    </row>
    <row r="156" spans="1:6">
      <c r="A156" s="143">
        <f t="shared" si="5"/>
        <v>152000</v>
      </c>
      <c r="B156" s="144">
        <v>3.04</v>
      </c>
      <c r="C156" s="144">
        <v>1.52</v>
      </c>
      <c r="E156" s="130" t="str">
        <f t="shared" si="4"/>
        <v>AD&amp;D Coverage is $152000</v>
      </c>
      <c r="F156" s="129"/>
    </row>
    <row r="157" spans="1:6">
      <c r="A157" s="143">
        <f t="shared" si="5"/>
        <v>153000</v>
      </c>
      <c r="B157" s="144">
        <v>3.06</v>
      </c>
      <c r="C157" s="144">
        <v>1.53</v>
      </c>
      <c r="E157" s="130" t="str">
        <f t="shared" si="4"/>
        <v>AD&amp;D Coverage is $153000</v>
      </c>
      <c r="F157" s="129"/>
    </row>
    <row r="158" spans="1:6">
      <c r="A158" s="143">
        <f t="shared" si="5"/>
        <v>154000</v>
      </c>
      <c r="B158" s="144">
        <v>3.08</v>
      </c>
      <c r="C158" s="144">
        <v>1.54</v>
      </c>
      <c r="E158" s="130" t="str">
        <f t="shared" si="4"/>
        <v>AD&amp;D Coverage is $154000</v>
      </c>
      <c r="F158" s="129"/>
    </row>
    <row r="159" spans="1:6">
      <c r="A159" s="143">
        <f t="shared" si="5"/>
        <v>155000</v>
      </c>
      <c r="B159" s="144">
        <v>3.1</v>
      </c>
      <c r="C159" s="144">
        <v>1.55</v>
      </c>
      <c r="E159" s="130" t="str">
        <f t="shared" si="4"/>
        <v>AD&amp;D Coverage is $155000</v>
      </c>
      <c r="F159" s="129"/>
    </row>
    <row r="160" spans="1:6">
      <c r="A160" s="143">
        <f t="shared" si="5"/>
        <v>156000</v>
      </c>
      <c r="B160" s="144">
        <v>3.12</v>
      </c>
      <c r="C160" s="144">
        <v>1.56</v>
      </c>
      <c r="E160" s="130" t="str">
        <f t="shared" si="4"/>
        <v>AD&amp;D Coverage is $156000</v>
      </c>
      <c r="F160" s="129"/>
    </row>
    <row r="161" spans="1:6">
      <c r="A161" s="143">
        <f t="shared" si="5"/>
        <v>157000</v>
      </c>
      <c r="B161" s="144">
        <v>3.14</v>
      </c>
      <c r="C161" s="144">
        <v>1.57</v>
      </c>
      <c r="E161" s="130" t="str">
        <f t="shared" si="4"/>
        <v>AD&amp;D Coverage is $157000</v>
      </c>
      <c r="F161" s="129"/>
    </row>
    <row r="162" spans="1:6">
      <c r="A162" s="143">
        <f t="shared" si="5"/>
        <v>158000</v>
      </c>
      <c r="B162" s="144">
        <v>3.16</v>
      </c>
      <c r="C162" s="144">
        <v>1.58</v>
      </c>
      <c r="E162" s="130" t="str">
        <f t="shared" si="4"/>
        <v>AD&amp;D Coverage is $158000</v>
      </c>
      <c r="F162" s="129"/>
    </row>
    <row r="163" spans="1:6">
      <c r="A163" s="143">
        <f t="shared" si="5"/>
        <v>159000</v>
      </c>
      <c r="B163" s="144">
        <v>3.18</v>
      </c>
      <c r="C163" s="144">
        <v>1.59</v>
      </c>
      <c r="E163" s="130" t="str">
        <f t="shared" si="4"/>
        <v>AD&amp;D Coverage is $159000</v>
      </c>
      <c r="F163" s="129"/>
    </row>
    <row r="164" spans="1:6">
      <c r="A164" s="143">
        <f t="shared" si="5"/>
        <v>160000</v>
      </c>
      <c r="B164" s="144">
        <v>3.2</v>
      </c>
      <c r="C164" s="144">
        <v>1.6</v>
      </c>
      <c r="E164" s="130" t="str">
        <f t="shared" si="4"/>
        <v>AD&amp;D Coverage is $160000</v>
      </c>
      <c r="F164" s="129"/>
    </row>
    <row r="165" spans="1:6">
      <c r="A165" s="143">
        <f t="shared" si="5"/>
        <v>161000</v>
      </c>
      <c r="B165" s="144">
        <v>3.22</v>
      </c>
      <c r="C165" s="144">
        <v>1.61</v>
      </c>
      <c r="E165" s="130" t="str">
        <f t="shared" si="4"/>
        <v>AD&amp;D Coverage is $161000</v>
      </c>
      <c r="F165" s="129"/>
    </row>
    <row r="166" spans="1:6">
      <c r="A166" s="143">
        <f t="shared" si="5"/>
        <v>162000</v>
      </c>
      <c r="B166" s="144">
        <v>3.24</v>
      </c>
      <c r="C166" s="144">
        <v>1.62</v>
      </c>
      <c r="E166" s="130" t="str">
        <f t="shared" si="4"/>
        <v>AD&amp;D Coverage is $162000</v>
      </c>
      <c r="F166" s="129"/>
    </row>
    <row r="167" spans="1:6">
      <c r="A167" s="143">
        <f t="shared" si="5"/>
        <v>163000</v>
      </c>
      <c r="B167" s="144">
        <v>3.2600000000000002</v>
      </c>
      <c r="C167" s="144">
        <v>1.6300000000000001</v>
      </c>
      <c r="E167" s="130" t="str">
        <f t="shared" si="4"/>
        <v>AD&amp;D Coverage is $163000</v>
      </c>
      <c r="F167" s="129"/>
    </row>
    <row r="168" spans="1:6">
      <c r="A168" s="143">
        <f t="shared" si="5"/>
        <v>164000</v>
      </c>
      <c r="B168" s="144">
        <v>3.2800000000000002</v>
      </c>
      <c r="C168" s="144">
        <v>1.6400000000000001</v>
      </c>
      <c r="E168" s="130" t="str">
        <f t="shared" si="4"/>
        <v>AD&amp;D Coverage is $164000</v>
      </c>
      <c r="F168" s="129"/>
    </row>
    <row r="169" spans="1:6">
      <c r="A169" s="143">
        <f t="shared" si="5"/>
        <v>165000</v>
      </c>
      <c r="B169" s="144">
        <v>3.3000000000000003</v>
      </c>
      <c r="C169" s="144">
        <v>1.6500000000000001</v>
      </c>
      <c r="E169" s="130" t="str">
        <f t="shared" si="4"/>
        <v>AD&amp;D Coverage is $165000</v>
      </c>
      <c r="F169" s="129"/>
    </row>
    <row r="170" spans="1:6">
      <c r="A170" s="143">
        <f t="shared" si="5"/>
        <v>166000</v>
      </c>
      <c r="B170" s="144">
        <v>3.3200000000000003</v>
      </c>
      <c r="C170" s="144">
        <v>1.6600000000000001</v>
      </c>
      <c r="E170" s="130" t="str">
        <f t="shared" si="4"/>
        <v>AD&amp;D Coverage is $166000</v>
      </c>
      <c r="F170" s="129"/>
    </row>
    <row r="171" spans="1:6">
      <c r="A171" s="143">
        <f t="shared" si="5"/>
        <v>167000</v>
      </c>
      <c r="B171" s="144">
        <v>3.34</v>
      </c>
      <c r="C171" s="144">
        <v>1.67</v>
      </c>
      <c r="E171" s="130" t="str">
        <f t="shared" si="4"/>
        <v>AD&amp;D Coverage is $167000</v>
      </c>
      <c r="F171" s="129"/>
    </row>
    <row r="172" spans="1:6">
      <c r="A172" s="143">
        <f t="shared" si="5"/>
        <v>168000</v>
      </c>
      <c r="B172" s="144">
        <v>3.36</v>
      </c>
      <c r="C172" s="144">
        <v>1.68</v>
      </c>
      <c r="E172" s="130" t="str">
        <f t="shared" si="4"/>
        <v>AD&amp;D Coverage is $168000</v>
      </c>
      <c r="F172" s="129"/>
    </row>
    <row r="173" spans="1:6">
      <c r="A173" s="143">
        <f t="shared" si="5"/>
        <v>169000</v>
      </c>
      <c r="B173" s="144">
        <v>3.38</v>
      </c>
      <c r="C173" s="144">
        <v>1.69</v>
      </c>
      <c r="E173" s="130" t="str">
        <f t="shared" si="4"/>
        <v>AD&amp;D Coverage is $169000</v>
      </c>
      <c r="F173" s="129"/>
    </row>
    <row r="174" spans="1:6">
      <c r="A174" s="143">
        <f t="shared" si="5"/>
        <v>170000</v>
      </c>
      <c r="B174" s="144">
        <v>3.4</v>
      </c>
      <c r="C174" s="144">
        <v>1.7</v>
      </c>
      <c r="E174" s="130" t="str">
        <f t="shared" si="4"/>
        <v>AD&amp;D Coverage is $170000</v>
      </c>
      <c r="F174" s="129"/>
    </row>
    <row r="175" spans="1:6">
      <c r="A175" s="143">
        <f t="shared" si="5"/>
        <v>171000</v>
      </c>
      <c r="B175" s="144">
        <v>3.42</v>
      </c>
      <c r="C175" s="144">
        <v>1.71</v>
      </c>
      <c r="E175" s="130" t="str">
        <f t="shared" si="4"/>
        <v>AD&amp;D Coverage is $171000</v>
      </c>
      <c r="F175" s="129"/>
    </row>
    <row r="176" spans="1:6">
      <c r="A176" s="143">
        <f t="shared" si="5"/>
        <v>172000</v>
      </c>
      <c r="B176" s="144">
        <v>3.44</v>
      </c>
      <c r="C176" s="144">
        <v>1.72</v>
      </c>
      <c r="E176" s="130" t="str">
        <f t="shared" si="4"/>
        <v>AD&amp;D Coverage is $172000</v>
      </c>
      <c r="F176" s="129"/>
    </row>
    <row r="177" spans="1:6">
      <c r="A177" s="143">
        <f t="shared" si="5"/>
        <v>173000</v>
      </c>
      <c r="B177" s="144">
        <v>3.46</v>
      </c>
      <c r="C177" s="144">
        <v>1.73</v>
      </c>
      <c r="E177" s="130" t="str">
        <f t="shared" si="4"/>
        <v>AD&amp;D Coverage is $173000</v>
      </c>
      <c r="F177" s="129"/>
    </row>
    <row r="178" spans="1:6">
      <c r="A178" s="143">
        <f t="shared" si="5"/>
        <v>174000</v>
      </c>
      <c r="B178" s="144">
        <v>3.48</v>
      </c>
      <c r="C178" s="144">
        <v>1.74</v>
      </c>
      <c r="E178" s="130" t="str">
        <f t="shared" si="4"/>
        <v>AD&amp;D Coverage is $174000</v>
      </c>
      <c r="F178" s="129"/>
    </row>
    <row r="179" spans="1:6">
      <c r="A179" s="143">
        <f t="shared" si="5"/>
        <v>175000</v>
      </c>
      <c r="B179" s="144">
        <v>3.5</v>
      </c>
      <c r="C179" s="144">
        <v>1.75</v>
      </c>
      <c r="E179" s="130" t="str">
        <f t="shared" si="4"/>
        <v>AD&amp;D Coverage is $175000</v>
      </c>
      <c r="F179" s="129"/>
    </row>
    <row r="180" spans="1:6">
      <c r="A180" s="143">
        <f t="shared" si="5"/>
        <v>176000</v>
      </c>
      <c r="B180" s="144">
        <v>3.52</v>
      </c>
      <c r="C180" s="144">
        <v>1.76</v>
      </c>
      <c r="E180" s="130" t="str">
        <f t="shared" si="4"/>
        <v>AD&amp;D Coverage is $176000</v>
      </c>
      <c r="F180" s="129"/>
    </row>
    <row r="181" spans="1:6">
      <c r="A181" s="143">
        <f t="shared" si="5"/>
        <v>177000</v>
      </c>
      <c r="B181" s="144">
        <v>3.54</v>
      </c>
      <c r="C181" s="144">
        <v>1.77</v>
      </c>
      <c r="E181" s="130" t="str">
        <f t="shared" si="4"/>
        <v>AD&amp;D Coverage is $177000</v>
      </c>
      <c r="F181" s="129"/>
    </row>
    <row r="182" spans="1:6">
      <c r="A182" s="143">
        <f t="shared" si="5"/>
        <v>178000</v>
      </c>
      <c r="B182" s="144">
        <v>3.56</v>
      </c>
      <c r="C182" s="144">
        <v>1.78</v>
      </c>
      <c r="E182" s="130" t="str">
        <f t="shared" si="4"/>
        <v>AD&amp;D Coverage is $178000</v>
      </c>
      <c r="F182" s="129"/>
    </row>
    <row r="183" spans="1:6">
      <c r="A183" s="143">
        <f t="shared" si="5"/>
        <v>179000</v>
      </c>
      <c r="B183" s="144">
        <v>3.58</v>
      </c>
      <c r="C183" s="144">
        <v>1.79</v>
      </c>
      <c r="E183" s="130" t="str">
        <f t="shared" si="4"/>
        <v>AD&amp;D Coverage is $179000</v>
      </c>
      <c r="F183" s="129"/>
    </row>
    <row r="184" spans="1:6">
      <c r="A184" s="143">
        <f t="shared" si="5"/>
        <v>180000</v>
      </c>
      <c r="B184" s="144">
        <v>3.6</v>
      </c>
      <c r="C184" s="144">
        <v>1.8</v>
      </c>
      <c r="E184" s="130" t="str">
        <f t="shared" si="4"/>
        <v>AD&amp;D Coverage is $180000</v>
      </c>
      <c r="F184" s="129"/>
    </row>
    <row r="185" spans="1:6">
      <c r="A185" s="143">
        <f t="shared" si="5"/>
        <v>181000</v>
      </c>
      <c r="B185" s="144">
        <v>3.62</v>
      </c>
      <c r="C185" s="144">
        <v>1.81</v>
      </c>
      <c r="E185" s="130" t="str">
        <f t="shared" si="4"/>
        <v>AD&amp;D Coverage is $181000</v>
      </c>
      <c r="F185" s="129"/>
    </row>
    <row r="186" spans="1:6">
      <c r="A186" s="143">
        <f t="shared" si="5"/>
        <v>182000</v>
      </c>
      <c r="B186" s="144">
        <v>3.64</v>
      </c>
      <c r="C186" s="144">
        <v>1.82</v>
      </c>
      <c r="E186" s="130" t="str">
        <f t="shared" si="4"/>
        <v>AD&amp;D Coverage is $182000</v>
      </c>
      <c r="F186" s="129"/>
    </row>
    <row r="187" spans="1:6">
      <c r="A187" s="143">
        <f t="shared" si="5"/>
        <v>183000</v>
      </c>
      <c r="B187" s="144">
        <v>3.66</v>
      </c>
      <c r="C187" s="144">
        <v>1.83</v>
      </c>
      <c r="E187" s="130" t="str">
        <f t="shared" si="4"/>
        <v>AD&amp;D Coverage is $183000</v>
      </c>
      <c r="F187" s="129"/>
    </row>
    <row r="188" spans="1:6">
      <c r="A188" s="143">
        <f t="shared" si="5"/>
        <v>184000</v>
      </c>
      <c r="B188" s="144">
        <v>3.68</v>
      </c>
      <c r="C188" s="144">
        <v>1.84</v>
      </c>
      <c r="E188" s="130" t="str">
        <f t="shared" si="4"/>
        <v>AD&amp;D Coverage is $184000</v>
      </c>
      <c r="F188" s="129"/>
    </row>
    <row r="189" spans="1:6">
      <c r="A189" s="143">
        <f t="shared" si="5"/>
        <v>185000</v>
      </c>
      <c r="B189" s="144">
        <v>3.7</v>
      </c>
      <c r="C189" s="144">
        <v>1.85</v>
      </c>
      <c r="E189" s="130" t="str">
        <f t="shared" si="4"/>
        <v>AD&amp;D Coverage is $185000</v>
      </c>
      <c r="F189" s="129"/>
    </row>
    <row r="190" spans="1:6">
      <c r="A190" s="143">
        <f t="shared" si="5"/>
        <v>186000</v>
      </c>
      <c r="B190" s="144">
        <v>3.72</v>
      </c>
      <c r="C190" s="144">
        <v>1.86</v>
      </c>
      <c r="E190" s="130" t="str">
        <f t="shared" si="4"/>
        <v>AD&amp;D Coverage is $186000</v>
      </c>
      <c r="F190" s="129"/>
    </row>
    <row r="191" spans="1:6">
      <c r="A191" s="143">
        <f t="shared" si="5"/>
        <v>187000</v>
      </c>
      <c r="B191" s="144">
        <v>3.74</v>
      </c>
      <c r="C191" s="144">
        <v>1.87</v>
      </c>
      <c r="E191" s="130" t="str">
        <f t="shared" si="4"/>
        <v>AD&amp;D Coverage is $187000</v>
      </c>
      <c r="F191" s="129"/>
    </row>
    <row r="192" spans="1:6">
      <c r="A192" s="143">
        <f t="shared" si="5"/>
        <v>188000</v>
      </c>
      <c r="B192" s="144">
        <v>3.7600000000000002</v>
      </c>
      <c r="C192" s="144">
        <v>1.8800000000000001</v>
      </c>
      <c r="E192" s="130" t="str">
        <f t="shared" si="4"/>
        <v>AD&amp;D Coverage is $188000</v>
      </c>
      <c r="F192" s="129"/>
    </row>
    <row r="193" spans="1:6">
      <c r="A193" s="143">
        <f t="shared" si="5"/>
        <v>189000</v>
      </c>
      <c r="B193" s="144">
        <v>3.7800000000000002</v>
      </c>
      <c r="C193" s="144">
        <v>1.8900000000000001</v>
      </c>
      <c r="E193" s="130" t="str">
        <f t="shared" si="4"/>
        <v>AD&amp;D Coverage is $189000</v>
      </c>
      <c r="F193" s="129"/>
    </row>
    <row r="194" spans="1:6">
      <c r="A194" s="143">
        <f t="shared" si="5"/>
        <v>190000</v>
      </c>
      <c r="B194" s="144">
        <v>3.8000000000000003</v>
      </c>
      <c r="C194" s="144">
        <v>1.9000000000000001</v>
      </c>
      <c r="E194" s="130" t="str">
        <f t="shared" si="4"/>
        <v>AD&amp;D Coverage is $190000</v>
      </c>
      <c r="F194" s="129"/>
    </row>
    <row r="195" spans="1:6">
      <c r="A195" s="143">
        <f t="shared" si="5"/>
        <v>191000</v>
      </c>
      <c r="B195" s="144">
        <v>3.8200000000000003</v>
      </c>
      <c r="C195" s="144">
        <v>1.9100000000000001</v>
      </c>
      <c r="E195" s="130" t="str">
        <f t="shared" si="4"/>
        <v>AD&amp;D Coverage is $191000</v>
      </c>
      <c r="F195" s="129"/>
    </row>
    <row r="196" spans="1:6">
      <c r="A196" s="143">
        <f t="shared" si="5"/>
        <v>192000</v>
      </c>
      <c r="B196" s="144">
        <v>3.84</v>
      </c>
      <c r="C196" s="144">
        <v>1.92</v>
      </c>
      <c r="E196" s="130" t="str">
        <f t="shared" ref="E196:E259" si="6">CONCATENATE("AD&amp;D Coverage is $",A196)</f>
        <v>AD&amp;D Coverage is $192000</v>
      </c>
      <c r="F196" s="129"/>
    </row>
    <row r="197" spans="1:6">
      <c r="A197" s="143">
        <f t="shared" si="5"/>
        <v>193000</v>
      </c>
      <c r="B197" s="144">
        <v>3.86</v>
      </c>
      <c r="C197" s="144">
        <v>1.93</v>
      </c>
      <c r="E197" s="130" t="str">
        <f t="shared" si="6"/>
        <v>AD&amp;D Coverage is $193000</v>
      </c>
      <c r="F197" s="129"/>
    </row>
    <row r="198" spans="1:6">
      <c r="A198" s="143">
        <f t="shared" si="5"/>
        <v>194000</v>
      </c>
      <c r="B198" s="144">
        <v>3.88</v>
      </c>
      <c r="C198" s="144">
        <v>1.94</v>
      </c>
      <c r="E198" s="130" t="str">
        <f t="shared" si="6"/>
        <v>AD&amp;D Coverage is $194000</v>
      </c>
      <c r="F198" s="129"/>
    </row>
    <row r="199" spans="1:6">
      <c r="A199" s="143">
        <f t="shared" si="5"/>
        <v>195000</v>
      </c>
      <c r="B199" s="144">
        <v>3.9</v>
      </c>
      <c r="C199" s="144">
        <v>1.95</v>
      </c>
      <c r="E199" s="130" t="str">
        <f t="shared" si="6"/>
        <v>AD&amp;D Coverage is $195000</v>
      </c>
      <c r="F199" s="129"/>
    </row>
    <row r="200" spans="1:6">
      <c r="A200" s="143">
        <f t="shared" ref="A200:A263" si="7">+A199+1000</f>
        <v>196000</v>
      </c>
      <c r="B200" s="144">
        <v>3.92</v>
      </c>
      <c r="C200" s="144">
        <v>1.96</v>
      </c>
      <c r="E200" s="130" t="str">
        <f t="shared" si="6"/>
        <v>AD&amp;D Coverage is $196000</v>
      </c>
      <c r="F200" s="129"/>
    </row>
    <row r="201" spans="1:6">
      <c r="A201" s="143">
        <f t="shared" si="7"/>
        <v>197000</v>
      </c>
      <c r="B201" s="144">
        <v>3.94</v>
      </c>
      <c r="C201" s="144">
        <v>1.97</v>
      </c>
      <c r="E201" s="130" t="str">
        <f t="shared" si="6"/>
        <v>AD&amp;D Coverage is $197000</v>
      </c>
      <c r="F201" s="129"/>
    </row>
    <row r="202" spans="1:6">
      <c r="A202" s="143">
        <f t="shared" si="7"/>
        <v>198000</v>
      </c>
      <c r="B202" s="144">
        <v>3.96</v>
      </c>
      <c r="C202" s="144">
        <v>1.98</v>
      </c>
      <c r="E202" s="130" t="str">
        <f t="shared" si="6"/>
        <v>AD&amp;D Coverage is $198000</v>
      </c>
      <c r="F202" s="129"/>
    </row>
    <row r="203" spans="1:6">
      <c r="A203" s="143">
        <f t="shared" si="7"/>
        <v>199000</v>
      </c>
      <c r="B203" s="144">
        <v>3.98</v>
      </c>
      <c r="C203" s="144">
        <v>1.99</v>
      </c>
      <c r="E203" s="130" t="str">
        <f t="shared" si="6"/>
        <v>AD&amp;D Coverage is $199000</v>
      </c>
      <c r="F203" s="129"/>
    </row>
    <row r="204" spans="1:6">
      <c r="A204" s="143">
        <f t="shared" si="7"/>
        <v>200000</v>
      </c>
      <c r="B204" s="144">
        <v>4</v>
      </c>
      <c r="C204" s="144">
        <v>2</v>
      </c>
      <c r="E204" s="130" t="str">
        <f t="shared" si="6"/>
        <v>AD&amp;D Coverage is $200000</v>
      </c>
      <c r="F204" s="129"/>
    </row>
    <row r="205" spans="1:6">
      <c r="A205" s="143">
        <f t="shared" si="7"/>
        <v>201000</v>
      </c>
      <c r="B205" s="144">
        <v>4.0200000000000005</v>
      </c>
      <c r="C205" s="144">
        <v>2.0100000000000002</v>
      </c>
      <c r="E205" s="130" t="str">
        <f t="shared" si="6"/>
        <v>AD&amp;D Coverage is $201000</v>
      </c>
      <c r="F205" s="129"/>
    </row>
    <row r="206" spans="1:6">
      <c r="A206" s="143">
        <f t="shared" si="7"/>
        <v>202000</v>
      </c>
      <c r="B206" s="144">
        <v>4.04</v>
      </c>
      <c r="C206" s="144">
        <v>2.02</v>
      </c>
      <c r="E206" s="130" t="str">
        <f t="shared" si="6"/>
        <v>AD&amp;D Coverage is $202000</v>
      </c>
      <c r="F206" s="129"/>
    </row>
    <row r="207" spans="1:6">
      <c r="A207" s="143">
        <f t="shared" si="7"/>
        <v>203000</v>
      </c>
      <c r="B207" s="144">
        <v>4.0600000000000005</v>
      </c>
      <c r="C207" s="144">
        <v>2.0300000000000002</v>
      </c>
      <c r="E207" s="130" t="str">
        <f t="shared" si="6"/>
        <v>AD&amp;D Coverage is $203000</v>
      </c>
      <c r="F207" s="129"/>
    </row>
    <row r="208" spans="1:6">
      <c r="A208" s="143">
        <f t="shared" si="7"/>
        <v>204000</v>
      </c>
      <c r="B208" s="144">
        <v>4.08</v>
      </c>
      <c r="C208" s="144">
        <v>2.04</v>
      </c>
      <c r="E208" s="130" t="str">
        <f t="shared" si="6"/>
        <v>AD&amp;D Coverage is $204000</v>
      </c>
      <c r="F208" s="129"/>
    </row>
    <row r="209" spans="1:6">
      <c r="A209" s="143">
        <f t="shared" si="7"/>
        <v>205000</v>
      </c>
      <c r="B209" s="144">
        <v>4.0999999999999996</v>
      </c>
      <c r="C209" s="144">
        <v>2.0499999999999998</v>
      </c>
      <c r="E209" s="130" t="str">
        <f t="shared" si="6"/>
        <v>AD&amp;D Coverage is $205000</v>
      </c>
      <c r="F209" s="129"/>
    </row>
    <row r="210" spans="1:6">
      <c r="A210" s="143">
        <f t="shared" si="7"/>
        <v>206000</v>
      </c>
      <c r="B210" s="144">
        <v>4.12</v>
      </c>
      <c r="C210" s="144">
        <v>2.06</v>
      </c>
      <c r="E210" s="130" t="str">
        <f t="shared" si="6"/>
        <v>AD&amp;D Coverage is $206000</v>
      </c>
      <c r="F210" s="129"/>
    </row>
    <row r="211" spans="1:6">
      <c r="A211" s="143">
        <f t="shared" si="7"/>
        <v>207000</v>
      </c>
      <c r="B211" s="144">
        <v>4.1399999999999997</v>
      </c>
      <c r="C211" s="144">
        <v>2.0699999999999998</v>
      </c>
      <c r="E211" s="130" t="str">
        <f t="shared" si="6"/>
        <v>AD&amp;D Coverage is $207000</v>
      </c>
      <c r="F211" s="129"/>
    </row>
    <row r="212" spans="1:6">
      <c r="A212" s="143">
        <f t="shared" si="7"/>
        <v>208000</v>
      </c>
      <c r="B212" s="144">
        <v>4.16</v>
      </c>
      <c r="C212" s="144">
        <v>2.08</v>
      </c>
      <c r="E212" s="130" t="str">
        <f t="shared" si="6"/>
        <v>AD&amp;D Coverage is $208000</v>
      </c>
      <c r="F212" s="129"/>
    </row>
    <row r="213" spans="1:6">
      <c r="A213" s="143">
        <f t="shared" si="7"/>
        <v>209000</v>
      </c>
      <c r="B213" s="144">
        <v>4.18</v>
      </c>
      <c r="C213" s="144">
        <v>2.09</v>
      </c>
      <c r="E213" s="130" t="str">
        <f t="shared" si="6"/>
        <v>AD&amp;D Coverage is $209000</v>
      </c>
      <c r="F213" s="129"/>
    </row>
    <row r="214" spans="1:6">
      <c r="A214" s="143">
        <f t="shared" si="7"/>
        <v>210000</v>
      </c>
      <c r="B214" s="144">
        <v>4.2</v>
      </c>
      <c r="C214" s="144">
        <v>2.1</v>
      </c>
      <c r="E214" s="130" t="str">
        <f t="shared" si="6"/>
        <v>AD&amp;D Coverage is $210000</v>
      </c>
      <c r="F214" s="129"/>
    </row>
    <row r="215" spans="1:6">
      <c r="A215" s="143">
        <f t="shared" si="7"/>
        <v>211000</v>
      </c>
      <c r="B215" s="144">
        <v>4.22</v>
      </c>
      <c r="C215" s="144">
        <v>2.11</v>
      </c>
      <c r="E215" s="130" t="str">
        <f t="shared" si="6"/>
        <v>AD&amp;D Coverage is $211000</v>
      </c>
      <c r="F215" s="129"/>
    </row>
    <row r="216" spans="1:6">
      <c r="A216" s="143">
        <f t="shared" si="7"/>
        <v>212000</v>
      </c>
      <c r="B216" s="144">
        <v>4.24</v>
      </c>
      <c r="C216" s="144">
        <v>2.12</v>
      </c>
      <c r="E216" s="130" t="str">
        <f t="shared" si="6"/>
        <v>AD&amp;D Coverage is $212000</v>
      </c>
      <c r="F216" s="129"/>
    </row>
    <row r="217" spans="1:6">
      <c r="A217" s="143">
        <f t="shared" si="7"/>
        <v>213000</v>
      </c>
      <c r="B217" s="144">
        <v>4.26</v>
      </c>
      <c r="C217" s="144">
        <v>2.13</v>
      </c>
      <c r="E217" s="130" t="str">
        <f t="shared" si="6"/>
        <v>AD&amp;D Coverage is $213000</v>
      </c>
      <c r="F217" s="129"/>
    </row>
    <row r="218" spans="1:6">
      <c r="A218" s="143">
        <f t="shared" si="7"/>
        <v>214000</v>
      </c>
      <c r="B218" s="144">
        <v>4.28</v>
      </c>
      <c r="C218" s="144">
        <v>2.14</v>
      </c>
      <c r="E218" s="130" t="str">
        <f t="shared" si="6"/>
        <v>AD&amp;D Coverage is $214000</v>
      </c>
      <c r="F218" s="129"/>
    </row>
    <row r="219" spans="1:6">
      <c r="A219" s="143">
        <f t="shared" si="7"/>
        <v>215000</v>
      </c>
      <c r="B219" s="144">
        <v>4.3</v>
      </c>
      <c r="C219" s="144">
        <v>2.15</v>
      </c>
      <c r="E219" s="130" t="str">
        <f t="shared" si="6"/>
        <v>AD&amp;D Coverage is $215000</v>
      </c>
      <c r="F219" s="129"/>
    </row>
    <row r="220" spans="1:6">
      <c r="A220" s="143">
        <f t="shared" si="7"/>
        <v>216000</v>
      </c>
      <c r="B220" s="144">
        <v>4.32</v>
      </c>
      <c r="C220" s="144">
        <v>2.16</v>
      </c>
      <c r="E220" s="130" t="str">
        <f t="shared" si="6"/>
        <v>AD&amp;D Coverage is $216000</v>
      </c>
      <c r="F220" s="129"/>
    </row>
    <row r="221" spans="1:6">
      <c r="A221" s="143">
        <f t="shared" si="7"/>
        <v>217000</v>
      </c>
      <c r="B221" s="144">
        <v>4.34</v>
      </c>
      <c r="C221" s="144">
        <v>2.17</v>
      </c>
      <c r="E221" s="130" t="str">
        <f t="shared" si="6"/>
        <v>AD&amp;D Coverage is $217000</v>
      </c>
      <c r="F221" s="129"/>
    </row>
    <row r="222" spans="1:6">
      <c r="A222" s="143">
        <f t="shared" si="7"/>
        <v>218000</v>
      </c>
      <c r="B222" s="144">
        <v>4.3600000000000003</v>
      </c>
      <c r="C222" s="144">
        <v>2.1800000000000002</v>
      </c>
      <c r="E222" s="130" t="str">
        <f t="shared" si="6"/>
        <v>AD&amp;D Coverage is $218000</v>
      </c>
      <c r="F222" s="129"/>
    </row>
    <row r="223" spans="1:6">
      <c r="A223" s="143">
        <f t="shared" si="7"/>
        <v>219000</v>
      </c>
      <c r="B223" s="144">
        <v>4.38</v>
      </c>
      <c r="C223" s="144">
        <v>2.19</v>
      </c>
      <c r="E223" s="130" t="str">
        <f t="shared" si="6"/>
        <v>AD&amp;D Coverage is $219000</v>
      </c>
      <c r="F223" s="129"/>
    </row>
    <row r="224" spans="1:6">
      <c r="A224" s="143">
        <f t="shared" si="7"/>
        <v>220000</v>
      </c>
      <c r="B224" s="144">
        <v>4.4000000000000004</v>
      </c>
      <c r="C224" s="144">
        <v>2.2000000000000002</v>
      </c>
      <c r="E224" s="130" t="str">
        <f t="shared" si="6"/>
        <v>AD&amp;D Coverage is $220000</v>
      </c>
      <c r="F224" s="129"/>
    </row>
    <row r="225" spans="1:6">
      <c r="A225" s="143">
        <f t="shared" si="7"/>
        <v>221000</v>
      </c>
      <c r="B225" s="144">
        <v>4.42</v>
      </c>
      <c r="C225" s="144">
        <v>2.21</v>
      </c>
      <c r="E225" s="130" t="str">
        <f t="shared" si="6"/>
        <v>AD&amp;D Coverage is $221000</v>
      </c>
      <c r="F225" s="129"/>
    </row>
    <row r="226" spans="1:6">
      <c r="A226" s="143">
        <f t="shared" si="7"/>
        <v>222000</v>
      </c>
      <c r="B226" s="144">
        <v>4.4400000000000004</v>
      </c>
      <c r="C226" s="144">
        <v>2.2200000000000002</v>
      </c>
      <c r="E226" s="130" t="str">
        <f t="shared" si="6"/>
        <v>AD&amp;D Coverage is $222000</v>
      </c>
      <c r="F226" s="129"/>
    </row>
    <row r="227" spans="1:6">
      <c r="A227" s="143">
        <f t="shared" si="7"/>
        <v>223000</v>
      </c>
      <c r="B227" s="144">
        <v>4.46</v>
      </c>
      <c r="C227" s="144">
        <v>2.23</v>
      </c>
      <c r="E227" s="130" t="str">
        <f t="shared" si="6"/>
        <v>AD&amp;D Coverage is $223000</v>
      </c>
      <c r="F227" s="129"/>
    </row>
    <row r="228" spans="1:6">
      <c r="A228" s="143">
        <f t="shared" si="7"/>
        <v>224000</v>
      </c>
      <c r="B228" s="144">
        <v>4.4800000000000004</v>
      </c>
      <c r="C228" s="144">
        <v>2.2400000000000002</v>
      </c>
      <c r="E228" s="130" t="str">
        <f t="shared" si="6"/>
        <v>AD&amp;D Coverage is $224000</v>
      </c>
      <c r="F228" s="129"/>
    </row>
    <row r="229" spans="1:6">
      <c r="A229" s="143">
        <f t="shared" si="7"/>
        <v>225000</v>
      </c>
      <c r="B229" s="144">
        <v>4.5</v>
      </c>
      <c r="C229" s="144">
        <v>2.25</v>
      </c>
      <c r="E229" s="130" t="str">
        <f t="shared" si="6"/>
        <v>AD&amp;D Coverage is $225000</v>
      </c>
      <c r="F229" s="129"/>
    </row>
    <row r="230" spans="1:6">
      <c r="A230" s="143">
        <f t="shared" si="7"/>
        <v>226000</v>
      </c>
      <c r="B230" s="144">
        <v>4.5200000000000005</v>
      </c>
      <c r="C230" s="144">
        <v>2.2600000000000002</v>
      </c>
      <c r="E230" s="130" t="str">
        <f t="shared" si="6"/>
        <v>AD&amp;D Coverage is $226000</v>
      </c>
      <c r="F230" s="129"/>
    </row>
    <row r="231" spans="1:6">
      <c r="A231" s="143">
        <f t="shared" si="7"/>
        <v>227000</v>
      </c>
      <c r="B231" s="144">
        <v>4.54</v>
      </c>
      <c r="C231" s="144">
        <v>2.27</v>
      </c>
      <c r="E231" s="130" t="str">
        <f t="shared" si="6"/>
        <v>AD&amp;D Coverage is $227000</v>
      </c>
      <c r="F231" s="129"/>
    </row>
    <row r="232" spans="1:6">
      <c r="A232" s="143">
        <f t="shared" si="7"/>
        <v>228000</v>
      </c>
      <c r="B232" s="144">
        <v>4.5600000000000005</v>
      </c>
      <c r="C232" s="144">
        <v>2.2800000000000002</v>
      </c>
      <c r="E232" s="130" t="str">
        <f t="shared" si="6"/>
        <v>AD&amp;D Coverage is $228000</v>
      </c>
      <c r="F232" s="129"/>
    </row>
    <row r="233" spans="1:6">
      <c r="A233" s="143">
        <f t="shared" si="7"/>
        <v>229000</v>
      </c>
      <c r="B233" s="144">
        <v>4.58</v>
      </c>
      <c r="C233" s="144">
        <v>2.29</v>
      </c>
      <c r="E233" s="130" t="str">
        <f t="shared" si="6"/>
        <v>AD&amp;D Coverage is $229000</v>
      </c>
      <c r="F233" s="129"/>
    </row>
    <row r="234" spans="1:6">
      <c r="A234" s="143">
        <f t="shared" si="7"/>
        <v>230000</v>
      </c>
      <c r="B234" s="144">
        <v>4.6000000000000005</v>
      </c>
      <c r="C234" s="144">
        <v>2.3000000000000003</v>
      </c>
      <c r="E234" s="130" t="str">
        <f t="shared" si="6"/>
        <v>AD&amp;D Coverage is $230000</v>
      </c>
      <c r="F234" s="129"/>
    </row>
    <row r="235" spans="1:6">
      <c r="A235" s="143">
        <f t="shared" si="7"/>
        <v>231000</v>
      </c>
      <c r="B235" s="144">
        <v>4.62</v>
      </c>
      <c r="C235" s="144">
        <v>2.31</v>
      </c>
      <c r="E235" s="130" t="str">
        <f t="shared" si="6"/>
        <v>AD&amp;D Coverage is $231000</v>
      </c>
      <c r="F235" s="129"/>
    </row>
    <row r="236" spans="1:6">
      <c r="A236" s="143">
        <f t="shared" si="7"/>
        <v>232000</v>
      </c>
      <c r="B236" s="144">
        <v>4.6399999999999997</v>
      </c>
      <c r="C236" s="144">
        <v>2.3199999999999998</v>
      </c>
      <c r="E236" s="130" t="str">
        <f t="shared" si="6"/>
        <v>AD&amp;D Coverage is $232000</v>
      </c>
      <c r="F236" s="129"/>
    </row>
    <row r="237" spans="1:6">
      <c r="A237" s="143">
        <f t="shared" si="7"/>
        <v>233000</v>
      </c>
      <c r="B237" s="144">
        <v>4.66</v>
      </c>
      <c r="C237" s="144">
        <v>2.33</v>
      </c>
      <c r="E237" s="130" t="str">
        <f t="shared" si="6"/>
        <v>AD&amp;D Coverage is $233000</v>
      </c>
      <c r="F237" s="129"/>
    </row>
    <row r="238" spans="1:6">
      <c r="A238" s="143">
        <f t="shared" si="7"/>
        <v>234000</v>
      </c>
      <c r="B238" s="144">
        <v>4.68</v>
      </c>
      <c r="C238" s="144">
        <v>2.34</v>
      </c>
      <c r="E238" s="130" t="str">
        <f t="shared" si="6"/>
        <v>AD&amp;D Coverage is $234000</v>
      </c>
      <c r="F238" s="129"/>
    </row>
    <row r="239" spans="1:6">
      <c r="A239" s="143">
        <f t="shared" si="7"/>
        <v>235000</v>
      </c>
      <c r="B239" s="144">
        <v>4.7</v>
      </c>
      <c r="C239" s="144">
        <v>2.35</v>
      </c>
      <c r="E239" s="130" t="str">
        <f t="shared" si="6"/>
        <v>AD&amp;D Coverage is $235000</v>
      </c>
      <c r="F239" s="129"/>
    </row>
    <row r="240" spans="1:6">
      <c r="A240" s="143">
        <f t="shared" si="7"/>
        <v>236000</v>
      </c>
      <c r="B240" s="144">
        <v>4.72</v>
      </c>
      <c r="C240" s="144">
        <v>2.36</v>
      </c>
      <c r="E240" s="130" t="str">
        <f t="shared" si="6"/>
        <v>AD&amp;D Coverage is $236000</v>
      </c>
      <c r="F240" s="129"/>
    </row>
    <row r="241" spans="1:6">
      <c r="A241" s="143">
        <f t="shared" si="7"/>
        <v>237000</v>
      </c>
      <c r="B241" s="144">
        <v>4.74</v>
      </c>
      <c r="C241" s="144">
        <v>2.37</v>
      </c>
      <c r="E241" s="130" t="str">
        <f t="shared" si="6"/>
        <v>AD&amp;D Coverage is $237000</v>
      </c>
      <c r="F241" s="129"/>
    </row>
    <row r="242" spans="1:6">
      <c r="A242" s="143">
        <f t="shared" si="7"/>
        <v>238000</v>
      </c>
      <c r="B242" s="144">
        <v>4.76</v>
      </c>
      <c r="C242" s="144">
        <v>2.38</v>
      </c>
      <c r="E242" s="130" t="str">
        <f t="shared" si="6"/>
        <v>AD&amp;D Coverage is $238000</v>
      </c>
      <c r="F242" s="129"/>
    </row>
    <row r="243" spans="1:6">
      <c r="A243" s="143">
        <f t="shared" si="7"/>
        <v>239000</v>
      </c>
      <c r="B243" s="144">
        <v>4.78</v>
      </c>
      <c r="C243" s="144">
        <v>2.39</v>
      </c>
      <c r="E243" s="130" t="str">
        <f t="shared" si="6"/>
        <v>AD&amp;D Coverage is $239000</v>
      </c>
      <c r="F243" s="129"/>
    </row>
    <row r="244" spans="1:6">
      <c r="A244" s="143">
        <f t="shared" si="7"/>
        <v>240000</v>
      </c>
      <c r="B244" s="144">
        <v>4.8</v>
      </c>
      <c r="C244" s="144">
        <v>2.4</v>
      </c>
      <c r="E244" s="130" t="str">
        <f t="shared" si="6"/>
        <v>AD&amp;D Coverage is $240000</v>
      </c>
      <c r="F244" s="129"/>
    </row>
    <row r="245" spans="1:6">
      <c r="A245" s="143">
        <f t="shared" si="7"/>
        <v>241000</v>
      </c>
      <c r="B245" s="144">
        <v>4.82</v>
      </c>
      <c r="C245" s="144">
        <v>2.41</v>
      </c>
      <c r="E245" s="130" t="str">
        <f t="shared" si="6"/>
        <v>AD&amp;D Coverage is $241000</v>
      </c>
      <c r="F245" s="129"/>
    </row>
    <row r="246" spans="1:6">
      <c r="A246" s="143">
        <f t="shared" si="7"/>
        <v>242000</v>
      </c>
      <c r="B246" s="144">
        <v>4.84</v>
      </c>
      <c r="C246" s="144">
        <v>2.42</v>
      </c>
      <c r="E246" s="130" t="str">
        <f t="shared" si="6"/>
        <v>AD&amp;D Coverage is $242000</v>
      </c>
      <c r="F246" s="129"/>
    </row>
    <row r="247" spans="1:6">
      <c r="A247" s="143">
        <f t="shared" si="7"/>
        <v>243000</v>
      </c>
      <c r="B247" s="144">
        <v>4.8600000000000003</v>
      </c>
      <c r="C247" s="144">
        <v>2.4300000000000002</v>
      </c>
      <c r="E247" s="130" t="str">
        <f t="shared" si="6"/>
        <v>AD&amp;D Coverage is $243000</v>
      </c>
      <c r="F247" s="129"/>
    </row>
    <row r="248" spans="1:6">
      <c r="A248" s="143">
        <f t="shared" si="7"/>
        <v>244000</v>
      </c>
      <c r="B248" s="144">
        <v>4.88</v>
      </c>
      <c r="C248" s="144">
        <v>2.44</v>
      </c>
      <c r="E248" s="130" t="str">
        <f t="shared" si="6"/>
        <v>AD&amp;D Coverage is $244000</v>
      </c>
      <c r="F248" s="129"/>
    </row>
    <row r="249" spans="1:6">
      <c r="A249" s="143">
        <f t="shared" si="7"/>
        <v>245000</v>
      </c>
      <c r="B249" s="144">
        <v>4.9000000000000004</v>
      </c>
      <c r="C249" s="144">
        <v>2.4500000000000002</v>
      </c>
      <c r="E249" s="130" t="str">
        <f t="shared" si="6"/>
        <v>AD&amp;D Coverage is $245000</v>
      </c>
      <c r="F249" s="129"/>
    </row>
    <row r="250" spans="1:6">
      <c r="A250" s="143">
        <f t="shared" si="7"/>
        <v>246000</v>
      </c>
      <c r="B250" s="144">
        <v>4.92</v>
      </c>
      <c r="C250" s="144">
        <v>2.46</v>
      </c>
      <c r="E250" s="130" t="str">
        <f t="shared" si="6"/>
        <v>AD&amp;D Coverage is $246000</v>
      </c>
      <c r="F250" s="129"/>
    </row>
    <row r="251" spans="1:6">
      <c r="A251" s="143">
        <f t="shared" si="7"/>
        <v>247000</v>
      </c>
      <c r="B251" s="144">
        <v>4.9400000000000004</v>
      </c>
      <c r="C251" s="144">
        <v>2.4700000000000002</v>
      </c>
      <c r="E251" s="130" t="str">
        <f t="shared" si="6"/>
        <v>AD&amp;D Coverage is $247000</v>
      </c>
      <c r="F251" s="129"/>
    </row>
    <row r="252" spans="1:6">
      <c r="A252" s="143">
        <f t="shared" si="7"/>
        <v>248000</v>
      </c>
      <c r="B252" s="144">
        <v>4.96</v>
      </c>
      <c r="C252" s="144">
        <v>2.48</v>
      </c>
      <c r="E252" s="130" t="str">
        <f t="shared" si="6"/>
        <v>AD&amp;D Coverage is $248000</v>
      </c>
      <c r="F252" s="129"/>
    </row>
    <row r="253" spans="1:6">
      <c r="A253" s="143">
        <f t="shared" si="7"/>
        <v>249000</v>
      </c>
      <c r="B253" s="144">
        <v>4.9800000000000004</v>
      </c>
      <c r="C253" s="144">
        <v>2.4900000000000002</v>
      </c>
      <c r="E253" s="130" t="str">
        <f t="shared" si="6"/>
        <v>AD&amp;D Coverage is $249000</v>
      </c>
      <c r="F253" s="129"/>
    </row>
    <row r="254" spans="1:6">
      <c r="A254" s="143">
        <f t="shared" si="7"/>
        <v>250000</v>
      </c>
      <c r="B254" s="144">
        <v>5</v>
      </c>
      <c r="C254" s="144">
        <v>2.5</v>
      </c>
      <c r="E254" s="130" t="str">
        <f t="shared" si="6"/>
        <v>AD&amp;D Coverage is $250000</v>
      </c>
      <c r="F254" s="129"/>
    </row>
    <row r="255" spans="1:6">
      <c r="A255" s="143">
        <f t="shared" si="7"/>
        <v>251000</v>
      </c>
      <c r="B255" s="144">
        <v>5.0200000000000005</v>
      </c>
      <c r="C255" s="144">
        <v>2.5100000000000002</v>
      </c>
      <c r="E255" s="130" t="str">
        <f t="shared" si="6"/>
        <v>AD&amp;D Coverage is $251000</v>
      </c>
      <c r="F255" s="129"/>
    </row>
    <row r="256" spans="1:6">
      <c r="A256" s="143">
        <f t="shared" si="7"/>
        <v>252000</v>
      </c>
      <c r="B256" s="144">
        <v>5.04</v>
      </c>
      <c r="C256" s="144">
        <v>2.52</v>
      </c>
      <c r="E256" s="130" t="str">
        <f t="shared" si="6"/>
        <v>AD&amp;D Coverage is $252000</v>
      </c>
      <c r="F256" s="129"/>
    </row>
    <row r="257" spans="1:6">
      <c r="A257" s="143">
        <f t="shared" si="7"/>
        <v>253000</v>
      </c>
      <c r="B257" s="144">
        <v>5.0600000000000005</v>
      </c>
      <c r="C257" s="144">
        <v>2.5300000000000002</v>
      </c>
      <c r="E257" s="130" t="str">
        <f t="shared" si="6"/>
        <v>AD&amp;D Coverage is $253000</v>
      </c>
      <c r="F257" s="129"/>
    </row>
    <row r="258" spans="1:6">
      <c r="A258" s="143">
        <f t="shared" si="7"/>
        <v>254000</v>
      </c>
      <c r="B258" s="144">
        <v>5.08</v>
      </c>
      <c r="C258" s="144">
        <v>2.54</v>
      </c>
      <c r="E258" s="130" t="str">
        <f t="shared" si="6"/>
        <v>AD&amp;D Coverage is $254000</v>
      </c>
      <c r="F258" s="129"/>
    </row>
    <row r="259" spans="1:6">
      <c r="A259" s="143">
        <f t="shared" si="7"/>
        <v>255000</v>
      </c>
      <c r="B259" s="144">
        <v>5.1000000000000005</v>
      </c>
      <c r="C259" s="144">
        <v>2.5500000000000003</v>
      </c>
      <c r="E259" s="130" t="str">
        <f t="shared" si="6"/>
        <v>AD&amp;D Coverage is $255000</v>
      </c>
      <c r="F259" s="129"/>
    </row>
    <row r="260" spans="1:6">
      <c r="A260" s="143">
        <f t="shared" si="7"/>
        <v>256000</v>
      </c>
      <c r="B260" s="144">
        <v>5.12</v>
      </c>
      <c r="C260" s="144">
        <v>2.56</v>
      </c>
      <c r="E260" s="130" t="str">
        <f t="shared" ref="E260:E323" si="8">CONCATENATE("AD&amp;D Coverage is $",A260)</f>
        <v>AD&amp;D Coverage is $256000</v>
      </c>
      <c r="F260" s="129"/>
    </row>
    <row r="261" spans="1:6">
      <c r="A261" s="143">
        <f t="shared" si="7"/>
        <v>257000</v>
      </c>
      <c r="B261" s="144">
        <v>5.14</v>
      </c>
      <c r="C261" s="144">
        <v>2.57</v>
      </c>
      <c r="E261" s="130" t="str">
        <f t="shared" si="8"/>
        <v>AD&amp;D Coverage is $257000</v>
      </c>
      <c r="F261" s="129"/>
    </row>
    <row r="262" spans="1:6">
      <c r="A262" s="143">
        <f t="shared" si="7"/>
        <v>258000</v>
      </c>
      <c r="B262" s="144">
        <v>5.16</v>
      </c>
      <c r="C262" s="144">
        <v>2.58</v>
      </c>
      <c r="E262" s="130" t="str">
        <f t="shared" si="8"/>
        <v>AD&amp;D Coverage is $258000</v>
      </c>
      <c r="F262" s="129"/>
    </row>
    <row r="263" spans="1:6">
      <c r="A263" s="143">
        <f t="shared" si="7"/>
        <v>259000</v>
      </c>
      <c r="B263" s="144">
        <v>5.18</v>
      </c>
      <c r="C263" s="144">
        <v>2.59</v>
      </c>
      <c r="E263" s="130" t="str">
        <f t="shared" si="8"/>
        <v>AD&amp;D Coverage is $259000</v>
      </c>
      <c r="F263" s="129"/>
    </row>
    <row r="264" spans="1:6">
      <c r="A264" s="143">
        <f t="shared" ref="A264:A327" si="9">+A263+1000</f>
        <v>260000</v>
      </c>
      <c r="B264" s="144">
        <v>5.2</v>
      </c>
      <c r="C264" s="144">
        <v>2.6</v>
      </c>
      <c r="E264" s="130" t="str">
        <f t="shared" si="8"/>
        <v>AD&amp;D Coverage is $260000</v>
      </c>
      <c r="F264" s="129"/>
    </row>
    <row r="265" spans="1:6">
      <c r="A265" s="143">
        <f t="shared" si="9"/>
        <v>261000</v>
      </c>
      <c r="B265" s="144">
        <v>5.22</v>
      </c>
      <c r="C265" s="144">
        <v>2.61</v>
      </c>
      <c r="E265" s="130" t="str">
        <f t="shared" si="8"/>
        <v>AD&amp;D Coverage is $261000</v>
      </c>
      <c r="F265" s="129"/>
    </row>
    <row r="266" spans="1:6">
      <c r="A266" s="143">
        <f t="shared" si="9"/>
        <v>262000</v>
      </c>
      <c r="B266" s="144">
        <v>5.24</v>
      </c>
      <c r="C266" s="144">
        <v>2.62</v>
      </c>
      <c r="E266" s="130" t="str">
        <f t="shared" si="8"/>
        <v>AD&amp;D Coverage is $262000</v>
      </c>
      <c r="F266" s="129"/>
    </row>
    <row r="267" spans="1:6">
      <c r="A267" s="143">
        <f t="shared" si="9"/>
        <v>263000</v>
      </c>
      <c r="B267" s="144">
        <v>5.26</v>
      </c>
      <c r="C267" s="144">
        <v>2.63</v>
      </c>
      <c r="E267" s="130" t="str">
        <f t="shared" si="8"/>
        <v>AD&amp;D Coverage is $263000</v>
      </c>
      <c r="F267" s="129"/>
    </row>
    <row r="268" spans="1:6">
      <c r="A268" s="143">
        <f t="shared" si="9"/>
        <v>264000</v>
      </c>
      <c r="B268" s="144">
        <v>5.28</v>
      </c>
      <c r="C268" s="144">
        <v>2.64</v>
      </c>
      <c r="E268" s="130" t="str">
        <f t="shared" si="8"/>
        <v>AD&amp;D Coverage is $264000</v>
      </c>
      <c r="F268" s="129"/>
    </row>
    <row r="269" spans="1:6">
      <c r="A269" s="143">
        <f t="shared" si="9"/>
        <v>265000</v>
      </c>
      <c r="B269" s="144">
        <v>5.3</v>
      </c>
      <c r="C269" s="144">
        <v>2.65</v>
      </c>
      <c r="E269" s="130" t="str">
        <f t="shared" si="8"/>
        <v>AD&amp;D Coverage is $265000</v>
      </c>
      <c r="F269" s="129"/>
    </row>
    <row r="270" spans="1:6">
      <c r="A270" s="143">
        <f t="shared" si="9"/>
        <v>266000</v>
      </c>
      <c r="B270" s="144">
        <v>5.32</v>
      </c>
      <c r="C270" s="144">
        <v>2.66</v>
      </c>
      <c r="E270" s="130" t="str">
        <f t="shared" si="8"/>
        <v>AD&amp;D Coverage is $266000</v>
      </c>
      <c r="F270" s="129"/>
    </row>
    <row r="271" spans="1:6">
      <c r="A271" s="143">
        <f t="shared" si="9"/>
        <v>267000</v>
      </c>
      <c r="B271" s="144">
        <v>5.34</v>
      </c>
      <c r="C271" s="144">
        <v>2.67</v>
      </c>
      <c r="E271" s="130" t="str">
        <f t="shared" si="8"/>
        <v>AD&amp;D Coverage is $267000</v>
      </c>
      <c r="F271" s="129"/>
    </row>
    <row r="272" spans="1:6">
      <c r="A272" s="143">
        <f t="shared" si="9"/>
        <v>268000</v>
      </c>
      <c r="B272" s="144">
        <v>5.36</v>
      </c>
      <c r="C272" s="144">
        <v>2.68</v>
      </c>
      <c r="E272" s="130" t="str">
        <f t="shared" si="8"/>
        <v>AD&amp;D Coverage is $268000</v>
      </c>
      <c r="F272" s="129"/>
    </row>
    <row r="273" spans="1:6">
      <c r="A273" s="143">
        <f t="shared" si="9"/>
        <v>269000</v>
      </c>
      <c r="B273" s="144">
        <v>5.38</v>
      </c>
      <c r="C273" s="144">
        <v>2.69</v>
      </c>
      <c r="E273" s="130" t="str">
        <f t="shared" si="8"/>
        <v>AD&amp;D Coverage is $269000</v>
      </c>
      <c r="F273" s="129"/>
    </row>
    <row r="274" spans="1:6">
      <c r="A274" s="143">
        <f t="shared" si="9"/>
        <v>270000</v>
      </c>
      <c r="B274" s="144">
        <v>5.4</v>
      </c>
      <c r="C274" s="144">
        <v>2.7</v>
      </c>
      <c r="E274" s="130" t="str">
        <f t="shared" si="8"/>
        <v>AD&amp;D Coverage is $270000</v>
      </c>
      <c r="F274" s="129"/>
    </row>
    <row r="275" spans="1:6">
      <c r="A275" s="143">
        <f t="shared" si="9"/>
        <v>271000</v>
      </c>
      <c r="B275" s="144">
        <v>5.42</v>
      </c>
      <c r="C275" s="144">
        <v>2.71</v>
      </c>
      <c r="E275" s="130" t="str">
        <f t="shared" si="8"/>
        <v>AD&amp;D Coverage is $271000</v>
      </c>
      <c r="F275" s="129"/>
    </row>
    <row r="276" spans="1:6">
      <c r="A276" s="143">
        <f t="shared" si="9"/>
        <v>272000</v>
      </c>
      <c r="B276" s="144">
        <v>5.44</v>
      </c>
      <c r="C276" s="144">
        <v>2.72</v>
      </c>
      <c r="E276" s="130" t="str">
        <f t="shared" si="8"/>
        <v>AD&amp;D Coverage is $272000</v>
      </c>
      <c r="F276" s="129"/>
    </row>
    <row r="277" spans="1:6">
      <c r="A277" s="143">
        <f t="shared" si="9"/>
        <v>273000</v>
      </c>
      <c r="B277" s="144">
        <v>5.46</v>
      </c>
      <c r="C277" s="144">
        <v>2.73</v>
      </c>
      <c r="E277" s="130" t="str">
        <f t="shared" si="8"/>
        <v>AD&amp;D Coverage is $273000</v>
      </c>
      <c r="F277" s="129"/>
    </row>
    <row r="278" spans="1:6">
      <c r="A278" s="143">
        <f t="shared" si="9"/>
        <v>274000</v>
      </c>
      <c r="B278" s="144">
        <v>5.48</v>
      </c>
      <c r="C278" s="144">
        <v>2.74</v>
      </c>
      <c r="E278" s="130" t="str">
        <f t="shared" si="8"/>
        <v>AD&amp;D Coverage is $274000</v>
      </c>
      <c r="F278" s="129"/>
    </row>
    <row r="279" spans="1:6">
      <c r="A279" s="143">
        <f t="shared" si="9"/>
        <v>275000</v>
      </c>
      <c r="B279" s="144">
        <v>5.5</v>
      </c>
      <c r="C279" s="144">
        <v>2.75</v>
      </c>
      <c r="E279" s="130" t="str">
        <f t="shared" si="8"/>
        <v>AD&amp;D Coverage is $275000</v>
      </c>
      <c r="F279" s="129"/>
    </row>
    <row r="280" spans="1:6">
      <c r="A280" s="143">
        <f t="shared" si="9"/>
        <v>276000</v>
      </c>
      <c r="B280" s="144">
        <v>5.5200000000000005</v>
      </c>
      <c r="C280" s="144">
        <v>2.7600000000000002</v>
      </c>
      <c r="E280" s="130" t="str">
        <f t="shared" si="8"/>
        <v>AD&amp;D Coverage is $276000</v>
      </c>
      <c r="F280" s="129"/>
    </row>
    <row r="281" spans="1:6">
      <c r="A281" s="143">
        <f t="shared" si="9"/>
        <v>277000</v>
      </c>
      <c r="B281" s="144">
        <v>5.54</v>
      </c>
      <c r="C281" s="144">
        <v>2.77</v>
      </c>
      <c r="E281" s="130" t="str">
        <f t="shared" si="8"/>
        <v>AD&amp;D Coverage is $277000</v>
      </c>
      <c r="F281" s="129"/>
    </row>
    <row r="282" spans="1:6">
      <c r="A282" s="143">
        <f t="shared" si="9"/>
        <v>278000</v>
      </c>
      <c r="B282" s="144">
        <v>5.5600000000000005</v>
      </c>
      <c r="C282" s="144">
        <v>2.7800000000000002</v>
      </c>
      <c r="E282" s="130" t="str">
        <f t="shared" si="8"/>
        <v>AD&amp;D Coverage is $278000</v>
      </c>
      <c r="F282" s="129"/>
    </row>
    <row r="283" spans="1:6">
      <c r="A283" s="143">
        <f t="shared" si="9"/>
        <v>279000</v>
      </c>
      <c r="B283" s="144">
        <v>5.58</v>
      </c>
      <c r="C283" s="144">
        <v>2.79</v>
      </c>
      <c r="E283" s="130" t="str">
        <f t="shared" si="8"/>
        <v>AD&amp;D Coverage is $279000</v>
      </c>
      <c r="F283" s="129"/>
    </row>
    <row r="284" spans="1:6">
      <c r="A284" s="143">
        <f t="shared" si="9"/>
        <v>280000</v>
      </c>
      <c r="B284" s="144">
        <v>5.6000000000000005</v>
      </c>
      <c r="C284" s="144">
        <v>2.8000000000000003</v>
      </c>
      <c r="E284" s="130" t="str">
        <f t="shared" si="8"/>
        <v>AD&amp;D Coverage is $280000</v>
      </c>
      <c r="F284" s="129"/>
    </row>
    <row r="285" spans="1:6">
      <c r="A285" s="143">
        <f t="shared" si="9"/>
        <v>281000</v>
      </c>
      <c r="B285" s="144">
        <v>5.62</v>
      </c>
      <c r="C285" s="144">
        <v>2.81</v>
      </c>
      <c r="E285" s="130" t="str">
        <f t="shared" si="8"/>
        <v>AD&amp;D Coverage is $281000</v>
      </c>
      <c r="F285" s="129"/>
    </row>
    <row r="286" spans="1:6">
      <c r="A286" s="143">
        <f t="shared" si="9"/>
        <v>282000</v>
      </c>
      <c r="B286" s="144">
        <v>5.64</v>
      </c>
      <c r="C286" s="144">
        <v>2.82</v>
      </c>
      <c r="E286" s="130" t="str">
        <f t="shared" si="8"/>
        <v>AD&amp;D Coverage is $282000</v>
      </c>
      <c r="F286" s="129"/>
    </row>
    <row r="287" spans="1:6">
      <c r="A287" s="143">
        <f t="shared" si="9"/>
        <v>283000</v>
      </c>
      <c r="B287" s="144">
        <v>5.66</v>
      </c>
      <c r="C287" s="144">
        <v>2.83</v>
      </c>
      <c r="E287" s="130" t="str">
        <f t="shared" si="8"/>
        <v>AD&amp;D Coverage is $283000</v>
      </c>
      <c r="F287" s="129"/>
    </row>
    <row r="288" spans="1:6">
      <c r="A288" s="143">
        <f t="shared" si="9"/>
        <v>284000</v>
      </c>
      <c r="B288" s="144">
        <v>5.68</v>
      </c>
      <c r="C288" s="144">
        <v>2.84</v>
      </c>
      <c r="E288" s="130" t="str">
        <f t="shared" si="8"/>
        <v>AD&amp;D Coverage is $284000</v>
      </c>
      <c r="F288" s="129"/>
    </row>
    <row r="289" spans="1:6">
      <c r="A289" s="143">
        <f t="shared" si="9"/>
        <v>285000</v>
      </c>
      <c r="B289" s="144">
        <v>5.7</v>
      </c>
      <c r="C289" s="144">
        <v>2.85</v>
      </c>
      <c r="E289" s="130" t="str">
        <f t="shared" si="8"/>
        <v>AD&amp;D Coverage is $285000</v>
      </c>
      <c r="F289" s="129"/>
    </row>
    <row r="290" spans="1:6">
      <c r="A290" s="143">
        <f t="shared" si="9"/>
        <v>286000</v>
      </c>
      <c r="B290" s="144">
        <v>5.72</v>
      </c>
      <c r="C290" s="144">
        <v>2.86</v>
      </c>
      <c r="E290" s="130" t="str">
        <f t="shared" si="8"/>
        <v>AD&amp;D Coverage is $286000</v>
      </c>
      <c r="F290" s="129"/>
    </row>
    <row r="291" spans="1:6">
      <c r="A291" s="143">
        <f t="shared" si="9"/>
        <v>287000</v>
      </c>
      <c r="B291" s="144">
        <v>5.74</v>
      </c>
      <c r="C291" s="144">
        <v>2.87</v>
      </c>
      <c r="E291" s="130" t="str">
        <f t="shared" si="8"/>
        <v>AD&amp;D Coverage is $287000</v>
      </c>
      <c r="F291" s="129"/>
    </row>
    <row r="292" spans="1:6">
      <c r="A292" s="143">
        <f t="shared" si="9"/>
        <v>288000</v>
      </c>
      <c r="B292" s="144">
        <v>5.76</v>
      </c>
      <c r="C292" s="144">
        <v>2.88</v>
      </c>
      <c r="E292" s="130" t="str">
        <f t="shared" si="8"/>
        <v>AD&amp;D Coverage is $288000</v>
      </c>
      <c r="F292" s="129"/>
    </row>
    <row r="293" spans="1:6">
      <c r="A293" s="143">
        <f t="shared" si="9"/>
        <v>289000</v>
      </c>
      <c r="B293" s="144">
        <v>5.78</v>
      </c>
      <c r="C293" s="144">
        <v>2.89</v>
      </c>
      <c r="E293" s="130" t="str">
        <f t="shared" si="8"/>
        <v>AD&amp;D Coverage is $289000</v>
      </c>
      <c r="F293" s="129"/>
    </row>
    <row r="294" spans="1:6">
      <c r="A294" s="143">
        <f t="shared" si="9"/>
        <v>290000</v>
      </c>
      <c r="B294" s="144">
        <v>5.8</v>
      </c>
      <c r="C294" s="144">
        <v>2.9</v>
      </c>
      <c r="E294" s="130" t="str">
        <f t="shared" si="8"/>
        <v>AD&amp;D Coverage is $290000</v>
      </c>
      <c r="F294" s="129"/>
    </row>
    <row r="295" spans="1:6">
      <c r="A295" s="143">
        <f t="shared" si="9"/>
        <v>291000</v>
      </c>
      <c r="B295" s="144">
        <v>5.82</v>
      </c>
      <c r="C295" s="144">
        <v>2.91</v>
      </c>
      <c r="E295" s="130" t="str">
        <f t="shared" si="8"/>
        <v>AD&amp;D Coverage is $291000</v>
      </c>
      <c r="F295" s="129"/>
    </row>
    <row r="296" spans="1:6">
      <c r="A296" s="143">
        <f t="shared" si="9"/>
        <v>292000</v>
      </c>
      <c r="B296" s="144">
        <v>5.84</v>
      </c>
      <c r="C296" s="144">
        <v>2.92</v>
      </c>
      <c r="E296" s="130" t="str">
        <f t="shared" si="8"/>
        <v>AD&amp;D Coverage is $292000</v>
      </c>
      <c r="F296" s="129"/>
    </row>
    <row r="297" spans="1:6">
      <c r="A297" s="143">
        <f t="shared" si="9"/>
        <v>293000</v>
      </c>
      <c r="B297" s="144">
        <v>5.86</v>
      </c>
      <c r="C297" s="144">
        <v>2.93</v>
      </c>
      <c r="E297" s="130" t="str">
        <f t="shared" si="8"/>
        <v>AD&amp;D Coverage is $293000</v>
      </c>
      <c r="F297" s="129"/>
    </row>
    <row r="298" spans="1:6">
      <c r="A298" s="143">
        <f t="shared" si="9"/>
        <v>294000</v>
      </c>
      <c r="B298" s="144">
        <v>5.88</v>
      </c>
      <c r="C298" s="144">
        <v>2.94</v>
      </c>
      <c r="E298" s="130" t="str">
        <f t="shared" si="8"/>
        <v>AD&amp;D Coverage is $294000</v>
      </c>
      <c r="F298" s="129"/>
    </row>
    <row r="299" spans="1:6">
      <c r="A299" s="143">
        <f t="shared" si="9"/>
        <v>295000</v>
      </c>
      <c r="B299" s="144">
        <v>5.9</v>
      </c>
      <c r="C299" s="144">
        <v>2.95</v>
      </c>
      <c r="E299" s="130" t="str">
        <f t="shared" si="8"/>
        <v>AD&amp;D Coverage is $295000</v>
      </c>
      <c r="F299" s="129"/>
    </row>
    <row r="300" spans="1:6">
      <c r="A300" s="143">
        <f t="shared" si="9"/>
        <v>296000</v>
      </c>
      <c r="B300" s="144">
        <v>5.92</v>
      </c>
      <c r="C300" s="144">
        <v>2.96</v>
      </c>
      <c r="E300" s="130" t="str">
        <f t="shared" si="8"/>
        <v>AD&amp;D Coverage is $296000</v>
      </c>
      <c r="F300" s="129"/>
    </row>
    <row r="301" spans="1:6">
      <c r="A301" s="143">
        <f t="shared" si="9"/>
        <v>297000</v>
      </c>
      <c r="B301" s="144">
        <v>5.94</v>
      </c>
      <c r="C301" s="144">
        <v>2.97</v>
      </c>
      <c r="E301" s="130" t="str">
        <f t="shared" si="8"/>
        <v>AD&amp;D Coverage is $297000</v>
      </c>
      <c r="F301" s="129"/>
    </row>
    <row r="302" spans="1:6">
      <c r="A302" s="143">
        <f t="shared" si="9"/>
        <v>298000</v>
      </c>
      <c r="B302" s="144">
        <v>5.96</v>
      </c>
      <c r="C302" s="144">
        <v>2.98</v>
      </c>
      <c r="E302" s="130" t="str">
        <f t="shared" si="8"/>
        <v>AD&amp;D Coverage is $298000</v>
      </c>
      <c r="F302" s="129"/>
    </row>
    <row r="303" spans="1:6">
      <c r="A303" s="143">
        <f t="shared" si="9"/>
        <v>299000</v>
      </c>
      <c r="B303" s="144">
        <v>5.98</v>
      </c>
      <c r="C303" s="144">
        <v>2.99</v>
      </c>
      <c r="E303" s="130" t="str">
        <f t="shared" si="8"/>
        <v>AD&amp;D Coverage is $299000</v>
      </c>
      <c r="F303" s="129"/>
    </row>
    <row r="304" spans="1:6">
      <c r="A304" s="143">
        <f t="shared" si="9"/>
        <v>300000</v>
      </c>
      <c r="B304" s="144">
        <v>6</v>
      </c>
      <c r="C304" s="144">
        <v>3</v>
      </c>
      <c r="E304" s="130" t="str">
        <f t="shared" si="8"/>
        <v>AD&amp;D Coverage is $300000</v>
      </c>
      <c r="F304" s="129"/>
    </row>
    <row r="305" spans="1:6">
      <c r="A305" s="143">
        <f t="shared" si="9"/>
        <v>301000</v>
      </c>
      <c r="B305" s="144">
        <v>6.0200000000000005</v>
      </c>
      <c r="C305" s="144">
        <v>3.0100000000000002</v>
      </c>
      <c r="E305" s="130" t="str">
        <f t="shared" si="8"/>
        <v>AD&amp;D Coverage is $301000</v>
      </c>
      <c r="F305" s="129"/>
    </row>
    <row r="306" spans="1:6">
      <c r="A306" s="143">
        <f t="shared" si="9"/>
        <v>302000</v>
      </c>
      <c r="B306" s="144">
        <v>6.04</v>
      </c>
      <c r="C306" s="144">
        <v>3.02</v>
      </c>
      <c r="E306" s="130" t="str">
        <f t="shared" si="8"/>
        <v>AD&amp;D Coverage is $302000</v>
      </c>
      <c r="F306" s="129"/>
    </row>
    <row r="307" spans="1:6">
      <c r="A307" s="143">
        <f t="shared" si="9"/>
        <v>303000</v>
      </c>
      <c r="B307" s="144">
        <v>6.0600000000000005</v>
      </c>
      <c r="C307" s="144">
        <v>3.0300000000000002</v>
      </c>
      <c r="E307" s="130" t="str">
        <f t="shared" si="8"/>
        <v>AD&amp;D Coverage is $303000</v>
      </c>
      <c r="F307" s="129"/>
    </row>
    <row r="308" spans="1:6">
      <c r="A308" s="143">
        <f t="shared" si="9"/>
        <v>304000</v>
      </c>
      <c r="B308" s="144">
        <v>6.08</v>
      </c>
      <c r="C308" s="144">
        <v>3.04</v>
      </c>
      <c r="E308" s="130" t="str">
        <f t="shared" si="8"/>
        <v>AD&amp;D Coverage is $304000</v>
      </c>
      <c r="F308" s="129"/>
    </row>
    <row r="309" spans="1:6">
      <c r="A309" s="143">
        <f t="shared" si="9"/>
        <v>305000</v>
      </c>
      <c r="B309" s="144">
        <v>6.1000000000000005</v>
      </c>
      <c r="C309" s="144">
        <v>3.0500000000000003</v>
      </c>
      <c r="E309" s="130" t="str">
        <f t="shared" si="8"/>
        <v>AD&amp;D Coverage is $305000</v>
      </c>
      <c r="F309" s="129"/>
    </row>
    <row r="310" spans="1:6">
      <c r="A310" s="143">
        <f t="shared" si="9"/>
        <v>306000</v>
      </c>
      <c r="B310" s="144">
        <v>6.12</v>
      </c>
      <c r="C310" s="144">
        <v>3.06</v>
      </c>
      <c r="E310" s="130" t="str">
        <f t="shared" si="8"/>
        <v>AD&amp;D Coverage is $306000</v>
      </c>
      <c r="F310" s="129"/>
    </row>
    <row r="311" spans="1:6">
      <c r="A311" s="143">
        <f t="shared" si="9"/>
        <v>307000</v>
      </c>
      <c r="B311" s="144">
        <v>6.1400000000000006</v>
      </c>
      <c r="C311" s="144">
        <v>3.0700000000000003</v>
      </c>
      <c r="E311" s="130" t="str">
        <f t="shared" si="8"/>
        <v>AD&amp;D Coverage is $307000</v>
      </c>
      <c r="F311" s="129"/>
    </row>
    <row r="312" spans="1:6">
      <c r="A312" s="143">
        <f t="shared" si="9"/>
        <v>308000</v>
      </c>
      <c r="B312" s="144">
        <v>6.16</v>
      </c>
      <c r="C312" s="144">
        <v>3.08</v>
      </c>
      <c r="E312" s="130" t="str">
        <f t="shared" si="8"/>
        <v>AD&amp;D Coverage is $308000</v>
      </c>
      <c r="F312" s="129"/>
    </row>
    <row r="313" spans="1:6">
      <c r="A313" s="143">
        <f t="shared" si="9"/>
        <v>309000</v>
      </c>
      <c r="B313" s="144">
        <v>6.18</v>
      </c>
      <c r="C313" s="144">
        <v>3.09</v>
      </c>
      <c r="E313" s="130" t="str">
        <f t="shared" si="8"/>
        <v>AD&amp;D Coverage is $309000</v>
      </c>
      <c r="F313" s="129"/>
    </row>
    <row r="314" spans="1:6">
      <c r="A314" s="143">
        <f t="shared" si="9"/>
        <v>310000</v>
      </c>
      <c r="B314" s="144">
        <v>6.2</v>
      </c>
      <c r="C314" s="144">
        <v>3.1</v>
      </c>
      <c r="E314" s="130" t="str">
        <f t="shared" si="8"/>
        <v>AD&amp;D Coverage is $310000</v>
      </c>
      <c r="F314" s="129"/>
    </row>
    <row r="315" spans="1:6">
      <c r="A315" s="143">
        <f t="shared" si="9"/>
        <v>311000</v>
      </c>
      <c r="B315" s="144">
        <v>6.22</v>
      </c>
      <c r="C315" s="144">
        <v>3.11</v>
      </c>
      <c r="E315" s="130" t="str">
        <f t="shared" si="8"/>
        <v>AD&amp;D Coverage is $311000</v>
      </c>
      <c r="F315" s="129"/>
    </row>
    <row r="316" spans="1:6">
      <c r="A316" s="143">
        <f t="shared" si="9"/>
        <v>312000</v>
      </c>
      <c r="B316" s="144">
        <v>6.24</v>
      </c>
      <c r="C316" s="144">
        <v>3.12</v>
      </c>
      <c r="E316" s="130" t="str">
        <f t="shared" si="8"/>
        <v>AD&amp;D Coverage is $312000</v>
      </c>
      <c r="F316" s="129"/>
    </row>
    <row r="317" spans="1:6">
      <c r="A317" s="143">
        <f t="shared" si="9"/>
        <v>313000</v>
      </c>
      <c r="B317" s="144">
        <v>6.26</v>
      </c>
      <c r="C317" s="144">
        <v>3.13</v>
      </c>
      <c r="E317" s="130" t="str">
        <f t="shared" si="8"/>
        <v>AD&amp;D Coverage is $313000</v>
      </c>
      <c r="F317" s="129"/>
    </row>
    <row r="318" spans="1:6">
      <c r="A318" s="143">
        <f t="shared" si="9"/>
        <v>314000</v>
      </c>
      <c r="B318" s="144">
        <v>6.28</v>
      </c>
      <c r="C318" s="144">
        <v>3.14</v>
      </c>
      <c r="E318" s="130" t="str">
        <f t="shared" si="8"/>
        <v>AD&amp;D Coverage is $314000</v>
      </c>
      <c r="F318" s="129"/>
    </row>
    <row r="319" spans="1:6">
      <c r="A319" s="143">
        <f t="shared" si="9"/>
        <v>315000</v>
      </c>
      <c r="B319" s="144">
        <v>6.3</v>
      </c>
      <c r="C319" s="144">
        <v>3.15</v>
      </c>
      <c r="E319" s="130" t="str">
        <f t="shared" si="8"/>
        <v>AD&amp;D Coverage is $315000</v>
      </c>
      <c r="F319" s="129"/>
    </row>
    <row r="320" spans="1:6">
      <c r="A320" s="143">
        <f t="shared" si="9"/>
        <v>316000</v>
      </c>
      <c r="B320" s="144">
        <v>6.32</v>
      </c>
      <c r="C320" s="144">
        <v>3.16</v>
      </c>
      <c r="E320" s="130" t="str">
        <f t="shared" si="8"/>
        <v>AD&amp;D Coverage is $316000</v>
      </c>
      <c r="F320" s="129"/>
    </row>
    <row r="321" spans="1:6">
      <c r="A321" s="143">
        <f t="shared" si="9"/>
        <v>317000</v>
      </c>
      <c r="B321" s="144">
        <v>6.34</v>
      </c>
      <c r="C321" s="144">
        <v>3.17</v>
      </c>
      <c r="E321" s="130" t="str">
        <f t="shared" si="8"/>
        <v>AD&amp;D Coverage is $317000</v>
      </c>
      <c r="F321" s="129"/>
    </row>
    <row r="322" spans="1:6">
      <c r="A322" s="143">
        <f t="shared" si="9"/>
        <v>318000</v>
      </c>
      <c r="B322" s="144">
        <v>6.36</v>
      </c>
      <c r="C322" s="144">
        <v>3.18</v>
      </c>
      <c r="E322" s="130" t="str">
        <f t="shared" si="8"/>
        <v>AD&amp;D Coverage is $318000</v>
      </c>
      <c r="F322" s="129"/>
    </row>
    <row r="323" spans="1:6">
      <c r="A323" s="143">
        <f t="shared" si="9"/>
        <v>319000</v>
      </c>
      <c r="B323" s="144">
        <v>6.38</v>
      </c>
      <c r="C323" s="144">
        <v>3.19</v>
      </c>
      <c r="E323" s="130" t="str">
        <f t="shared" si="8"/>
        <v>AD&amp;D Coverage is $319000</v>
      </c>
      <c r="F323" s="129"/>
    </row>
    <row r="324" spans="1:6">
      <c r="A324" s="143">
        <f t="shared" si="9"/>
        <v>320000</v>
      </c>
      <c r="B324" s="144">
        <v>6.4</v>
      </c>
      <c r="C324" s="144">
        <v>3.2</v>
      </c>
      <c r="E324" s="130" t="str">
        <f t="shared" ref="E324:E387" si="10">CONCATENATE("AD&amp;D Coverage is $",A324)</f>
        <v>AD&amp;D Coverage is $320000</v>
      </c>
      <c r="F324" s="129"/>
    </row>
    <row r="325" spans="1:6">
      <c r="A325" s="143">
        <f t="shared" si="9"/>
        <v>321000</v>
      </c>
      <c r="B325" s="144">
        <v>6.42</v>
      </c>
      <c r="C325" s="144">
        <v>3.21</v>
      </c>
      <c r="E325" s="130" t="str">
        <f t="shared" si="10"/>
        <v>AD&amp;D Coverage is $321000</v>
      </c>
      <c r="F325" s="129"/>
    </row>
    <row r="326" spans="1:6">
      <c r="A326" s="143">
        <f t="shared" si="9"/>
        <v>322000</v>
      </c>
      <c r="B326" s="144">
        <v>6.44</v>
      </c>
      <c r="C326" s="144">
        <v>3.22</v>
      </c>
      <c r="E326" s="130" t="str">
        <f t="shared" si="10"/>
        <v>AD&amp;D Coverage is $322000</v>
      </c>
      <c r="F326" s="129"/>
    </row>
    <row r="327" spans="1:6">
      <c r="A327" s="143">
        <f t="shared" si="9"/>
        <v>323000</v>
      </c>
      <c r="B327" s="144">
        <v>6.46</v>
      </c>
      <c r="C327" s="144">
        <v>3.23</v>
      </c>
      <c r="E327" s="130" t="str">
        <f t="shared" si="10"/>
        <v>AD&amp;D Coverage is $323000</v>
      </c>
      <c r="F327" s="129"/>
    </row>
    <row r="328" spans="1:6">
      <c r="A328" s="143">
        <f t="shared" ref="A328:A391" si="11">+A327+1000</f>
        <v>324000</v>
      </c>
      <c r="B328" s="144">
        <v>6.48</v>
      </c>
      <c r="C328" s="144">
        <v>3.24</v>
      </c>
      <c r="E328" s="130" t="str">
        <f t="shared" si="10"/>
        <v>AD&amp;D Coverage is $324000</v>
      </c>
      <c r="F328" s="129"/>
    </row>
    <row r="329" spans="1:6">
      <c r="A329" s="143">
        <f t="shared" si="11"/>
        <v>325000</v>
      </c>
      <c r="B329" s="144">
        <v>6.5</v>
      </c>
      <c r="C329" s="144">
        <v>3.25</v>
      </c>
      <c r="E329" s="130" t="str">
        <f t="shared" si="10"/>
        <v>AD&amp;D Coverage is $325000</v>
      </c>
      <c r="F329" s="129"/>
    </row>
    <row r="330" spans="1:6">
      <c r="A330" s="143">
        <f t="shared" si="11"/>
        <v>326000</v>
      </c>
      <c r="B330" s="144">
        <v>6.5200000000000005</v>
      </c>
      <c r="C330" s="144">
        <v>3.2600000000000002</v>
      </c>
      <c r="E330" s="130" t="str">
        <f t="shared" si="10"/>
        <v>AD&amp;D Coverage is $326000</v>
      </c>
      <c r="F330" s="129"/>
    </row>
    <row r="331" spans="1:6">
      <c r="A331" s="143">
        <f t="shared" si="11"/>
        <v>327000</v>
      </c>
      <c r="B331" s="144">
        <v>6.54</v>
      </c>
      <c r="C331" s="144">
        <v>3.27</v>
      </c>
      <c r="E331" s="130" t="str">
        <f t="shared" si="10"/>
        <v>AD&amp;D Coverage is $327000</v>
      </c>
      <c r="F331" s="129"/>
    </row>
    <row r="332" spans="1:6">
      <c r="A332" s="143">
        <f t="shared" si="11"/>
        <v>328000</v>
      </c>
      <c r="B332" s="144">
        <v>6.5600000000000005</v>
      </c>
      <c r="C332" s="144">
        <v>3.2800000000000002</v>
      </c>
      <c r="E332" s="130" t="str">
        <f t="shared" si="10"/>
        <v>AD&amp;D Coverage is $328000</v>
      </c>
      <c r="F332" s="129"/>
    </row>
    <row r="333" spans="1:6">
      <c r="A333" s="143">
        <f t="shared" si="11"/>
        <v>329000</v>
      </c>
      <c r="B333" s="144">
        <v>6.58</v>
      </c>
      <c r="C333" s="144">
        <v>3.29</v>
      </c>
      <c r="E333" s="130" t="str">
        <f t="shared" si="10"/>
        <v>AD&amp;D Coverage is $329000</v>
      </c>
      <c r="F333" s="129"/>
    </row>
    <row r="334" spans="1:6">
      <c r="A334" s="143">
        <f t="shared" si="11"/>
        <v>330000</v>
      </c>
      <c r="B334" s="144">
        <v>6.6000000000000005</v>
      </c>
      <c r="C334" s="144">
        <v>3.3000000000000003</v>
      </c>
      <c r="E334" s="130" t="str">
        <f t="shared" si="10"/>
        <v>AD&amp;D Coverage is $330000</v>
      </c>
      <c r="F334" s="129"/>
    </row>
    <row r="335" spans="1:6">
      <c r="A335" s="143">
        <f t="shared" si="11"/>
        <v>331000</v>
      </c>
      <c r="B335" s="144">
        <v>6.62</v>
      </c>
      <c r="C335" s="144">
        <v>3.31</v>
      </c>
      <c r="E335" s="130" t="str">
        <f t="shared" si="10"/>
        <v>AD&amp;D Coverage is $331000</v>
      </c>
      <c r="F335" s="129"/>
    </row>
    <row r="336" spans="1:6">
      <c r="A336" s="143">
        <f t="shared" si="11"/>
        <v>332000</v>
      </c>
      <c r="B336" s="144">
        <v>6.6400000000000006</v>
      </c>
      <c r="C336" s="144">
        <v>3.3200000000000003</v>
      </c>
      <c r="E336" s="130" t="str">
        <f t="shared" si="10"/>
        <v>AD&amp;D Coverage is $332000</v>
      </c>
      <c r="F336" s="129"/>
    </row>
    <row r="337" spans="1:6">
      <c r="A337" s="143">
        <f t="shared" si="11"/>
        <v>333000</v>
      </c>
      <c r="B337" s="144">
        <v>6.66</v>
      </c>
      <c r="C337" s="144">
        <v>3.33</v>
      </c>
      <c r="E337" s="130" t="str">
        <f t="shared" si="10"/>
        <v>AD&amp;D Coverage is $333000</v>
      </c>
      <c r="F337" s="129"/>
    </row>
    <row r="338" spans="1:6">
      <c r="A338" s="143">
        <f t="shared" si="11"/>
        <v>334000</v>
      </c>
      <c r="B338" s="144">
        <v>6.68</v>
      </c>
      <c r="C338" s="144">
        <v>3.34</v>
      </c>
      <c r="E338" s="130" t="str">
        <f t="shared" si="10"/>
        <v>AD&amp;D Coverage is $334000</v>
      </c>
      <c r="F338" s="129"/>
    </row>
    <row r="339" spans="1:6">
      <c r="A339" s="143">
        <f t="shared" si="11"/>
        <v>335000</v>
      </c>
      <c r="B339" s="144">
        <v>6.7</v>
      </c>
      <c r="C339" s="144">
        <v>3.35</v>
      </c>
      <c r="E339" s="130" t="str">
        <f t="shared" si="10"/>
        <v>AD&amp;D Coverage is $335000</v>
      </c>
      <c r="F339" s="129"/>
    </row>
    <row r="340" spans="1:6">
      <c r="A340" s="143">
        <f t="shared" si="11"/>
        <v>336000</v>
      </c>
      <c r="B340" s="144">
        <v>6.72</v>
      </c>
      <c r="C340" s="144">
        <v>3.36</v>
      </c>
      <c r="E340" s="130" t="str">
        <f t="shared" si="10"/>
        <v>AD&amp;D Coverage is $336000</v>
      </c>
      <c r="F340" s="129"/>
    </row>
    <row r="341" spans="1:6">
      <c r="A341" s="143">
        <f t="shared" si="11"/>
        <v>337000</v>
      </c>
      <c r="B341" s="144">
        <v>6.74</v>
      </c>
      <c r="C341" s="144">
        <v>3.37</v>
      </c>
      <c r="E341" s="130" t="str">
        <f t="shared" si="10"/>
        <v>AD&amp;D Coverage is $337000</v>
      </c>
      <c r="F341" s="129"/>
    </row>
    <row r="342" spans="1:6">
      <c r="A342" s="143">
        <f t="shared" si="11"/>
        <v>338000</v>
      </c>
      <c r="B342" s="144">
        <v>6.76</v>
      </c>
      <c r="C342" s="144">
        <v>3.38</v>
      </c>
      <c r="E342" s="130" t="str">
        <f t="shared" si="10"/>
        <v>AD&amp;D Coverage is $338000</v>
      </c>
      <c r="F342" s="129"/>
    </row>
    <row r="343" spans="1:6">
      <c r="A343" s="143">
        <f t="shared" si="11"/>
        <v>339000</v>
      </c>
      <c r="B343" s="144">
        <v>6.78</v>
      </c>
      <c r="C343" s="144">
        <v>3.39</v>
      </c>
      <c r="E343" s="130" t="str">
        <f t="shared" si="10"/>
        <v>AD&amp;D Coverage is $339000</v>
      </c>
      <c r="F343" s="129"/>
    </row>
    <row r="344" spans="1:6">
      <c r="A344" s="143">
        <f t="shared" si="11"/>
        <v>340000</v>
      </c>
      <c r="B344" s="144">
        <v>6.8</v>
      </c>
      <c r="C344" s="144">
        <v>3.4</v>
      </c>
      <c r="E344" s="130" t="str">
        <f t="shared" si="10"/>
        <v>AD&amp;D Coverage is $340000</v>
      </c>
      <c r="F344" s="129"/>
    </row>
    <row r="345" spans="1:6">
      <c r="A345" s="143">
        <f t="shared" si="11"/>
        <v>341000</v>
      </c>
      <c r="B345" s="144">
        <v>6.82</v>
      </c>
      <c r="C345" s="144">
        <v>3.41</v>
      </c>
      <c r="E345" s="130" t="str">
        <f t="shared" si="10"/>
        <v>AD&amp;D Coverage is $341000</v>
      </c>
      <c r="F345" s="129"/>
    </row>
    <row r="346" spans="1:6">
      <c r="A346" s="143">
        <f t="shared" si="11"/>
        <v>342000</v>
      </c>
      <c r="B346" s="144">
        <v>6.84</v>
      </c>
      <c r="C346" s="144">
        <v>3.42</v>
      </c>
      <c r="E346" s="130" t="str">
        <f t="shared" si="10"/>
        <v>AD&amp;D Coverage is $342000</v>
      </c>
      <c r="F346" s="129"/>
    </row>
    <row r="347" spans="1:6">
      <c r="A347" s="143">
        <f t="shared" si="11"/>
        <v>343000</v>
      </c>
      <c r="B347" s="144">
        <v>6.86</v>
      </c>
      <c r="C347" s="144">
        <v>3.43</v>
      </c>
      <c r="E347" s="130" t="str">
        <f t="shared" si="10"/>
        <v>AD&amp;D Coverage is $343000</v>
      </c>
      <c r="F347" s="129"/>
    </row>
    <row r="348" spans="1:6">
      <c r="A348" s="143">
        <f t="shared" si="11"/>
        <v>344000</v>
      </c>
      <c r="B348" s="144">
        <v>6.88</v>
      </c>
      <c r="C348" s="144">
        <v>3.44</v>
      </c>
      <c r="E348" s="130" t="str">
        <f t="shared" si="10"/>
        <v>AD&amp;D Coverage is $344000</v>
      </c>
      <c r="F348" s="129"/>
    </row>
    <row r="349" spans="1:6">
      <c r="A349" s="143">
        <f t="shared" si="11"/>
        <v>345000</v>
      </c>
      <c r="B349" s="144">
        <v>6.9</v>
      </c>
      <c r="C349" s="144">
        <v>3.45</v>
      </c>
      <c r="E349" s="130" t="str">
        <f t="shared" si="10"/>
        <v>AD&amp;D Coverage is $345000</v>
      </c>
      <c r="F349" s="129"/>
    </row>
    <row r="350" spans="1:6">
      <c r="A350" s="143">
        <f t="shared" si="11"/>
        <v>346000</v>
      </c>
      <c r="B350" s="144">
        <v>6.92</v>
      </c>
      <c r="C350" s="144">
        <v>3.46</v>
      </c>
      <c r="E350" s="130" t="str">
        <f t="shared" si="10"/>
        <v>AD&amp;D Coverage is $346000</v>
      </c>
      <c r="F350" s="129"/>
    </row>
    <row r="351" spans="1:6">
      <c r="A351" s="143">
        <f t="shared" si="11"/>
        <v>347000</v>
      </c>
      <c r="B351" s="144">
        <v>6.94</v>
      </c>
      <c r="C351" s="144">
        <v>3.47</v>
      </c>
      <c r="E351" s="130" t="str">
        <f t="shared" si="10"/>
        <v>AD&amp;D Coverage is $347000</v>
      </c>
      <c r="F351" s="129"/>
    </row>
    <row r="352" spans="1:6">
      <c r="A352" s="143">
        <f t="shared" si="11"/>
        <v>348000</v>
      </c>
      <c r="B352" s="144">
        <v>6.96</v>
      </c>
      <c r="C352" s="144">
        <v>3.48</v>
      </c>
      <c r="E352" s="130" t="str">
        <f t="shared" si="10"/>
        <v>AD&amp;D Coverage is $348000</v>
      </c>
      <c r="F352" s="129"/>
    </row>
    <row r="353" spans="1:6">
      <c r="A353" s="143">
        <f t="shared" si="11"/>
        <v>349000</v>
      </c>
      <c r="B353" s="144">
        <v>6.98</v>
      </c>
      <c r="C353" s="144">
        <v>3.49</v>
      </c>
      <c r="E353" s="130" t="str">
        <f t="shared" si="10"/>
        <v>AD&amp;D Coverage is $349000</v>
      </c>
      <c r="F353" s="129"/>
    </row>
    <row r="354" spans="1:6">
      <c r="A354" s="143">
        <f t="shared" si="11"/>
        <v>350000</v>
      </c>
      <c r="B354" s="144">
        <v>7</v>
      </c>
      <c r="C354" s="144">
        <v>3.5</v>
      </c>
      <c r="E354" s="130" t="str">
        <f t="shared" si="10"/>
        <v>AD&amp;D Coverage is $350000</v>
      </c>
      <c r="F354" s="129"/>
    </row>
    <row r="355" spans="1:6">
      <c r="A355" s="143">
        <f t="shared" si="11"/>
        <v>351000</v>
      </c>
      <c r="B355" s="144">
        <v>7.0200000000000005</v>
      </c>
      <c r="C355" s="144">
        <v>3.5100000000000002</v>
      </c>
      <c r="E355" s="130" t="str">
        <f t="shared" si="10"/>
        <v>AD&amp;D Coverage is $351000</v>
      </c>
      <c r="F355" s="129"/>
    </row>
    <row r="356" spans="1:6">
      <c r="A356" s="143">
        <f t="shared" si="11"/>
        <v>352000</v>
      </c>
      <c r="B356" s="144">
        <v>7.04</v>
      </c>
      <c r="C356" s="144">
        <v>3.52</v>
      </c>
      <c r="E356" s="130" t="str">
        <f t="shared" si="10"/>
        <v>AD&amp;D Coverage is $352000</v>
      </c>
      <c r="F356" s="129"/>
    </row>
    <row r="357" spans="1:6">
      <c r="A357" s="143">
        <f t="shared" si="11"/>
        <v>353000</v>
      </c>
      <c r="B357" s="144">
        <v>7.0600000000000005</v>
      </c>
      <c r="C357" s="144">
        <v>3.5300000000000002</v>
      </c>
      <c r="E357" s="130" t="str">
        <f t="shared" si="10"/>
        <v>AD&amp;D Coverage is $353000</v>
      </c>
      <c r="F357" s="129"/>
    </row>
    <row r="358" spans="1:6">
      <c r="A358" s="143">
        <f t="shared" si="11"/>
        <v>354000</v>
      </c>
      <c r="B358" s="144">
        <v>7.08</v>
      </c>
      <c r="C358" s="144">
        <v>3.54</v>
      </c>
      <c r="E358" s="130" t="str">
        <f t="shared" si="10"/>
        <v>AD&amp;D Coverage is $354000</v>
      </c>
      <c r="F358" s="129"/>
    </row>
    <row r="359" spans="1:6">
      <c r="A359" s="143">
        <f t="shared" si="11"/>
        <v>355000</v>
      </c>
      <c r="B359" s="144">
        <v>7.1000000000000005</v>
      </c>
      <c r="C359" s="144">
        <v>3.5500000000000003</v>
      </c>
      <c r="E359" s="130" t="str">
        <f t="shared" si="10"/>
        <v>AD&amp;D Coverage is $355000</v>
      </c>
      <c r="F359" s="129"/>
    </row>
    <row r="360" spans="1:6">
      <c r="A360" s="143">
        <f t="shared" si="11"/>
        <v>356000</v>
      </c>
      <c r="B360" s="144">
        <v>7.12</v>
      </c>
      <c r="C360" s="144">
        <v>3.56</v>
      </c>
      <c r="E360" s="130" t="str">
        <f t="shared" si="10"/>
        <v>AD&amp;D Coverage is $356000</v>
      </c>
      <c r="F360" s="129"/>
    </row>
    <row r="361" spans="1:6">
      <c r="A361" s="143">
        <f t="shared" si="11"/>
        <v>357000</v>
      </c>
      <c r="B361" s="144">
        <v>7.1400000000000006</v>
      </c>
      <c r="C361" s="144">
        <v>3.5700000000000003</v>
      </c>
      <c r="E361" s="130" t="str">
        <f t="shared" si="10"/>
        <v>AD&amp;D Coverage is $357000</v>
      </c>
      <c r="F361" s="129"/>
    </row>
    <row r="362" spans="1:6">
      <c r="A362" s="143">
        <f t="shared" si="11"/>
        <v>358000</v>
      </c>
      <c r="B362" s="144">
        <v>7.16</v>
      </c>
      <c r="C362" s="144">
        <v>3.58</v>
      </c>
      <c r="E362" s="130" t="str">
        <f t="shared" si="10"/>
        <v>AD&amp;D Coverage is $358000</v>
      </c>
      <c r="F362" s="129"/>
    </row>
    <row r="363" spans="1:6">
      <c r="A363" s="143">
        <f t="shared" si="11"/>
        <v>359000</v>
      </c>
      <c r="B363" s="144">
        <v>7.18</v>
      </c>
      <c r="C363" s="144">
        <v>3.59</v>
      </c>
      <c r="E363" s="130" t="str">
        <f t="shared" si="10"/>
        <v>AD&amp;D Coverage is $359000</v>
      </c>
      <c r="F363" s="129"/>
    </row>
    <row r="364" spans="1:6">
      <c r="A364" s="143">
        <f t="shared" si="11"/>
        <v>360000</v>
      </c>
      <c r="B364" s="144">
        <v>7.2</v>
      </c>
      <c r="C364" s="144">
        <v>3.6</v>
      </c>
      <c r="E364" s="130" t="str">
        <f t="shared" si="10"/>
        <v>AD&amp;D Coverage is $360000</v>
      </c>
      <c r="F364" s="129"/>
    </row>
    <row r="365" spans="1:6">
      <c r="A365" s="143">
        <f t="shared" si="11"/>
        <v>361000</v>
      </c>
      <c r="B365" s="144">
        <v>7.22</v>
      </c>
      <c r="C365" s="144">
        <v>3.61</v>
      </c>
      <c r="E365" s="130" t="str">
        <f t="shared" si="10"/>
        <v>AD&amp;D Coverage is $361000</v>
      </c>
      <c r="F365" s="129"/>
    </row>
    <row r="366" spans="1:6">
      <c r="A366" s="143">
        <f t="shared" si="11"/>
        <v>362000</v>
      </c>
      <c r="B366" s="144">
        <v>7.24</v>
      </c>
      <c r="C366" s="144">
        <v>3.62</v>
      </c>
      <c r="E366" s="130" t="str">
        <f t="shared" si="10"/>
        <v>AD&amp;D Coverage is $362000</v>
      </c>
      <c r="F366" s="129"/>
    </row>
    <row r="367" spans="1:6">
      <c r="A367" s="143">
        <f t="shared" si="11"/>
        <v>363000</v>
      </c>
      <c r="B367" s="144">
        <v>7.26</v>
      </c>
      <c r="C367" s="144">
        <v>3.63</v>
      </c>
      <c r="E367" s="130" t="str">
        <f t="shared" si="10"/>
        <v>AD&amp;D Coverage is $363000</v>
      </c>
      <c r="F367" s="129"/>
    </row>
    <row r="368" spans="1:6">
      <c r="A368" s="143">
        <f t="shared" si="11"/>
        <v>364000</v>
      </c>
      <c r="B368" s="144">
        <v>7.28</v>
      </c>
      <c r="C368" s="144">
        <v>3.64</v>
      </c>
      <c r="E368" s="130" t="str">
        <f t="shared" si="10"/>
        <v>AD&amp;D Coverage is $364000</v>
      </c>
      <c r="F368" s="129"/>
    </row>
    <row r="369" spans="1:6">
      <c r="A369" s="143">
        <f t="shared" si="11"/>
        <v>365000</v>
      </c>
      <c r="B369" s="144">
        <v>7.3</v>
      </c>
      <c r="C369" s="144">
        <v>3.65</v>
      </c>
      <c r="E369" s="130" t="str">
        <f t="shared" si="10"/>
        <v>AD&amp;D Coverage is $365000</v>
      </c>
      <c r="F369" s="129"/>
    </row>
    <row r="370" spans="1:6">
      <c r="A370" s="143">
        <f t="shared" si="11"/>
        <v>366000</v>
      </c>
      <c r="B370" s="144">
        <v>7.32</v>
      </c>
      <c r="C370" s="144">
        <v>3.66</v>
      </c>
      <c r="E370" s="130" t="str">
        <f t="shared" si="10"/>
        <v>AD&amp;D Coverage is $366000</v>
      </c>
      <c r="F370" s="129"/>
    </row>
    <row r="371" spans="1:6">
      <c r="A371" s="143">
        <f t="shared" si="11"/>
        <v>367000</v>
      </c>
      <c r="B371" s="144">
        <v>7.34</v>
      </c>
      <c r="C371" s="144">
        <v>3.67</v>
      </c>
      <c r="E371" s="130" t="str">
        <f t="shared" si="10"/>
        <v>AD&amp;D Coverage is $367000</v>
      </c>
      <c r="F371" s="129"/>
    </row>
    <row r="372" spans="1:6">
      <c r="A372" s="143">
        <f t="shared" si="11"/>
        <v>368000</v>
      </c>
      <c r="B372" s="144">
        <v>7.36</v>
      </c>
      <c r="C372" s="144">
        <v>3.68</v>
      </c>
      <c r="E372" s="130" t="str">
        <f t="shared" si="10"/>
        <v>AD&amp;D Coverage is $368000</v>
      </c>
      <c r="F372" s="129"/>
    </row>
    <row r="373" spans="1:6">
      <c r="A373" s="143">
        <f t="shared" si="11"/>
        <v>369000</v>
      </c>
      <c r="B373" s="144">
        <v>7.38</v>
      </c>
      <c r="C373" s="144">
        <v>3.69</v>
      </c>
      <c r="E373" s="130" t="str">
        <f t="shared" si="10"/>
        <v>AD&amp;D Coverage is $369000</v>
      </c>
      <c r="F373" s="129"/>
    </row>
    <row r="374" spans="1:6">
      <c r="A374" s="143">
        <f t="shared" si="11"/>
        <v>370000</v>
      </c>
      <c r="B374" s="144">
        <v>7.4</v>
      </c>
      <c r="C374" s="144">
        <v>3.7</v>
      </c>
      <c r="E374" s="130" t="str">
        <f t="shared" si="10"/>
        <v>AD&amp;D Coverage is $370000</v>
      </c>
      <c r="F374" s="129"/>
    </row>
    <row r="375" spans="1:6">
      <c r="A375" s="143">
        <f t="shared" si="11"/>
        <v>371000</v>
      </c>
      <c r="B375" s="144">
        <v>7.42</v>
      </c>
      <c r="C375" s="144">
        <v>3.71</v>
      </c>
      <c r="E375" s="130" t="str">
        <f t="shared" si="10"/>
        <v>AD&amp;D Coverage is $371000</v>
      </c>
      <c r="F375" s="129"/>
    </row>
    <row r="376" spans="1:6">
      <c r="A376" s="143">
        <f t="shared" si="11"/>
        <v>372000</v>
      </c>
      <c r="B376" s="144">
        <v>7.44</v>
      </c>
      <c r="C376" s="144">
        <v>3.72</v>
      </c>
      <c r="E376" s="130" t="str">
        <f t="shared" si="10"/>
        <v>AD&amp;D Coverage is $372000</v>
      </c>
      <c r="F376" s="129"/>
    </row>
    <row r="377" spans="1:6">
      <c r="A377" s="143">
        <f t="shared" si="11"/>
        <v>373000</v>
      </c>
      <c r="B377" s="144">
        <v>7.46</v>
      </c>
      <c r="C377" s="144">
        <v>3.73</v>
      </c>
      <c r="E377" s="130" t="str">
        <f t="shared" si="10"/>
        <v>AD&amp;D Coverage is $373000</v>
      </c>
      <c r="F377" s="129"/>
    </row>
    <row r="378" spans="1:6">
      <c r="A378" s="143">
        <f t="shared" si="11"/>
        <v>374000</v>
      </c>
      <c r="B378" s="144">
        <v>7.48</v>
      </c>
      <c r="C378" s="144">
        <v>3.74</v>
      </c>
      <c r="E378" s="130" t="str">
        <f t="shared" si="10"/>
        <v>AD&amp;D Coverage is $374000</v>
      </c>
      <c r="F378" s="129"/>
    </row>
    <row r="379" spans="1:6">
      <c r="A379" s="143">
        <f t="shared" si="11"/>
        <v>375000</v>
      </c>
      <c r="B379" s="144">
        <v>7.5</v>
      </c>
      <c r="C379" s="144">
        <v>3.75</v>
      </c>
      <c r="E379" s="130" t="str">
        <f t="shared" si="10"/>
        <v>AD&amp;D Coverage is $375000</v>
      </c>
      <c r="F379" s="129"/>
    </row>
    <row r="380" spans="1:6">
      <c r="A380" s="143">
        <f t="shared" si="11"/>
        <v>376000</v>
      </c>
      <c r="B380" s="144">
        <v>7.5200000000000005</v>
      </c>
      <c r="C380" s="144">
        <v>3.7600000000000002</v>
      </c>
      <c r="E380" s="130" t="str">
        <f t="shared" si="10"/>
        <v>AD&amp;D Coverage is $376000</v>
      </c>
      <c r="F380" s="129"/>
    </row>
    <row r="381" spans="1:6">
      <c r="A381" s="143">
        <f t="shared" si="11"/>
        <v>377000</v>
      </c>
      <c r="B381" s="144">
        <v>7.54</v>
      </c>
      <c r="C381" s="144">
        <v>3.77</v>
      </c>
      <c r="E381" s="130" t="str">
        <f t="shared" si="10"/>
        <v>AD&amp;D Coverage is $377000</v>
      </c>
      <c r="F381" s="129"/>
    </row>
    <row r="382" spans="1:6">
      <c r="A382" s="143">
        <f t="shared" si="11"/>
        <v>378000</v>
      </c>
      <c r="B382" s="144">
        <v>7.5600000000000005</v>
      </c>
      <c r="C382" s="144">
        <v>3.7800000000000002</v>
      </c>
      <c r="E382" s="130" t="str">
        <f t="shared" si="10"/>
        <v>AD&amp;D Coverage is $378000</v>
      </c>
      <c r="F382" s="129"/>
    </row>
    <row r="383" spans="1:6">
      <c r="A383" s="143">
        <f t="shared" si="11"/>
        <v>379000</v>
      </c>
      <c r="B383" s="144">
        <v>7.58</v>
      </c>
      <c r="C383" s="144">
        <v>3.79</v>
      </c>
      <c r="E383" s="130" t="str">
        <f t="shared" si="10"/>
        <v>AD&amp;D Coverage is $379000</v>
      </c>
      <c r="F383" s="129"/>
    </row>
    <row r="384" spans="1:6">
      <c r="A384" s="143">
        <f t="shared" si="11"/>
        <v>380000</v>
      </c>
      <c r="B384" s="144">
        <v>7.6000000000000005</v>
      </c>
      <c r="C384" s="144">
        <v>3.8000000000000003</v>
      </c>
      <c r="E384" s="130" t="str">
        <f t="shared" si="10"/>
        <v>AD&amp;D Coverage is $380000</v>
      </c>
      <c r="F384" s="129"/>
    </row>
    <row r="385" spans="1:6">
      <c r="A385" s="143">
        <f t="shared" si="11"/>
        <v>381000</v>
      </c>
      <c r="B385" s="144">
        <v>7.62</v>
      </c>
      <c r="C385" s="144">
        <v>3.81</v>
      </c>
      <c r="E385" s="130" t="str">
        <f t="shared" si="10"/>
        <v>AD&amp;D Coverage is $381000</v>
      </c>
      <c r="F385" s="129"/>
    </row>
    <row r="386" spans="1:6">
      <c r="A386" s="143">
        <f t="shared" si="11"/>
        <v>382000</v>
      </c>
      <c r="B386" s="144">
        <v>7.6400000000000006</v>
      </c>
      <c r="C386" s="144">
        <v>3.8200000000000003</v>
      </c>
      <c r="E386" s="130" t="str">
        <f t="shared" si="10"/>
        <v>AD&amp;D Coverage is $382000</v>
      </c>
      <c r="F386" s="129"/>
    </row>
    <row r="387" spans="1:6">
      <c r="A387" s="143">
        <f t="shared" si="11"/>
        <v>383000</v>
      </c>
      <c r="B387" s="144">
        <v>7.66</v>
      </c>
      <c r="C387" s="144">
        <v>3.83</v>
      </c>
      <c r="E387" s="130" t="str">
        <f t="shared" si="10"/>
        <v>AD&amp;D Coverage is $383000</v>
      </c>
      <c r="F387" s="129"/>
    </row>
    <row r="388" spans="1:6">
      <c r="A388" s="143">
        <f t="shared" si="11"/>
        <v>384000</v>
      </c>
      <c r="B388" s="144">
        <v>7.68</v>
      </c>
      <c r="C388" s="144">
        <v>3.84</v>
      </c>
      <c r="E388" s="130" t="str">
        <f t="shared" ref="E388:E451" si="12">CONCATENATE("AD&amp;D Coverage is $",A388)</f>
        <v>AD&amp;D Coverage is $384000</v>
      </c>
      <c r="F388" s="129"/>
    </row>
    <row r="389" spans="1:6">
      <c r="A389" s="143">
        <f t="shared" si="11"/>
        <v>385000</v>
      </c>
      <c r="B389" s="144">
        <v>7.7</v>
      </c>
      <c r="C389" s="144">
        <v>3.85</v>
      </c>
      <c r="E389" s="130" t="str">
        <f t="shared" si="12"/>
        <v>AD&amp;D Coverage is $385000</v>
      </c>
      <c r="F389" s="129"/>
    </row>
    <row r="390" spans="1:6">
      <c r="A390" s="143">
        <f t="shared" si="11"/>
        <v>386000</v>
      </c>
      <c r="B390" s="144">
        <v>7.72</v>
      </c>
      <c r="C390" s="144">
        <v>3.86</v>
      </c>
      <c r="E390" s="130" t="str">
        <f t="shared" si="12"/>
        <v>AD&amp;D Coverage is $386000</v>
      </c>
      <c r="F390" s="129"/>
    </row>
    <row r="391" spans="1:6">
      <c r="A391" s="143">
        <f t="shared" si="11"/>
        <v>387000</v>
      </c>
      <c r="B391" s="144">
        <v>7.74</v>
      </c>
      <c r="C391" s="144">
        <v>3.87</v>
      </c>
      <c r="E391" s="130" t="str">
        <f t="shared" si="12"/>
        <v>AD&amp;D Coverage is $387000</v>
      </c>
      <c r="F391" s="129"/>
    </row>
    <row r="392" spans="1:6">
      <c r="A392" s="143">
        <f t="shared" ref="A392:A455" si="13">+A391+1000</f>
        <v>388000</v>
      </c>
      <c r="B392" s="144">
        <v>7.76</v>
      </c>
      <c r="C392" s="144">
        <v>3.88</v>
      </c>
      <c r="E392" s="130" t="str">
        <f t="shared" si="12"/>
        <v>AD&amp;D Coverage is $388000</v>
      </c>
      <c r="F392" s="129"/>
    </row>
    <row r="393" spans="1:6">
      <c r="A393" s="143">
        <f t="shared" si="13"/>
        <v>389000</v>
      </c>
      <c r="B393" s="144">
        <v>7.78</v>
      </c>
      <c r="C393" s="144">
        <v>3.89</v>
      </c>
      <c r="E393" s="130" t="str">
        <f t="shared" si="12"/>
        <v>AD&amp;D Coverage is $389000</v>
      </c>
      <c r="F393" s="129"/>
    </row>
    <row r="394" spans="1:6">
      <c r="A394" s="143">
        <f t="shared" si="13"/>
        <v>390000</v>
      </c>
      <c r="B394" s="144">
        <v>7.8</v>
      </c>
      <c r="C394" s="144">
        <v>3.9</v>
      </c>
      <c r="E394" s="130" t="str">
        <f t="shared" si="12"/>
        <v>AD&amp;D Coverage is $390000</v>
      </c>
      <c r="F394" s="129"/>
    </row>
    <row r="395" spans="1:6">
      <c r="A395" s="143">
        <f t="shared" si="13"/>
        <v>391000</v>
      </c>
      <c r="B395" s="144">
        <v>7.82</v>
      </c>
      <c r="C395" s="144">
        <v>3.91</v>
      </c>
      <c r="E395" s="130" t="str">
        <f t="shared" si="12"/>
        <v>AD&amp;D Coverage is $391000</v>
      </c>
      <c r="F395" s="129"/>
    </row>
    <row r="396" spans="1:6">
      <c r="A396" s="143">
        <f t="shared" si="13"/>
        <v>392000</v>
      </c>
      <c r="B396" s="144">
        <v>7.84</v>
      </c>
      <c r="C396" s="144">
        <v>3.92</v>
      </c>
      <c r="E396" s="130" t="str">
        <f t="shared" si="12"/>
        <v>AD&amp;D Coverage is $392000</v>
      </c>
      <c r="F396" s="129"/>
    </row>
    <row r="397" spans="1:6">
      <c r="A397" s="143">
        <f t="shared" si="13"/>
        <v>393000</v>
      </c>
      <c r="B397" s="144">
        <v>7.86</v>
      </c>
      <c r="C397" s="144">
        <v>3.93</v>
      </c>
      <c r="E397" s="130" t="str">
        <f t="shared" si="12"/>
        <v>AD&amp;D Coverage is $393000</v>
      </c>
      <c r="F397" s="129"/>
    </row>
    <row r="398" spans="1:6">
      <c r="A398" s="143">
        <f t="shared" si="13"/>
        <v>394000</v>
      </c>
      <c r="B398" s="144">
        <v>7.88</v>
      </c>
      <c r="C398" s="144">
        <v>3.94</v>
      </c>
      <c r="E398" s="130" t="str">
        <f t="shared" si="12"/>
        <v>AD&amp;D Coverage is $394000</v>
      </c>
      <c r="F398" s="129"/>
    </row>
    <row r="399" spans="1:6">
      <c r="A399" s="143">
        <f t="shared" si="13"/>
        <v>395000</v>
      </c>
      <c r="B399" s="144">
        <v>7.9</v>
      </c>
      <c r="C399" s="144">
        <v>3.95</v>
      </c>
      <c r="E399" s="130" t="str">
        <f t="shared" si="12"/>
        <v>AD&amp;D Coverage is $395000</v>
      </c>
      <c r="F399" s="129"/>
    </row>
    <row r="400" spans="1:6">
      <c r="A400" s="143">
        <f t="shared" si="13"/>
        <v>396000</v>
      </c>
      <c r="B400" s="144">
        <v>7.92</v>
      </c>
      <c r="C400" s="144">
        <v>3.96</v>
      </c>
      <c r="E400" s="130" t="str">
        <f t="shared" si="12"/>
        <v>AD&amp;D Coverage is $396000</v>
      </c>
      <c r="F400" s="129"/>
    </row>
    <row r="401" spans="1:6">
      <c r="A401" s="143">
        <f t="shared" si="13"/>
        <v>397000</v>
      </c>
      <c r="B401" s="144">
        <v>7.94</v>
      </c>
      <c r="C401" s="144">
        <v>3.97</v>
      </c>
      <c r="E401" s="130" t="str">
        <f t="shared" si="12"/>
        <v>AD&amp;D Coverage is $397000</v>
      </c>
      <c r="F401" s="129"/>
    </row>
    <row r="402" spans="1:6">
      <c r="A402" s="143">
        <f t="shared" si="13"/>
        <v>398000</v>
      </c>
      <c r="B402" s="144">
        <v>7.96</v>
      </c>
      <c r="C402" s="144">
        <v>3.98</v>
      </c>
      <c r="E402" s="130" t="str">
        <f t="shared" si="12"/>
        <v>AD&amp;D Coverage is $398000</v>
      </c>
      <c r="F402" s="129"/>
    </row>
    <row r="403" spans="1:6">
      <c r="A403" s="143">
        <f t="shared" si="13"/>
        <v>399000</v>
      </c>
      <c r="B403" s="144">
        <v>7.98</v>
      </c>
      <c r="C403" s="144">
        <v>3.99</v>
      </c>
      <c r="E403" s="130" t="str">
        <f t="shared" si="12"/>
        <v>AD&amp;D Coverage is $399000</v>
      </c>
      <c r="F403" s="129"/>
    </row>
    <row r="404" spans="1:6">
      <c r="A404" s="143">
        <f t="shared" si="13"/>
        <v>400000</v>
      </c>
      <c r="B404" s="144">
        <v>8</v>
      </c>
      <c r="C404" s="144">
        <v>4</v>
      </c>
      <c r="E404" s="130" t="str">
        <f t="shared" si="12"/>
        <v>AD&amp;D Coverage is $400000</v>
      </c>
      <c r="F404" s="129"/>
    </row>
    <row r="405" spans="1:6">
      <c r="A405" s="143">
        <f t="shared" si="13"/>
        <v>401000</v>
      </c>
      <c r="B405" s="144">
        <v>8.02</v>
      </c>
      <c r="C405" s="144">
        <v>4.01</v>
      </c>
      <c r="E405" s="130" t="str">
        <f t="shared" si="12"/>
        <v>AD&amp;D Coverage is $401000</v>
      </c>
      <c r="F405" s="129"/>
    </row>
    <row r="406" spans="1:6">
      <c r="A406" s="143">
        <f t="shared" si="13"/>
        <v>402000</v>
      </c>
      <c r="B406" s="144">
        <v>8.0400000000000009</v>
      </c>
      <c r="C406" s="144">
        <v>4.0200000000000005</v>
      </c>
      <c r="E406" s="130" t="str">
        <f t="shared" si="12"/>
        <v>AD&amp;D Coverage is $402000</v>
      </c>
      <c r="F406" s="129"/>
    </row>
    <row r="407" spans="1:6">
      <c r="A407" s="143">
        <f t="shared" si="13"/>
        <v>403000</v>
      </c>
      <c r="B407" s="144">
        <v>8.06</v>
      </c>
      <c r="C407" s="144">
        <v>4.03</v>
      </c>
      <c r="E407" s="130" t="str">
        <f t="shared" si="12"/>
        <v>AD&amp;D Coverage is $403000</v>
      </c>
      <c r="F407" s="129"/>
    </row>
    <row r="408" spans="1:6">
      <c r="A408" s="143">
        <f t="shared" si="13"/>
        <v>404000</v>
      </c>
      <c r="B408" s="144">
        <v>8.08</v>
      </c>
      <c r="C408" s="144">
        <v>4.04</v>
      </c>
      <c r="E408" s="130" t="str">
        <f t="shared" si="12"/>
        <v>AD&amp;D Coverage is $404000</v>
      </c>
      <c r="F408" s="129"/>
    </row>
    <row r="409" spans="1:6">
      <c r="A409" s="143">
        <f t="shared" si="13"/>
        <v>405000</v>
      </c>
      <c r="B409" s="144">
        <v>8.1</v>
      </c>
      <c r="C409" s="144">
        <v>4.05</v>
      </c>
      <c r="E409" s="130" t="str">
        <f t="shared" si="12"/>
        <v>AD&amp;D Coverage is $405000</v>
      </c>
      <c r="F409" s="129"/>
    </row>
    <row r="410" spans="1:6">
      <c r="A410" s="143">
        <f t="shared" si="13"/>
        <v>406000</v>
      </c>
      <c r="B410" s="144">
        <v>8.120000000000001</v>
      </c>
      <c r="C410" s="144">
        <v>4.0600000000000005</v>
      </c>
      <c r="E410" s="130" t="str">
        <f t="shared" si="12"/>
        <v>AD&amp;D Coverage is $406000</v>
      </c>
      <c r="F410" s="129"/>
    </row>
    <row r="411" spans="1:6">
      <c r="A411" s="143">
        <f t="shared" si="13"/>
        <v>407000</v>
      </c>
      <c r="B411" s="144">
        <v>8.14</v>
      </c>
      <c r="C411" s="144">
        <v>4.07</v>
      </c>
      <c r="E411" s="130" t="str">
        <f t="shared" si="12"/>
        <v>AD&amp;D Coverage is $407000</v>
      </c>
      <c r="F411" s="129"/>
    </row>
    <row r="412" spans="1:6">
      <c r="A412" s="143">
        <f t="shared" si="13"/>
        <v>408000</v>
      </c>
      <c r="B412" s="144">
        <v>8.16</v>
      </c>
      <c r="C412" s="144">
        <v>4.08</v>
      </c>
      <c r="E412" s="130" t="str">
        <f t="shared" si="12"/>
        <v>AD&amp;D Coverage is $408000</v>
      </c>
      <c r="F412" s="129"/>
    </row>
    <row r="413" spans="1:6">
      <c r="A413" s="143">
        <f t="shared" si="13"/>
        <v>409000</v>
      </c>
      <c r="B413" s="144">
        <v>8.18</v>
      </c>
      <c r="C413" s="144">
        <v>4.09</v>
      </c>
      <c r="E413" s="130" t="str">
        <f t="shared" si="12"/>
        <v>AD&amp;D Coverage is $409000</v>
      </c>
      <c r="F413" s="129"/>
    </row>
    <row r="414" spans="1:6">
      <c r="A414" s="143">
        <f t="shared" si="13"/>
        <v>410000</v>
      </c>
      <c r="B414" s="144">
        <v>8.1999999999999993</v>
      </c>
      <c r="C414" s="144">
        <v>4.0999999999999996</v>
      </c>
      <c r="E414" s="130" t="str">
        <f t="shared" si="12"/>
        <v>AD&amp;D Coverage is $410000</v>
      </c>
      <c r="F414" s="129"/>
    </row>
    <row r="415" spans="1:6">
      <c r="A415" s="143">
        <f t="shared" si="13"/>
        <v>411000</v>
      </c>
      <c r="B415" s="144">
        <v>8.2200000000000006</v>
      </c>
      <c r="C415" s="144">
        <v>4.1100000000000003</v>
      </c>
      <c r="E415" s="130" t="str">
        <f t="shared" si="12"/>
        <v>AD&amp;D Coverage is $411000</v>
      </c>
      <c r="F415" s="129"/>
    </row>
    <row r="416" spans="1:6">
      <c r="A416" s="143">
        <f t="shared" si="13"/>
        <v>412000</v>
      </c>
      <c r="B416" s="144">
        <v>8.24</v>
      </c>
      <c r="C416" s="144">
        <v>4.12</v>
      </c>
      <c r="E416" s="130" t="str">
        <f t="shared" si="12"/>
        <v>AD&amp;D Coverage is $412000</v>
      </c>
      <c r="F416" s="129"/>
    </row>
    <row r="417" spans="1:6">
      <c r="A417" s="143">
        <f t="shared" si="13"/>
        <v>413000</v>
      </c>
      <c r="B417" s="144">
        <v>8.26</v>
      </c>
      <c r="C417" s="144">
        <v>4.13</v>
      </c>
      <c r="E417" s="130" t="str">
        <f t="shared" si="12"/>
        <v>AD&amp;D Coverage is $413000</v>
      </c>
      <c r="F417" s="129"/>
    </row>
    <row r="418" spans="1:6">
      <c r="A418" s="143">
        <f t="shared" si="13"/>
        <v>414000</v>
      </c>
      <c r="B418" s="144">
        <v>8.2799999999999994</v>
      </c>
      <c r="C418" s="144">
        <v>4.1399999999999997</v>
      </c>
      <c r="E418" s="130" t="str">
        <f t="shared" si="12"/>
        <v>AD&amp;D Coverage is $414000</v>
      </c>
      <c r="F418" s="129"/>
    </row>
    <row r="419" spans="1:6">
      <c r="A419" s="143">
        <f t="shared" si="13"/>
        <v>415000</v>
      </c>
      <c r="B419" s="144">
        <v>8.3000000000000007</v>
      </c>
      <c r="C419" s="144">
        <v>4.1500000000000004</v>
      </c>
      <c r="E419" s="130" t="str">
        <f t="shared" si="12"/>
        <v>AD&amp;D Coverage is $415000</v>
      </c>
      <c r="F419" s="129"/>
    </row>
    <row r="420" spans="1:6">
      <c r="A420" s="143">
        <f t="shared" si="13"/>
        <v>416000</v>
      </c>
      <c r="B420" s="144">
        <v>8.32</v>
      </c>
      <c r="C420" s="144">
        <v>4.16</v>
      </c>
      <c r="E420" s="130" t="str">
        <f t="shared" si="12"/>
        <v>AD&amp;D Coverage is $416000</v>
      </c>
      <c r="F420" s="129"/>
    </row>
    <row r="421" spans="1:6">
      <c r="A421" s="143">
        <f t="shared" si="13"/>
        <v>417000</v>
      </c>
      <c r="B421" s="144">
        <v>8.34</v>
      </c>
      <c r="C421" s="144">
        <v>4.17</v>
      </c>
      <c r="E421" s="130" t="str">
        <f t="shared" si="12"/>
        <v>AD&amp;D Coverage is $417000</v>
      </c>
      <c r="F421" s="129"/>
    </row>
    <row r="422" spans="1:6">
      <c r="A422" s="143">
        <f t="shared" si="13"/>
        <v>418000</v>
      </c>
      <c r="B422" s="144">
        <v>8.36</v>
      </c>
      <c r="C422" s="144">
        <v>4.18</v>
      </c>
      <c r="E422" s="130" t="str">
        <f t="shared" si="12"/>
        <v>AD&amp;D Coverage is $418000</v>
      </c>
      <c r="F422" s="129"/>
    </row>
    <row r="423" spans="1:6">
      <c r="A423" s="143">
        <f t="shared" si="13"/>
        <v>419000</v>
      </c>
      <c r="B423" s="144">
        <v>8.3800000000000008</v>
      </c>
      <c r="C423" s="144">
        <v>4.1900000000000004</v>
      </c>
      <c r="E423" s="130" t="str">
        <f t="shared" si="12"/>
        <v>AD&amp;D Coverage is $419000</v>
      </c>
      <c r="F423" s="129"/>
    </row>
    <row r="424" spans="1:6">
      <c r="A424" s="143">
        <f t="shared" si="13"/>
        <v>420000</v>
      </c>
      <c r="B424" s="144">
        <v>8.4</v>
      </c>
      <c r="C424" s="144">
        <v>4.2</v>
      </c>
      <c r="E424" s="130" t="str">
        <f t="shared" si="12"/>
        <v>AD&amp;D Coverage is $420000</v>
      </c>
      <c r="F424" s="129"/>
    </row>
    <row r="425" spans="1:6">
      <c r="A425" s="143">
        <f t="shared" si="13"/>
        <v>421000</v>
      </c>
      <c r="B425" s="144">
        <v>8.42</v>
      </c>
      <c r="C425" s="144">
        <v>4.21</v>
      </c>
      <c r="E425" s="130" t="str">
        <f t="shared" si="12"/>
        <v>AD&amp;D Coverage is $421000</v>
      </c>
      <c r="F425" s="129"/>
    </row>
    <row r="426" spans="1:6">
      <c r="A426" s="143">
        <f t="shared" si="13"/>
        <v>422000</v>
      </c>
      <c r="B426" s="144">
        <v>8.44</v>
      </c>
      <c r="C426" s="144">
        <v>4.22</v>
      </c>
      <c r="E426" s="130" t="str">
        <f t="shared" si="12"/>
        <v>AD&amp;D Coverage is $422000</v>
      </c>
      <c r="F426" s="129"/>
    </row>
    <row r="427" spans="1:6">
      <c r="A427" s="143">
        <f t="shared" si="13"/>
        <v>423000</v>
      </c>
      <c r="B427" s="144">
        <v>8.4600000000000009</v>
      </c>
      <c r="C427" s="144">
        <v>4.2300000000000004</v>
      </c>
      <c r="E427" s="130" t="str">
        <f t="shared" si="12"/>
        <v>AD&amp;D Coverage is $423000</v>
      </c>
      <c r="F427" s="129"/>
    </row>
    <row r="428" spans="1:6">
      <c r="A428" s="143">
        <f t="shared" si="13"/>
        <v>424000</v>
      </c>
      <c r="B428" s="144">
        <v>8.48</v>
      </c>
      <c r="C428" s="144">
        <v>4.24</v>
      </c>
      <c r="E428" s="130" t="str">
        <f t="shared" si="12"/>
        <v>AD&amp;D Coverage is $424000</v>
      </c>
      <c r="F428" s="129"/>
    </row>
    <row r="429" spans="1:6">
      <c r="A429" s="143">
        <f t="shared" si="13"/>
        <v>425000</v>
      </c>
      <c r="B429" s="144">
        <v>8.5</v>
      </c>
      <c r="C429" s="144">
        <v>4.25</v>
      </c>
      <c r="E429" s="130" t="str">
        <f t="shared" si="12"/>
        <v>AD&amp;D Coverage is $425000</v>
      </c>
      <c r="F429" s="129"/>
    </row>
    <row r="430" spans="1:6">
      <c r="A430" s="143">
        <f t="shared" si="13"/>
        <v>426000</v>
      </c>
      <c r="B430" s="144">
        <v>8.52</v>
      </c>
      <c r="C430" s="144">
        <v>4.26</v>
      </c>
      <c r="E430" s="130" t="str">
        <f t="shared" si="12"/>
        <v>AD&amp;D Coverage is $426000</v>
      </c>
      <c r="F430" s="129"/>
    </row>
    <row r="431" spans="1:6">
      <c r="A431" s="143">
        <f t="shared" si="13"/>
        <v>427000</v>
      </c>
      <c r="B431" s="144">
        <v>8.5400000000000009</v>
      </c>
      <c r="C431" s="144">
        <v>4.2700000000000005</v>
      </c>
      <c r="E431" s="130" t="str">
        <f t="shared" si="12"/>
        <v>AD&amp;D Coverage is $427000</v>
      </c>
      <c r="F431" s="129"/>
    </row>
    <row r="432" spans="1:6">
      <c r="A432" s="143">
        <f t="shared" si="13"/>
        <v>428000</v>
      </c>
      <c r="B432" s="144">
        <v>8.56</v>
      </c>
      <c r="C432" s="144">
        <v>4.28</v>
      </c>
      <c r="E432" s="130" t="str">
        <f t="shared" si="12"/>
        <v>AD&amp;D Coverage is $428000</v>
      </c>
      <c r="F432" s="129"/>
    </row>
    <row r="433" spans="1:6">
      <c r="A433" s="143">
        <f t="shared" si="13"/>
        <v>429000</v>
      </c>
      <c r="B433" s="144">
        <v>8.58</v>
      </c>
      <c r="C433" s="144">
        <v>4.29</v>
      </c>
      <c r="E433" s="130" t="str">
        <f t="shared" si="12"/>
        <v>AD&amp;D Coverage is $429000</v>
      </c>
      <c r="F433" s="129"/>
    </row>
    <row r="434" spans="1:6">
      <c r="A434" s="143">
        <f t="shared" si="13"/>
        <v>430000</v>
      </c>
      <c r="B434" s="144">
        <v>8.6</v>
      </c>
      <c r="C434" s="144">
        <v>4.3</v>
      </c>
      <c r="E434" s="130" t="str">
        <f t="shared" si="12"/>
        <v>AD&amp;D Coverage is $430000</v>
      </c>
      <c r="F434" s="129"/>
    </row>
    <row r="435" spans="1:6">
      <c r="A435" s="143">
        <f t="shared" si="13"/>
        <v>431000</v>
      </c>
      <c r="B435" s="144">
        <v>8.620000000000001</v>
      </c>
      <c r="C435" s="144">
        <v>4.3100000000000005</v>
      </c>
      <c r="E435" s="130" t="str">
        <f t="shared" si="12"/>
        <v>AD&amp;D Coverage is $431000</v>
      </c>
      <c r="F435" s="129"/>
    </row>
    <row r="436" spans="1:6">
      <c r="A436" s="143">
        <f t="shared" si="13"/>
        <v>432000</v>
      </c>
      <c r="B436" s="144">
        <v>8.64</v>
      </c>
      <c r="C436" s="144">
        <v>4.32</v>
      </c>
      <c r="E436" s="130" t="str">
        <f t="shared" si="12"/>
        <v>AD&amp;D Coverage is $432000</v>
      </c>
      <c r="F436" s="129"/>
    </row>
    <row r="437" spans="1:6">
      <c r="A437" s="143">
        <f t="shared" si="13"/>
        <v>433000</v>
      </c>
      <c r="B437" s="144">
        <v>8.66</v>
      </c>
      <c r="C437" s="144">
        <v>4.33</v>
      </c>
      <c r="E437" s="130" t="str">
        <f t="shared" si="12"/>
        <v>AD&amp;D Coverage is $433000</v>
      </c>
      <c r="F437" s="129"/>
    </row>
    <row r="438" spans="1:6">
      <c r="A438" s="143">
        <f t="shared" si="13"/>
        <v>434000</v>
      </c>
      <c r="B438" s="144">
        <v>8.68</v>
      </c>
      <c r="C438" s="144">
        <v>4.34</v>
      </c>
      <c r="E438" s="130" t="str">
        <f t="shared" si="12"/>
        <v>AD&amp;D Coverage is $434000</v>
      </c>
      <c r="F438" s="129"/>
    </row>
    <row r="439" spans="1:6">
      <c r="A439" s="143">
        <f t="shared" si="13"/>
        <v>435000</v>
      </c>
      <c r="B439" s="144">
        <v>8.7000000000000011</v>
      </c>
      <c r="C439" s="144">
        <v>4.3500000000000005</v>
      </c>
      <c r="E439" s="130" t="str">
        <f t="shared" si="12"/>
        <v>AD&amp;D Coverage is $435000</v>
      </c>
      <c r="F439" s="129"/>
    </row>
    <row r="440" spans="1:6">
      <c r="A440" s="143">
        <f t="shared" si="13"/>
        <v>436000</v>
      </c>
      <c r="B440" s="144">
        <v>8.7200000000000006</v>
      </c>
      <c r="C440" s="144">
        <v>4.3600000000000003</v>
      </c>
      <c r="E440" s="130" t="str">
        <f t="shared" si="12"/>
        <v>AD&amp;D Coverage is $436000</v>
      </c>
      <c r="F440" s="129"/>
    </row>
    <row r="441" spans="1:6">
      <c r="A441" s="143">
        <f t="shared" si="13"/>
        <v>437000</v>
      </c>
      <c r="B441" s="144">
        <v>8.74</v>
      </c>
      <c r="C441" s="144">
        <v>4.37</v>
      </c>
      <c r="E441" s="130" t="str">
        <f t="shared" si="12"/>
        <v>AD&amp;D Coverage is $437000</v>
      </c>
      <c r="F441" s="129"/>
    </row>
    <row r="442" spans="1:6">
      <c r="A442" s="143">
        <f t="shared" si="13"/>
        <v>438000</v>
      </c>
      <c r="B442" s="144">
        <v>8.76</v>
      </c>
      <c r="C442" s="144">
        <v>4.38</v>
      </c>
      <c r="E442" s="130" t="str">
        <f t="shared" si="12"/>
        <v>AD&amp;D Coverage is $438000</v>
      </c>
      <c r="F442" s="129"/>
    </row>
    <row r="443" spans="1:6">
      <c r="A443" s="143">
        <f t="shared" si="13"/>
        <v>439000</v>
      </c>
      <c r="B443" s="144">
        <v>8.7799999999999994</v>
      </c>
      <c r="C443" s="144">
        <v>4.3899999999999997</v>
      </c>
      <c r="E443" s="130" t="str">
        <f t="shared" si="12"/>
        <v>AD&amp;D Coverage is $439000</v>
      </c>
      <c r="F443" s="129"/>
    </row>
    <row r="444" spans="1:6">
      <c r="A444" s="143">
        <f t="shared" si="13"/>
        <v>440000</v>
      </c>
      <c r="B444" s="144">
        <v>8.8000000000000007</v>
      </c>
      <c r="C444" s="144">
        <v>4.4000000000000004</v>
      </c>
      <c r="E444" s="130" t="str">
        <f t="shared" si="12"/>
        <v>AD&amp;D Coverage is $440000</v>
      </c>
      <c r="F444" s="129"/>
    </row>
    <row r="445" spans="1:6">
      <c r="A445" s="143">
        <f t="shared" si="13"/>
        <v>441000</v>
      </c>
      <c r="B445" s="144">
        <v>8.82</v>
      </c>
      <c r="C445" s="144">
        <v>4.41</v>
      </c>
      <c r="E445" s="130" t="str">
        <f t="shared" si="12"/>
        <v>AD&amp;D Coverage is $441000</v>
      </c>
      <c r="F445" s="129"/>
    </row>
    <row r="446" spans="1:6">
      <c r="A446" s="143">
        <f t="shared" si="13"/>
        <v>442000</v>
      </c>
      <c r="B446" s="144">
        <v>8.84</v>
      </c>
      <c r="C446" s="144">
        <v>4.42</v>
      </c>
      <c r="E446" s="130" t="str">
        <f t="shared" si="12"/>
        <v>AD&amp;D Coverage is $442000</v>
      </c>
      <c r="F446" s="129"/>
    </row>
    <row r="447" spans="1:6">
      <c r="A447" s="143">
        <f t="shared" si="13"/>
        <v>443000</v>
      </c>
      <c r="B447" s="144">
        <v>8.86</v>
      </c>
      <c r="C447" s="144">
        <v>4.43</v>
      </c>
      <c r="E447" s="130" t="str">
        <f t="shared" si="12"/>
        <v>AD&amp;D Coverage is $443000</v>
      </c>
      <c r="F447" s="129"/>
    </row>
    <row r="448" spans="1:6">
      <c r="A448" s="143">
        <f t="shared" si="13"/>
        <v>444000</v>
      </c>
      <c r="B448" s="144">
        <v>8.8800000000000008</v>
      </c>
      <c r="C448" s="144">
        <v>4.4400000000000004</v>
      </c>
      <c r="E448" s="130" t="str">
        <f t="shared" si="12"/>
        <v>AD&amp;D Coverage is $444000</v>
      </c>
      <c r="F448" s="129"/>
    </row>
    <row r="449" spans="1:6">
      <c r="A449" s="143">
        <f t="shared" si="13"/>
        <v>445000</v>
      </c>
      <c r="B449" s="144">
        <v>8.9</v>
      </c>
      <c r="C449" s="144">
        <v>4.45</v>
      </c>
      <c r="E449" s="130" t="str">
        <f t="shared" si="12"/>
        <v>AD&amp;D Coverage is $445000</v>
      </c>
      <c r="F449" s="129"/>
    </row>
    <row r="450" spans="1:6">
      <c r="A450" s="143">
        <f t="shared" si="13"/>
        <v>446000</v>
      </c>
      <c r="B450" s="144">
        <v>8.92</v>
      </c>
      <c r="C450" s="144">
        <v>4.46</v>
      </c>
      <c r="E450" s="130" t="str">
        <f t="shared" si="12"/>
        <v>AD&amp;D Coverage is $446000</v>
      </c>
      <c r="F450" s="129"/>
    </row>
    <row r="451" spans="1:6">
      <c r="A451" s="143">
        <f t="shared" si="13"/>
        <v>447000</v>
      </c>
      <c r="B451" s="144">
        <v>8.94</v>
      </c>
      <c r="C451" s="144">
        <v>4.47</v>
      </c>
      <c r="E451" s="130" t="str">
        <f t="shared" si="12"/>
        <v>AD&amp;D Coverage is $447000</v>
      </c>
      <c r="F451" s="129"/>
    </row>
    <row r="452" spans="1:6">
      <c r="A452" s="143">
        <f t="shared" si="13"/>
        <v>448000</v>
      </c>
      <c r="B452" s="144">
        <v>8.9600000000000009</v>
      </c>
      <c r="C452" s="144">
        <v>4.4800000000000004</v>
      </c>
      <c r="E452" s="130" t="str">
        <f t="shared" ref="E452:E504" si="14">CONCATENATE("AD&amp;D Coverage is $",A452)</f>
        <v>AD&amp;D Coverage is $448000</v>
      </c>
      <c r="F452" s="129"/>
    </row>
    <row r="453" spans="1:6">
      <c r="A453" s="143">
        <f t="shared" si="13"/>
        <v>449000</v>
      </c>
      <c r="B453" s="144">
        <v>8.98</v>
      </c>
      <c r="C453" s="144">
        <v>4.49</v>
      </c>
      <c r="E453" s="130" t="str">
        <f t="shared" si="14"/>
        <v>AD&amp;D Coverage is $449000</v>
      </c>
      <c r="F453" s="129"/>
    </row>
    <row r="454" spans="1:6">
      <c r="A454" s="143">
        <f t="shared" si="13"/>
        <v>450000</v>
      </c>
      <c r="B454" s="144">
        <v>9</v>
      </c>
      <c r="C454" s="144">
        <v>4.5</v>
      </c>
      <c r="E454" s="130" t="str">
        <f t="shared" si="14"/>
        <v>AD&amp;D Coverage is $450000</v>
      </c>
      <c r="F454" s="129"/>
    </row>
    <row r="455" spans="1:6">
      <c r="A455" s="143">
        <f t="shared" si="13"/>
        <v>451000</v>
      </c>
      <c r="B455" s="144">
        <v>9.02</v>
      </c>
      <c r="C455" s="144">
        <v>4.51</v>
      </c>
      <c r="E455" s="130" t="str">
        <f t="shared" si="14"/>
        <v>AD&amp;D Coverage is $451000</v>
      </c>
      <c r="F455" s="129"/>
    </row>
    <row r="456" spans="1:6">
      <c r="A456" s="143">
        <f t="shared" ref="A456:A504" si="15">+A455+1000</f>
        <v>452000</v>
      </c>
      <c r="B456" s="144">
        <v>9.0400000000000009</v>
      </c>
      <c r="C456" s="144">
        <v>4.5200000000000005</v>
      </c>
      <c r="E456" s="130" t="str">
        <f t="shared" si="14"/>
        <v>AD&amp;D Coverage is $452000</v>
      </c>
      <c r="F456" s="129"/>
    </row>
    <row r="457" spans="1:6">
      <c r="A457" s="143">
        <f t="shared" si="15"/>
        <v>453000</v>
      </c>
      <c r="B457" s="144">
        <v>9.06</v>
      </c>
      <c r="C457" s="144">
        <v>4.53</v>
      </c>
      <c r="E457" s="130" t="str">
        <f t="shared" si="14"/>
        <v>AD&amp;D Coverage is $453000</v>
      </c>
      <c r="F457" s="129"/>
    </row>
    <row r="458" spans="1:6">
      <c r="A458" s="143">
        <f t="shared" si="15"/>
        <v>454000</v>
      </c>
      <c r="B458" s="144">
        <v>9.08</v>
      </c>
      <c r="C458" s="144">
        <v>4.54</v>
      </c>
      <c r="E458" s="130" t="str">
        <f t="shared" si="14"/>
        <v>AD&amp;D Coverage is $454000</v>
      </c>
      <c r="F458" s="129"/>
    </row>
    <row r="459" spans="1:6">
      <c r="A459" s="143">
        <f t="shared" si="15"/>
        <v>455000</v>
      </c>
      <c r="B459" s="144">
        <v>9.1</v>
      </c>
      <c r="C459" s="144">
        <v>4.55</v>
      </c>
      <c r="E459" s="130" t="str">
        <f t="shared" si="14"/>
        <v>AD&amp;D Coverage is $455000</v>
      </c>
      <c r="F459" s="129"/>
    </row>
    <row r="460" spans="1:6">
      <c r="A460" s="143">
        <f t="shared" si="15"/>
        <v>456000</v>
      </c>
      <c r="B460" s="144">
        <v>9.120000000000001</v>
      </c>
      <c r="C460" s="144">
        <v>4.5600000000000005</v>
      </c>
      <c r="E460" s="130" t="str">
        <f t="shared" si="14"/>
        <v>AD&amp;D Coverage is $456000</v>
      </c>
      <c r="F460" s="129"/>
    </row>
    <row r="461" spans="1:6">
      <c r="A461" s="143">
        <f t="shared" si="15"/>
        <v>457000</v>
      </c>
      <c r="B461" s="144">
        <v>9.14</v>
      </c>
      <c r="C461" s="144">
        <v>4.57</v>
      </c>
      <c r="E461" s="130" t="str">
        <f t="shared" si="14"/>
        <v>AD&amp;D Coverage is $457000</v>
      </c>
      <c r="F461" s="129"/>
    </row>
    <row r="462" spans="1:6">
      <c r="A462" s="143">
        <f t="shared" si="15"/>
        <v>458000</v>
      </c>
      <c r="B462" s="144">
        <v>9.16</v>
      </c>
      <c r="C462" s="144">
        <v>4.58</v>
      </c>
      <c r="E462" s="130" t="str">
        <f t="shared" si="14"/>
        <v>AD&amp;D Coverage is $458000</v>
      </c>
      <c r="F462" s="129"/>
    </row>
    <row r="463" spans="1:6">
      <c r="A463" s="143">
        <f t="shared" si="15"/>
        <v>459000</v>
      </c>
      <c r="B463" s="144">
        <v>9.18</v>
      </c>
      <c r="C463" s="144">
        <v>4.59</v>
      </c>
      <c r="E463" s="130" t="str">
        <f t="shared" si="14"/>
        <v>AD&amp;D Coverage is $459000</v>
      </c>
      <c r="F463" s="129"/>
    </row>
    <row r="464" spans="1:6">
      <c r="A464" s="143">
        <f t="shared" si="15"/>
        <v>460000</v>
      </c>
      <c r="B464" s="144">
        <v>9.2000000000000011</v>
      </c>
      <c r="C464" s="144">
        <v>4.6000000000000005</v>
      </c>
      <c r="E464" s="130" t="str">
        <f t="shared" si="14"/>
        <v>AD&amp;D Coverage is $460000</v>
      </c>
      <c r="F464" s="129"/>
    </row>
    <row r="465" spans="1:6">
      <c r="A465" s="143">
        <f t="shared" si="15"/>
        <v>461000</v>
      </c>
      <c r="B465" s="144">
        <v>9.2200000000000006</v>
      </c>
      <c r="C465" s="144">
        <v>4.6100000000000003</v>
      </c>
      <c r="E465" s="130" t="str">
        <f t="shared" si="14"/>
        <v>AD&amp;D Coverage is $461000</v>
      </c>
      <c r="F465" s="129"/>
    </row>
    <row r="466" spans="1:6">
      <c r="A466" s="143">
        <f t="shared" si="15"/>
        <v>462000</v>
      </c>
      <c r="B466" s="144">
        <v>9.24</v>
      </c>
      <c r="C466" s="144">
        <v>4.62</v>
      </c>
      <c r="E466" s="130" t="str">
        <f t="shared" si="14"/>
        <v>AD&amp;D Coverage is $462000</v>
      </c>
      <c r="F466" s="129"/>
    </row>
    <row r="467" spans="1:6">
      <c r="A467" s="143">
        <f t="shared" si="15"/>
        <v>463000</v>
      </c>
      <c r="B467" s="144">
        <v>9.26</v>
      </c>
      <c r="C467" s="144">
        <v>4.63</v>
      </c>
      <c r="E467" s="130" t="str">
        <f t="shared" si="14"/>
        <v>AD&amp;D Coverage is $463000</v>
      </c>
      <c r="F467" s="129"/>
    </row>
    <row r="468" spans="1:6">
      <c r="A468" s="143">
        <f t="shared" si="15"/>
        <v>464000</v>
      </c>
      <c r="B468" s="144">
        <v>9.2799999999999994</v>
      </c>
      <c r="C468" s="144">
        <v>4.6399999999999997</v>
      </c>
      <c r="E468" s="130" t="str">
        <f t="shared" si="14"/>
        <v>AD&amp;D Coverage is $464000</v>
      </c>
      <c r="F468" s="129"/>
    </row>
    <row r="469" spans="1:6">
      <c r="A469" s="143">
        <f t="shared" si="15"/>
        <v>465000</v>
      </c>
      <c r="B469" s="144">
        <v>9.3000000000000007</v>
      </c>
      <c r="C469" s="144">
        <v>4.6500000000000004</v>
      </c>
      <c r="E469" s="130" t="str">
        <f t="shared" si="14"/>
        <v>AD&amp;D Coverage is $465000</v>
      </c>
      <c r="F469" s="129"/>
    </row>
    <row r="470" spans="1:6">
      <c r="A470" s="143">
        <f t="shared" si="15"/>
        <v>466000</v>
      </c>
      <c r="B470" s="144">
        <v>9.32</v>
      </c>
      <c r="C470" s="144">
        <v>4.66</v>
      </c>
      <c r="E470" s="130" t="str">
        <f t="shared" si="14"/>
        <v>AD&amp;D Coverage is $466000</v>
      </c>
      <c r="F470" s="129"/>
    </row>
    <row r="471" spans="1:6">
      <c r="A471" s="143">
        <f t="shared" si="15"/>
        <v>467000</v>
      </c>
      <c r="B471" s="144">
        <v>9.34</v>
      </c>
      <c r="C471" s="144">
        <v>4.67</v>
      </c>
      <c r="E471" s="130" t="str">
        <f t="shared" si="14"/>
        <v>AD&amp;D Coverage is $467000</v>
      </c>
      <c r="F471" s="129"/>
    </row>
    <row r="472" spans="1:6">
      <c r="A472" s="143">
        <f t="shared" si="15"/>
        <v>468000</v>
      </c>
      <c r="B472" s="144">
        <v>9.36</v>
      </c>
      <c r="C472" s="144">
        <v>4.68</v>
      </c>
      <c r="E472" s="130" t="str">
        <f t="shared" si="14"/>
        <v>AD&amp;D Coverage is $468000</v>
      </c>
      <c r="F472" s="129"/>
    </row>
    <row r="473" spans="1:6">
      <c r="A473" s="143">
        <f t="shared" si="15"/>
        <v>469000</v>
      </c>
      <c r="B473" s="144">
        <v>9.3800000000000008</v>
      </c>
      <c r="C473" s="144">
        <v>4.6900000000000004</v>
      </c>
      <c r="E473" s="130" t="str">
        <f t="shared" si="14"/>
        <v>AD&amp;D Coverage is $469000</v>
      </c>
      <c r="F473" s="129"/>
    </row>
    <row r="474" spans="1:6">
      <c r="A474" s="143">
        <f t="shared" si="15"/>
        <v>470000</v>
      </c>
      <c r="B474" s="144">
        <v>9.4</v>
      </c>
      <c r="C474" s="144">
        <v>4.7</v>
      </c>
      <c r="E474" s="130" t="str">
        <f t="shared" si="14"/>
        <v>AD&amp;D Coverage is $470000</v>
      </c>
      <c r="F474" s="129"/>
    </row>
    <row r="475" spans="1:6">
      <c r="A475" s="143">
        <f t="shared" si="15"/>
        <v>471000</v>
      </c>
      <c r="B475" s="144">
        <v>9.42</v>
      </c>
      <c r="C475" s="144">
        <v>4.71</v>
      </c>
      <c r="E475" s="130" t="str">
        <f t="shared" si="14"/>
        <v>AD&amp;D Coverage is $471000</v>
      </c>
      <c r="F475" s="129"/>
    </row>
    <row r="476" spans="1:6">
      <c r="A476" s="143">
        <f t="shared" si="15"/>
        <v>472000</v>
      </c>
      <c r="B476" s="144">
        <v>9.44</v>
      </c>
      <c r="C476" s="144">
        <v>4.72</v>
      </c>
      <c r="E476" s="130" t="str">
        <f t="shared" si="14"/>
        <v>AD&amp;D Coverage is $472000</v>
      </c>
      <c r="F476" s="129"/>
    </row>
    <row r="477" spans="1:6">
      <c r="A477" s="143">
        <f t="shared" si="15"/>
        <v>473000</v>
      </c>
      <c r="B477" s="144">
        <v>9.4600000000000009</v>
      </c>
      <c r="C477" s="144">
        <v>4.7300000000000004</v>
      </c>
      <c r="E477" s="130" t="str">
        <f t="shared" si="14"/>
        <v>AD&amp;D Coverage is $473000</v>
      </c>
      <c r="F477" s="129"/>
    </row>
    <row r="478" spans="1:6">
      <c r="A478" s="143">
        <f t="shared" si="15"/>
        <v>474000</v>
      </c>
      <c r="B478" s="144">
        <v>9.48</v>
      </c>
      <c r="C478" s="144">
        <v>4.74</v>
      </c>
      <c r="E478" s="130" t="str">
        <f t="shared" si="14"/>
        <v>AD&amp;D Coverage is $474000</v>
      </c>
      <c r="F478" s="129"/>
    </row>
    <row r="479" spans="1:6">
      <c r="A479" s="143">
        <f t="shared" si="15"/>
        <v>475000</v>
      </c>
      <c r="B479" s="144">
        <v>9.5</v>
      </c>
      <c r="C479" s="144">
        <v>4.75</v>
      </c>
      <c r="E479" s="130" t="str">
        <f t="shared" si="14"/>
        <v>AD&amp;D Coverage is $475000</v>
      </c>
      <c r="F479" s="129"/>
    </row>
    <row r="480" spans="1:6">
      <c r="A480" s="143">
        <f t="shared" si="15"/>
        <v>476000</v>
      </c>
      <c r="B480" s="144">
        <v>9.52</v>
      </c>
      <c r="C480" s="144">
        <v>4.76</v>
      </c>
      <c r="E480" s="130" t="str">
        <f t="shared" si="14"/>
        <v>AD&amp;D Coverage is $476000</v>
      </c>
      <c r="F480" s="129"/>
    </row>
    <row r="481" spans="1:6">
      <c r="A481" s="143">
        <f t="shared" si="15"/>
        <v>477000</v>
      </c>
      <c r="B481" s="144">
        <v>9.5400000000000009</v>
      </c>
      <c r="C481" s="144">
        <v>4.7700000000000005</v>
      </c>
      <c r="E481" s="130" t="str">
        <f t="shared" si="14"/>
        <v>AD&amp;D Coverage is $477000</v>
      </c>
      <c r="F481" s="129"/>
    </row>
    <row r="482" spans="1:6">
      <c r="A482" s="143">
        <f t="shared" si="15"/>
        <v>478000</v>
      </c>
      <c r="B482" s="144">
        <v>9.56</v>
      </c>
      <c r="C482" s="144">
        <v>4.78</v>
      </c>
      <c r="E482" s="130" t="str">
        <f t="shared" si="14"/>
        <v>AD&amp;D Coverage is $478000</v>
      </c>
      <c r="F482" s="129"/>
    </row>
    <row r="483" spans="1:6">
      <c r="A483" s="143">
        <f t="shared" si="15"/>
        <v>479000</v>
      </c>
      <c r="B483" s="144">
        <v>9.58</v>
      </c>
      <c r="C483" s="144">
        <v>4.79</v>
      </c>
      <c r="E483" s="130" t="str">
        <f t="shared" si="14"/>
        <v>AD&amp;D Coverage is $479000</v>
      </c>
      <c r="F483" s="129"/>
    </row>
    <row r="484" spans="1:6">
      <c r="A484" s="143">
        <f t="shared" si="15"/>
        <v>480000</v>
      </c>
      <c r="B484" s="144">
        <v>9.6</v>
      </c>
      <c r="C484" s="144">
        <v>4.8</v>
      </c>
      <c r="E484" s="130" t="str">
        <f t="shared" si="14"/>
        <v>AD&amp;D Coverage is $480000</v>
      </c>
      <c r="F484" s="129"/>
    </row>
    <row r="485" spans="1:6">
      <c r="A485" s="143">
        <f t="shared" si="15"/>
        <v>481000</v>
      </c>
      <c r="B485" s="144">
        <v>9.620000000000001</v>
      </c>
      <c r="C485" s="144">
        <v>4.8100000000000005</v>
      </c>
      <c r="E485" s="130" t="str">
        <f t="shared" si="14"/>
        <v>AD&amp;D Coverage is $481000</v>
      </c>
      <c r="F485" s="129"/>
    </row>
    <row r="486" spans="1:6">
      <c r="A486" s="143">
        <f t="shared" si="15"/>
        <v>482000</v>
      </c>
      <c r="B486" s="144">
        <v>9.64</v>
      </c>
      <c r="C486" s="144">
        <v>4.82</v>
      </c>
      <c r="E486" s="130" t="str">
        <f t="shared" si="14"/>
        <v>AD&amp;D Coverage is $482000</v>
      </c>
      <c r="F486" s="129"/>
    </row>
    <row r="487" spans="1:6">
      <c r="A487" s="143">
        <f t="shared" si="15"/>
        <v>483000</v>
      </c>
      <c r="B487" s="144">
        <v>9.66</v>
      </c>
      <c r="C487" s="144">
        <v>4.83</v>
      </c>
      <c r="E487" s="130" t="str">
        <f t="shared" si="14"/>
        <v>AD&amp;D Coverage is $483000</v>
      </c>
      <c r="F487" s="129"/>
    </row>
    <row r="488" spans="1:6">
      <c r="A488" s="143">
        <f t="shared" si="15"/>
        <v>484000</v>
      </c>
      <c r="B488" s="144">
        <v>9.68</v>
      </c>
      <c r="C488" s="144">
        <v>4.84</v>
      </c>
      <c r="E488" s="130" t="str">
        <f t="shared" si="14"/>
        <v>AD&amp;D Coverage is $484000</v>
      </c>
      <c r="F488" s="129"/>
    </row>
    <row r="489" spans="1:6">
      <c r="A489" s="143">
        <f t="shared" si="15"/>
        <v>485000</v>
      </c>
      <c r="B489" s="144">
        <v>9.7000000000000011</v>
      </c>
      <c r="C489" s="144">
        <v>4.8500000000000005</v>
      </c>
      <c r="E489" s="130" t="str">
        <f t="shared" si="14"/>
        <v>AD&amp;D Coverage is $485000</v>
      </c>
      <c r="F489" s="129"/>
    </row>
    <row r="490" spans="1:6">
      <c r="A490" s="143">
        <f t="shared" si="15"/>
        <v>486000</v>
      </c>
      <c r="B490" s="144">
        <v>9.7200000000000006</v>
      </c>
      <c r="C490" s="144">
        <v>4.8600000000000003</v>
      </c>
      <c r="E490" s="130" t="str">
        <f t="shared" si="14"/>
        <v>AD&amp;D Coverage is $486000</v>
      </c>
      <c r="F490" s="129"/>
    </row>
    <row r="491" spans="1:6">
      <c r="A491" s="143">
        <f t="shared" si="15"/>
        <v>487000</v>
      </c>
      <c r="B491" s="144">
        <v>9.74</v>
      </c>
      <c r="C491" s="144">
        <v>4.87</v>
      </c>
      <c r="E491" s="130" t="str">
        <f t="shared" si="14"/>
        <v>AD&amp;D Coverage is $487000</v>
      </c>
      <c r="F491" s="129"/>
    </row>
    <row r="492" spans="1:6">
      <c r="A492" s="143">
        <f t="shared" si="15"/>
        <v>488000</v>
      </c>
      <c r="B492" s="144">
        <v>9.76</v>
      </c>
      <c r="C492" s="144">
        <v>4.88</v>
      </c>
      <c r="E492" s="130" t="str">
        <f t="shared" si="14"/>
        <v>AD&amp;D Coverage is $488000</v>
      </c>
      <c r="F492" s="129"/>
    </row>
    <row r="493" spans="1:6">
      <c r="A493" s="143">
        <f t="shared" si="15"/>
        <v>489000</v>
      </c>
      <c r="B493" s="144">
        <v>9.7799999999999994</v>
      </c>
      <c r="C493" s="144">
        <v>4.8899999999999997</v>
      </c>
      <c r="E493" s="130" t="str">
        <f t="shared" si="14"/>
        <v>AD&amp;D Coverage is $489000</v>
      </c>
      <c r="F493" s="129"/>
    </row>
    <row r="494" spans="1:6">
      <c r="A494" s="143">
        <f t="shared" si="15"/>
        <v>490000</v>
      </c>
      <c r="B494" s="144">
        <v>9.8000000000000007</v>
      </c>
      <c r="C494" s="144">
        <v>4.9000000000000004</v>
      </c>
      <c r="E494" s="130" t="str">
        <f t="shared" si="14"/>
        <v>AD&amp;D Coverage is $490000</v>
      </c>
      <c r="F494" s="129"/>
    </row>
    <row r="495" spans="1:6">
      <c r="A495" s="143">
        <f t="shared" si="15"/>
        <v>491000</v>
      </c>
      <c r="B495" s="144">
        <v>9.82</v>
      </c>
      <c r="C495" s="144">
        <v>4.91</v>
      </c>
      <c r="E495" s="130" t="str">
        <f t="shared" si="14"/>
        <v>AD&amp;D Coverage is $491000</v>
      </c>
      <c r="F495" s="129"/>
    </row>
    <row r="496" spans="1:6">
      <c r="A496" s="143">
        <f t="shared" si="15"/>
        <v>492000</v>
      </c>
      <c r="B496" s="144">
        <v>9.84</v>
      </c>
      <c r="C496" s="144">
        <v>4.92</v>
      </c>
      <c r="E496" s="130" t="str">
        <f t="shared" si="14"/>
        <v>AD&amp;D Coverage is $492000</v>
      </c>
      <c r="F496" s="129"/>
    </row>
    <row r="497" spans="1:6">
      <c r="A497" s="143">
        <f t="shared" si="15"/>
        <v>493000</v>
      </c>
      <c r="B497" s="144">
        <v>9.86</v>
      </c>
      <c r="C497" s="144">
        <v>4.93</v>
      </c>
      <c r="E497" s="130" t="str">
        <f t="shared" si="14"/>
        <v>AD&amp;D Coverage is $493000</v>
      </c>
      <c r="F497" s="129"/>
    </row>
    <row r="498" spans="1:6">
      <c r="A498" s="143">
        <f t="shared" si="15"/>
        <v>494000</v>
      </c>
      <c r="B498" s="144">
        <v>9.8800000000000008</v>
      </c>
      <c r="C498" s="144">
        <v>4.9400000000000004</v>
      </c>
      <c r="E498" s="130" t="str">
        <f t="shared" si="14"/>
        <v>AD&amp;D Coverage is $494000</v>
      </c>
      <c r="F498" s="129"/>
    </row>
    <row r="499" spans="1:6">
      <c r="A499" s="143">
        <f t="shared" si="15"/>
        <v>495000</v>
      </c>
      <c r="B499" s="144">
        <v>9.9</v>
      </c>
      <c r="C499" s="144">
        <v>4.95</v>
      </c>
      <c r="E499" s="130" t="str">
        <f t="shared" si="14"/>
        <v>AD&amp;D Coverage is $495000</v>
      </c>
      <c r="F499" s="129"/>
    </row>
    <row r="500" spans="1:6">
      <c r="A500" s="143">
        <f t="shared" si="15"/>
        <v>496000</v>
      </c>
      <c r="B500" s="144">
        <v>9.92</v>
      </c>
      <c r="C500" s="144">
        <v>4.96</v>
      </c>
      <c r="E500" s="130" t="str">
        <f t="shared" si="14"/>
        <v>AD&amp;D Coverage is $496000</v>
      </c>
      <c r="F500" s="129"/>
    </row>
    <row r="501" spans="1:6">
      <c r="A501" s="143">
        <f t="shared" si="15"/>
        <v>497000</v>
      </c>
      <c r="B501" s="144">
        <v>9.94</v>
      </c>
      <c r="C501" s="144">
        <v>4.97</v>
      </c>
      <c r="E501" s="130" t="str">
        <f t="shared" si="14"/>
        <v>AD&amp;D Coverage is $497000</v>
      </c>
      <c r="F501" s="129"/>
    </row>
    <row r="502" spans="1:6">
      <c r="A502" s="143">
        <f t="shared" si="15"/>
        <v>498000</v>
      </c>
      <c r="B502" s="144">
        <v>9.9600000000000009</v>
      </c>
      <c r="C502" s="144">
        <v>4.9800000000000004</v>
      </c>
      <c r="E502" s="130" t="str">
        <f t="shared" si="14"/>
        <v>AD&amp;D Coverage is $498000</v>
      </c>
      <c r="F502" s="129"/>
    </row>
    <row r="503" spans="1:6">
      <c r="A503" s="143">
        <f t="shared" si="15"/>
        <v>499000</v>
      </c>
      <c r="B503" s="144">
        <v>9.98</v>
      </c>
      <c r="C503" s="144">
        <v>4.99</v>
      </c>
      <c r="E503" s="130" t="str">
        <f t="shared" si="14"/>
        <v>AD&amp;D Coverage is $499000</v>
      </c>
      <c r="F503" s="129"/>
    </row>
    <row r="504" spans="1:6">
      <c r="A504" s="143">
        <f t="shared" si="15"/>
        <v>500000</v>
      </c>
      <c r="B504" s="144">
        <v>10</v>
      </c>
      <c r="C504" s="144">
        <v>5</v>
      </c>
      <c r="E504" s="130" t="str">
        <f t="shared" si="14"/>
        <v>AD&amp;D Coverage is $500000</v>
      </c>
      <c r="F504" s="129"/>
    </row>
  </sheetData>
  <sheetProtection algorithmName="SHA-512" hashValue="jcyydz8ym9ODGCJcjgZ/EtHiQlS0kXJqdnJ6MvVSCt035K3/LRJte9aBwk/QXdun/88oGpG262WWSzr8zN0wOA==" saltValue="kcyXA760Zc3b13WVmePyXQ==" spinCount="100000" sheet="1" objects="1" scenarios="1"/>
  <pageMargins left="0.2" right="0.2" top="0.25" bottom="0.25" header="0.1" footer="0.1"/>
  <pageSetup fitToHeight="20" orientation="portrait" r:id="rId1"/>
  <headerFooter>
    <oddFooter>&amp;L&amp;Z&amp;F&amp;C&amp;A&amp;Rpage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ACE03-8D1B-4149-A858-79E7FDE95412}">
  <sheetPr>
    <tabColor rgb="FFFF7C80"/>
    <pageSetUpPr fitToPage="1"/>
  </sheetPr>
  <dimension ref="A1:IH5147"/>
  <sheetViews>
    <sheetView view="pageBreakPreview" zoomScaleNormal="100" zoomScaleSheetLayoutView="100" workbookViewId="0">
      <pane ySplit="3" topLeftCell="A4" activePane="bottomLeft" state="frozen"/>
      <selection pane="bottomLeft" activeCell="G8" sqref="G8"/>
    </sheetView>
  </sheetViews>
  <sheetFormatPr defaultColWidth="8.85546875" defaultRowHeight="12.75"/>
  <cols>
    <col min="1" max="1" width="11.42578125" style="131" customWidth="1"/>
    <col min="2" max="2" width="13.7109375" style="130" customWidth="1"/>
    <col min="3" max="3" width="10.42578125" style="131" bestFit="1" customWidth="1"/>
    <col min="4" max="4" width="6.7109375" style="86" customWidth="1"/>
    <col min="5" max="5" width="10.28515625" style="129" customWidth="1"/>
    <col min="6" max="6" width="11.28515625" style="129" customWidth="1"/>
    <col min="7" max="7" width="8.85546875" style="133"/>
    <col min="8" max="8" width="7.28515625" style="131" bestFit="1" customWidth="1"/>
    <col min="9" max="9" width="10.28515625" style="131" customWidth="1"/>
    <col min="10" max="11" width="3.7109375" style="131" customWidth="1"/>
    <col min="12" max="12" width="11.5703125" style="131" customWidth="1"/>
    <col min="13" max="204" width="3.7109375" style="131" customWidth="1"/>
    <col min="205" max="241" width="8.85546875" style="131"/>
    <col min="242" max="242" width="11.140625" style="86" customWidth="1"/>
    <col min="243" max="16384" width="8.85546875" style="131"/>
  </cols>
  <sheetData>
    <row r="1" spans="1:242" ht="18">
      <c r="A1" s="128" t="s">
        <v>650</v>
      </c>
      <c r="IH1" s="131"/>
    </row>
    <row r="3" spans="1:242">
      <c r="A3" s="134" t="s">
        <v>4957</v>
      </c>
      <c r="B3" s="136" t="s">
        <v>631</v>
      </c>
      <c r="C3" s="134" t="s">
        <v>632</v>
      </c>
      <c r="D3" s="137" t="s">
        <v>630</v>
      </c>
      <c r="E3" s="135" t="s">
        <v>633</v>
      </c>
      <c r="F3" s="135" t="s">
        <v>94</v>
      </c>
      <c r="G3" s="131"/>
    </row>
    <row r="4" spans="1:242">
      <c r="A4" s="131" t="s">
        <v>4958</v>
      </c>
      <c r="B4" s="139">
        <f>+'[2]Table SP Vol '!E20</f>
        <v>0.11499999999999999</v>
      </c>
      <c r="C4" s="131" t="s">
        <v>634</v>
      </c>
      <c r="D4" s="131">
        <v>15</v>
      </c>
      <c r="E4" s="132">
        <v>0.22999999999999998</v>
      </c>
      <c r="F4" s="129">
        <v>5000</v>
      </c>
      <c r="G4" s="131"/>
      <c r="ID4" s="131">
        <v>15</v>
      </c>
      <c r="IE4" s="140" t="e">
        <f>+#REF!</f>
        <v>#REF!</v>
      </c>
      <c r="IH4" s="131"/>
    </row>
    <row r="5" spans="1:242">
      <c r="A5" s="131" t="s">
        <v>4959</v>
      </c>
      <c r="B5" s="139">
        <f>+'[2]Table SP Vol '!E21</f>
        <v>0.11499999999999999</v>
      </c>
      <c r="C5" s="131" t="s">
        <v>634</v>
      </c>
      <c r="D5" s="131">
        <v>16</v>
      </c>
      <c r="E5" s="132">
        <v>0.22999999999999998</v>
      </c>
      <c r="F5" s="129">
        <v>5000</v>
      </c>
      <c r="G5" s="131"/>
      <c r="ID5" s="131">
        <v>15</v>
      </c>
      <c r="IE5" s="140" t="e">
        <f>+#REF!</f>
        <v>#REF!</v>
      </c>
      <c r="IH5" s="131"/>
    </row>
    <row r="6" spans="1:242">
      <c r="A6" s="131" t="s">
        <v>4960</v>
      </c>
      <c r="B6" s="139">
        <f>+'[2]Table SP Vol '!E22</f>
        <v>0.11499999999999999</v>
      </c>
      <c r="C6" s="131" t="s">
        <v>634</v>
      </c>
      <c r="D6" s="131">
        <v>17</v>
      </c>
      <c r="E6" s="132">
        <v>0.22999999999999998</v>
      </c>
      <c r="F6" s="129">
        <v>5000</v>
      </c>
      <c r="G6" s="131"/>
      <c r="ID6" s="131">
        <v>15</v>
      </c>
      <c r="IE6" s="140" t="e">
        <f>+#REF!</f>
        <v>#REF!</v>
      </c>
      <c r="IH6" s="131"/>
    </row>
    <row r="7" spans="1:242">
      <c r="A7" s="131" t="s">
        <v>4961</v>
      </c>
      <c r="B7" s="139">
        <f>+'[2]Table SP Vol '!E23</f>
        <v>0.11499999999999999</v>
      </c>
      <c r="C7" s="131" t="s">
        <v>634</v>
      </c>
      <c r="D7" s="131">
        <v>18</v>
      </c>
      <c r="E7" s="132">
        <v>0.22999999999999998</v>
      </c>
      <c r="F7" s="129">
        <v>5000</v>
      </c>
      <c r="G7" s="131"/>
      <c r="ID7" s="131">
        <v>15</v>
      </c>
      <c r="IE7" s="140" t="e">
        <f>+#REF!</f>
        <v>#REF!</v>
      </c>
      <c r="IH7" s="131"/>
    </row>
    <row r="8" spans="1:242">
      <c r="A8" s="131" t="s">
        <v>4962</v>
      </c>
      <c r="B8" s="139">
        <f>+'[2]Table SP Vol '!E24</f>
        <v>0.11499999999999999</v>
      </c>
      <c r="C8" s="131" t="s">
        <v>634</v>
      </c>
      <c r="D8" s="131">
        <v>19</v>
      </c>
      <c r="E8" s="132">
        <v>0.22999999999999998</v>
      </c>
      <c r="F8" s="129">
        <v>5000</v>
      </c>
      <c r="G8" s="131"/>
      <c r="ID8" s="131">
        <v>15</v>
      </c>
      <c r="IE8" s="140" t="e">
        <f>+#REF!</f>
        <v>#REF!</v>
      </c>
      <c r="IH8" s="131"/>
    </row>
    <row r="9" spans="1:242">
      <c r="A9" s="131" t="s">
        <v>4963</v>
      </c>
      <c r="B9" s="139">
        <f>+'[2]Table SP Vol '!E25</f>
        <v>0.17</v>
      </c>
      <c r="C9" s="131" t="s">
        <v>635</v>
      </c>
      <c r="D9" s="131">
        <v>20</v>
      </c>
      <c r="E9" s="132">
        <v>0.34</v>
      </c>
      <c r="F9" s="129">
        <v>5000</v>
      </c>
      <c r="G9" s="131"/>
      <c r="ID9" s="131">
        <v>15</v>
      </c>
      <c r="IE9" s="140" t="e">
        <f>+#REF!</f>
        <v>#REF!</v>
      </c>
      <c r="IH9" s="131"/>
    </row>
    <row r="10" spans="1:242">
      <c r="A10" s="131" t="s">
        <v>4964</v>
      </c>
      <c r="B10" s="139">
        <f>+'[2]Table SP Vol '!E26</f>
        <v>0.17</v>
      </c>
      <c r="C10" s="131" t="s">
        <v>635</v>
      </c>
      <c r="D10" s="131">
        <v>21</v>
      </c>
      <c r="E10" s="132">
        <v>0.34</v>
      </c>
      <c r="F10" s="129">
        <v>5000</v>
      </c>
      <c r="G10" s="131"/>
      <c r="ID10" s="131">
        <v>15</v>
      </c>
      <c r="IE10" s="140" t="e">
        <f>+#REF!</f>
        <v>#REF!</v>
      </c>
      <c r="IH10" s="131"/>
    </row>
    <row r="11" spans="1:242">
      <c r="A11" s="131" t="s">
        <v>4965</v>
      </c>
      <c r="B11" s="139">
        <f>+'[2]Table SP Vol '!E27</f>
        <v>0.17</v>
      </c>
      <c r="C11" s="131" t="s">
        <v>635</v>
      </c>
      <c r="D11" s="131">
        <v>22</v>
      </c>
      <c r="E11" s="132">
        <v>0.34</v>
      </c>
      <c r="F11" s="129">
        <v>5000</v>
      </c>
      <c r="G11" s="131"/>
      <c r="ID11" s="131">
        <v>15</v>
      </c>
      <c r="IE11" s="140" t="e">
        <f>+#REF!</f>
        <v>#REF!</v>
      </c>
      <c r="IH11" s="131"/>
    </row>
    <row r="12" spans="1:242">
      <c r="A12" s="131" t="s">
        <v>4966</v>
      </c>
      <c r="B12" s="139">
        <f>+'[2]Table SP Vol '!E28</f>
        <v>0.17</v>
      </c>
      <c r="C12" s="131" t="s">
        <v>635</v>
      </c>
      <c r="D12" s="131">
        <v>23</v>
      </c>
      <c r="E12" s="132">
        <v>0.34</v>
      </c>
      <c r="F12" s="129">
        <v>5000</v>
      </c>
      <c r="G12" s="131"/>
      <c r="ID12" s="131">
        <v>15</v>
      </c>
      <c r="IE12" s="140" t="e">
        <f>+#REF!</f>
        <v>#REF!</v>
      </c>
      <c r="IH12" s="131"/>
    </row>
    <row r="13" spans="1:242">
      <c r="A13" s="131" t="s">
        <v>4967</v>
      </c>
      <c r="B13" s="139">
        <f>+'[2]Table SP Vol '!E29</f>
        <v>0.17</v>
      </c>
      <c r="C13" s="131" t="s">
        <v>635</v>
      </c>
      <c r="D13" s="131">
        <v>24</v>
      </c>
      <c r="E13" s="132">
        <v>0.34</v>
      </c>
      <c r="F13" s="129">
        <v>5000</v>
      </c>
      <c r="G13" s="131"/>
      <c r="ID13" s="131">
        <v>15</v>
      </c>
      <c r="IE13" s="140" t="e">
        <f>+#REF!</f>
        <v>#REF!</v>
      </c>
      <c r="IH13" s="131"/>
    </row>
    <row r="14" spans="1:242">
      <c r="A14" s="131" t="s">
        <v>4968</v>
      </c>
      <c r="B14" s="139">
        <f>+'[2]Table SP Vol '!E30</f>
        <v>0.2</v>
      </c>
      <c r="C14" s="131" t="s">
        <v>636</v>
      </c>
      <c r="D14" s="131">
        <v>25</v>
      </c>
      <c r="E14" s="132">
        <v>0.4</v>
      </c>
      <c r="F14" s="129">
        <v>5000</v>
      </c>
      <c r="G14" s="131"/>
      <c r="ID14" s="131">
        <v>15</v>
      </c>
      <c r="IE14" s="140" t="e">
        <f>+#REF!</f>
        <v>#REF!</v>
      </c>
      <c r="IH14" s="131"/>
    </row>
    <row r="15" spans="1:242">
      <c r="A15" s="131" t="s">
        <v>4969</v>
      </c>
      <c r="B15" s="139">
        <f>+'[2]Table SP Vol '!E31</f>
        <v>0.2</v>
      </c>
      <c r="C15" s="131" t="s">
        <v>636</v>
      </c>
      <c r="D15" s="131">
        <v>26</v>
      </c>
      <c r="E15" s="132">
        <v>0.4</v>
      </c>
      <c r="F15" s="129">
        <v>5000</v>
      </c>
      <c r="G15" s="131"/>
      <c r="ID15" s="131">
        <v>15</v>
      </c>
      <c r="IE15" s="140" t="e">
        <f>+#REF!</f>
        <v>#REF!</v>
      </c>
      <c r="IH15" s="131"/>
    </row>
    <row r="16" spans="1:242">
      <c r="A16" s="131" t="s">
        <v>4970</v>
      </c>
      <c r="B16" s="139">
        <f>+'[2]Table SP Vol '!E32</f>
        <v>0.2</v>
      </c>
      <c r="C16" s="131" t="s">
        <v>636</v>
      </c>
      <c r="D16" s="131">
        <v>27</v>
      </c>
      <c r="E16" s="132">
        <v>0.4</v>
      </c>
      <c r="F16" s="129">
        <v>5000</v>
      </c>
      <c r="G16" s="131"/>
      <c r="ID16" s="131">
        <v>15</v>
      </c>
      <c r="IE16" s="140" t="e">
        <f>+#REF!</f>
        <v>#REF!</v>
      </c>
      <c r="IH16" s="131"/>
    </row>
    <row r="17" spans="1:242">
      <c r="A17" s="131" t="s">
        <v>4971</v>
      </c>
      <c r="B17" s="139">
        <f>+'[2]Table SP Vol '!E33</f>
        <v>0.2</v>
      </c>
      <c r="C17" s="131" t="s">
        <v>636</v>
      </c>
      <c r="D17" s="131">
        <v>28</v>
      </c>
      <c r="E17" s="132">
        <v>0.4</v>
      </c>
      <c r="F17" s="129">
        <v>5000</v>
      </c>
      <c r="G17" s="131"/>
      <c r="ID17" s="131">
        <v>15</v>
      </c>
      <c r="IE17" s="140" t="e">
        <f>+#REF!</f>
        <v>#REF!</v>
      </c>
      <c r="IH17" s="131"/>
    </row>
    <row r="18" spans="1:242">
      <c r="A18" s="131" t="s">
        <v>4972</v>
      </c>
      <c r="B18" s="139">
        <f>+'[2]Table SP Vol '!E34</f>
        <v>0.2</v>
      </c>
      <c r="C18" s="131" t="s">
        <v>636</v>
      </c>
      <c r="D18" s="131">
        <v>29</v>
      </c>
      <c r="E18" s="132">
        <v>0.4</v>
      </c>
      <c r="F18" s="129">
        <v>5000</v>
      </c>
      <c r="G18" s="131"/>
      <c r="ID18" s="131">
        <v>15</v>
      </c>
      <c r="IE18" s="140" t="str">
        <f>+D3</f>
        <v>Age</v>
      </c>
      <c r="IH18" s="131"/>
    </row>
    <row r="19" spans="1:242">
      <c r="A19" s="131" t="s">
        <v>4973</v>
      </c>
      <c r="B19" s="139">
        <f>+'[2]Table SP Vol '!E35</f>
        <v>0.245</v>
      </c>
      <c r="C19" s="131" t="s">
        <v>637</v>
      </c>
      <c r="D19" s="131">
        <v>30</v>
      </c>
      <c r="E19" s="132">
        <v>0.49</v>
      </c>
      <c r="F19" s="129">
        <v>5000</v>
      </c>
      <c r="G19" s="131"/>
      <c r="ID19" s="131">
        <v>15</v>
      </c>
      <c r="IE19" s="140" t="e">
        <f>+#REF!</f>
        <v>#REF!</v>
      </c>
      <c r="IH19" s="131"/>
    </row>
    <row r="20" spans="1:242">
      <c r="A20" s="131" t="s">
        <v>4974</v>
      </c>
      <c r="B20" s="139">
        <f>+'[2]Table SP Vol '!E36</f>
        <v>0.245</v>
      </c>
      <c r="C20" s="131" t="s">
        <v>637</v>
      </c>
      <c r="D20" s="131">
        <v>31</v>
      </c>
      <c r="E20" s="132">
        <v>0.49</v>
      </c>
      <c r="F20" s="129">
        <v>5000</v>
      </c>
      <c r="G20" s="131"/>
      <c r="ID20" s="131">
        <v>15</v>
      </c>
      <c r="IE20" s="140" t="e">
        <f>+#REF!</f>
        <v>#REF!</v>
      </c>
      <c r="IH20" s="131"/>
    </row>
    <row r="21" spans="1:242">
      <c r="A21" s="131" t="s">
        <v>4975</v>
      </c>
      <c r="B21" s="139">
        <f>+'[2]Table SP Vol '!E37</f>
        <v>0.245</v>
      </c>
      <c r="C21" s="131" t="s">
        <v>637</v>
      </c>
      <c r="D21" s="131">
        <v>32</v>
      </c>
      <c r="E21" s="132">
        <v>0.49</v>
      </c>
      <c r="F21" s="129">
        <v>5000</v>
      </c>
      <c r="G21" s="131"/>
      <c r="ID21" s="131">
        <v>15</v>
      </c>
      <c r="IE21" s="140" t="e">
        <f>+#REF!</f>
        <v>#REF!</v>
      </c>
      <c r="IH21" s="131"/>
    </row>
    <row r="22" spans="1:242">
      <c r="A22" s="131" t="s">
        <v>4976</v>
      </c>
      <c r="B22" s="139">
        <f>+'[2]Table SP Vol '!E38</f>
        <v>0.245</v>
      </c>
      <c r="C22" s="131" t="s">
        <v>637</v>
      </c>
      <c r="D22" s="131">
        <v>33</v>
      </c>
      <c r="E22" s="132">
        <v>0.49</v>
      </c>
      <c r="F22" s="129">
        <v>5000</v>
      </c>
      <c r="G22" s="131"/>
      <c r="ID22" s="131">
        <v>15</v>
      </c>
      <c r="IE22" s="140" t="e">
        <f>+#REF!</f>
        <v>#REF!</v>
      </c>
      <c r="IH22" s="131"/>
    </row>
    <row r="23" spans="1:242">
      <c r="A23" s="131" t="s">
        <v>4977</v>
      </c>
      <c r="B23" s="139">
        <f>+'[2]Table SP Vol '!E39</f>
        <v>0.245</v>
      </c>
      <c r="C23" s="131" t="s">
        <v>637</v>
      </c>
      <c r="D23" s="131">
        <v>34</v>
      </c>
      <c r="E23" s="132">
        <v>0.49</v>
      </c>
      <c r="F23" s="129">
        <v>5000</v>
      </c>
      <c r="G23" s="131"/>
      <c r="ID23" s="131">
        <v>15</v>
      </c>
      <c r="IE23" s="140" t="e">
        <f>+#REF!</f>
        <v>#REF!</v>
      </c>
      <c r="IH23" s="131"/>
    </row>
    <row r="24" spans="1:242">
      <c r="A24" s="131" t="s">
        <v>4978</v>
      </c>
      <c r="B24" s="139">
        <f>+'[2]Table SP Vol '!E40</f>
        <v>0.32500000000000001</v>
      </c>
      <c r="C24" s="131" t="s">
        <v>638</v>
      </c>
      <c r="D24" s="131">
        <v>35</v>
      </c>
      <c r="E24" s="132">
        <v>0.65</v>
      </c>
      <c r="F24" s="129">
        <v>5000</v>
      </c>
      <c r="G24" s="131"/>
      <c r="ID24" s="131">
        <v>15</v>
      </c>
      <c r="IE24" s="140" t="e">
        <f>+#REF!</f>
        <v>#REF!</v>
      </c>
      <c r="IH24" s="131"/>
    </row>
    <row r="25" spans="1:242">
      <c r="A25" s="131" t="s">
        <v>4979</v>
      </c>
      <c r="B25" s="139">
        <f>+'[2]Table SP Vol '!E41</f>
        <v>0.32500000000000001</v>
      </c>
      <c r="C25" s="131" t="s">
        <v>638</v>
      </c>
      <c r="D25" s="131">
        <v>36</v>
      </c>
      <c r="E25" s="132">
        <v>0.65</v>
      </c>
      <c r="F25" s="129">
        <v>5000</v>
      </c>
      <c r="G25" s="131"/>
      <c r="ID25" s="131">
        <v>15</v>
      </c>
      <c r="IE25" s="140" t="e">
        <f>+#REF!</f>
        <v>#REF!</v>
      </c>
      <c r="IH25" s="131"/>
    </row>
    <row r="26" spans="1:242">
      <c r="A26" s="131" t="s">
        <v>4980</v>
      </c>
      <c r="B26" s="139">
        <f>+'[2]Table SP Vol '!E42</f>
        <v>0.32500000000000001</v>
      </c>
      <c r="C26" s="131" t="s">
        <v>638</v>
      </c>
      <c r="D26" s="131">
        <v>37</v>
      </c>
      <c r="E26" s="132">
        <v>0.65</v>
      </c>
      <c r="F26" s="129">
        <v>5000</v>
      </c>
      <c r="G26" s="131"/>
      <c r="ID26" s="131">
        <v>15</v>
      </c>
      <c r="IE26" s="140" t="e">
        <f>+#REF!</f>
        <v>#REF!</v>
      </c>
      <c r="IH26" s="131"/>
    </row>
    <row r="27" spans="1:242">
      <c r="A27" s="131" t="s">
        <v>4981</v>
      </c>
      <c r="B27" s="139">
        <f>+'[2]Table SP Vol '!E43</f>
        <v>0.32500000000000001</v>
      </c>
      <c r="C27" s="131" t="s">
        <v>638</v>
      </c>
      <c r="D27" s="131">
        <v>38</v>
      </c>
      <c r="E27" s="132">
        <v>0.65</v>
      </c>
      <c r="F27" s="129">
        <v>5000</v>
      </c>
      <c r="G27" s="131"/>
      <c r="ID27" s="131">
        <v>15</v>
      </c>
      <c r="IE27" s="140" t="e">
        <f>+#REF!</f>
        <v>#REF!</v>
      </c>
      <c r="IH27" s="131"/>
    </row>
    <row r="28" spans="1:242">
      <c r="A28" s="131" t="s">
        <v>4982</v>
      </c>
      <c r="B28" s="139">
        <f>+'[2]Table SP Vol '!E44</f>
        <v>0.32500000000000001</v>
      </c>
      <c r="C28" s="131" t="s">
        <v>638</v>
      </c>
      <c r="D28" s="131">
        <v>39</v>
      </c>
      <c r="E28" s="132">
        <v>0.65</v>
      </c>
      <c r="F28" s="129">
        <v>5000</v>
      </c>
      <c r="G28" s="131"/>
      <c r="ID28" s="131">
        <v>15</v>
      </c>
      <c r="IE28" s="140" t="e">
        <f>+#REF!</f>
        <v>#REF!</v>
      </c>
      <c r="IH28" s="131"/>
    </row>
    <row r="29" spans="1:242">
      <c r="A29" s="131" t="s">
        <v>4983</v>
      </c>
      <c r="B29" s="139">
        <f>+'[2]Table SP Vol '!E45</f>
        <v>0.47499999999999998</v>
      </c>
      <c r="C29" s="131" t="s">
        <v>639</v>
      </c>
      <c r="D29" s="131">
        <v>40</v>
      </c>
      <c r="E29" s="132">
        <v>0.95</v>
      </c>
      <c r="F29" s="129">
        <v>5000</v>
      </c>
      <c r="G29" s="131"/>
      <c r="ID29" s="131">
        <v>15</v>
      </c>
      <c r="IE29" s="140" t="e">
        <f>+#REF!</f>
        <v>#REF!</v>
      </c>
      <c r="IH29" s="131"/>
    </row>
    <row r="30" spans="1:242">
      <c r="A30" s="131" t="s">
        <v>4984</v>
      </c>
      <c r="B30" s="139">
        <f>+'[2]Table SP Vol '!E46</f>
        <v>0.47499999999999998</v>
      </c>
      <c r="C30" s="131" t="s">
        <v>639</v>
      </c>
      <c r="D30" s="131">
        <v>41</v>
      </c>
      <c r="E30" s="132">
        <v>0.95</v>
      </c>
      <c r="F30" s="129">
        <v>5000</v>
      </c>
      <c r="G30" s="131"/>
      <c r="ID30" s="131">
        <v>15</v>
      </c>
      <c r="IE30" s="140" t="e">
        <f>+#REF!</f>
        <v>#REF!</v>
      </c>
      <c r="IH30" s="131"/>
    </row>
    <row r="31" spans="1:242">
      <c r="A31" s="131" t="s">
        <v>4985</v>
      </c>
      <c r="B31" s="139">
        <f>+'[2]Table SP Vol '!E47</f>
        <v>0.47499999999999998</v>
      </c>
      <c r="C31" s="131" t="s">
        <v>639</v>
      </c>
      <c r="D31" s="131">
        <v>42</v>
      </c>
      <c r="E31" s="132">
        <v>0.95</v>
      </c>
      <c r="F31" s="129">
        <v>5000</v>
      </c>
      <c r="G31" s="131"/>
      <c r="ID31" s="131">
        <v>15</v>
      </c>
      <c r="IE31" s="140" t="e">
        <f>+#REF!</f>
        <v>#REF!</v>
      </c>
      <c r="IH31" s="131"/>
    </row>
    <row r="32" spans="1:242">
      <c r="A32" s="131" t="s">
        <v>4986</v>
      </c>
      <c r="B32" s="139">
        <f>+'[2]Table SP Vol '!E48</f>
        <v>0.47499999999999998</v>
      </c>
      <c r="C32" s="131" t="s">
        <v>639</v>
      </c>
      <c r="D32" s="131">
        <v>43</v>
      </c>
      <c r="E32" s="132">
        <v>0.95</v>
      </c>
      <c r="F32" s="129">
        <v>5000</v>
      </c>
      <c r="G32" s="131"/>
      <c r="ID32" s="131">
        <v>15</v>
      </c>
      <c r="IE32" s="140" t="e">
        <f>+#REF!</f>
        <v>#REF!</v>
      </c>
      <c r="IH32" s="131"/>
    </row>
    <row r="33" spans="1:242">
      <c r="A33" s="131" t="s">
        <v>4987</v>
      </c>
      <c r="B33" s="139">
        <f>+'[2]Table SP Vol '!E49</f>
        <v>0.47499999999999998</v>
      </c>
      <c r="C33" s="131" t="s">
        <v>639</v>
      </c>
      <c r="D33" s="131">
        <v>44</v>
      </c>
      <c r="E33" s="132">
        <v>0.95</v>
      </c>
      <c r="F33" s="129">
        <v>5000</v>
      </c>
      <c r="G33" s="131"/>
      <c r="ID33" s="131">
        <v>15</v>
      </c>
      <c r="IE33" s="140" t="e">
        <f>+#REF!</f>
        <v>#REF!</v>
      </c>
      <c r="IH33" s="131"/>
    </row>
    <row r="34" spans="1:242">
      <c r="A34" s="131" t="s">
        <v>4988</v>
      </c>
      <c r="B34" s="139">
        <f>+'[2]Table SP Vol '!E50</f>
        <v>0.76</v>
      </c>
      <c r="C34" s="131" t="s">
        <v>640</v>
      </c>
      <c r="D34" s="131">
        <v>45</v>
      </c>
      <c r="E34" s="132">
        <v>1.52</v>
      </c>
      <c r="F34" s="129">
        <v>5000</v>
      </c>
      <c r="G34" s="131"/>
      <c r="ID34" s="131">
        <v>15</v>
      </c>
      <c r="IE34" s="140" t="e">
        <f>+#REF!</f>
        <v>#REF!</v>
      </c>
      <c r="IH34" s="131"/>
    </row>
    <row r="35" spans="1:242">
      <c r="A35" s="131" t="s">
        <v>4989</v>
      </c>
      <c r="B35" s="139">
        <f>+'[2]Table SP Vol '!E51</f>
        <v>0.76</v>
      </c>
      <c r="C35" s="131" t="s">
        <v>640</v>
      </c>
      <c r="D35" s="131">
        <v>46</v>
      </c>
      <c r="E35" s="132">
        <v>1.52</v>
      </c>
      <c r="F35" s="129">
        <v>5000</v>
      </c>
      <c r="G35" s="131"/>
      <c r="ID35" s="131">
        <v>15</v>
      </c>
      <c r="IE35" s="140" t="e">
        <f>+#REF!</f>
        <v>#REF!</v>
      </c>
      <c r="IH35" s="131"/>
    </row>
    <row r="36" spans="1:242">
      <c r="A36" s="131" t="s">
        <v>4990</v>
      </c>
      <c r="B36" s="139">
        <f>+'[2]Table SP Vol '!E52</f>
        <v>0.76</v>
      </c>
      <c r="C36" s="131" t="s">
        <v>640</v>
      </c>
      <c r="D36" s="131">
        <v>47</v>
      </c>
      <c r="E36" s="132">
        <v>1.52</v>
      </c>
      <c r="F36" s="129">
        <v>5000</v>
      </c>
      <c r="G36" s="131"/>
      <c r="ID36" s="131">
        <v>15</v>
      </c>
      <c r="IE36" s="140" t="e">
        <f>+#REF!</f>
        <v>#REF!</v>
      </c>
      <c r="IH36" s="131"/>
    </row>
    <row r="37" spans="1:242">
      <c r="A37" s="131" t="s">
        <v>4991</v>
      </c>
      <c r="B37" s="139">
        <f>+'[2]Table SP Vol '!E53</f>
        <v>0.76</v>
      </c>
      <c r="C37" s="131" t="s">
        <v>640</v>
      </c>
      <c r="D37" s="131">
        <v>48</v>
      </c>
      <c r="E37" s="132">
        <v>1.52</v>
      </c>
      <c r="F37" s="129">
        <v>5000</v>
      </c>
      <c r="G37" s="131"/>
      <c r="ID37" s="131">
        <v>15</v>
      </c>
      <c r="IE37" s="140" t="e">
        <f>+#REF!</f>
        <v>#REF!</v>
      </c>
      <c r="IH37" s="131"/>
    </row>
    <row r="38" spans="1:242">
      <c r="A38" s="131" t="s">
        <v>4992</v>
      </c>
      <c r="B38" s="139">
        <f>+'[2]Table SP Vol '!E54</f>
        <v>0.76</v>
      </c>
      <c r="C38" s="131" t="s">
        <v>640</v>
      </c>
      <c r="D38" s="131">
        <v>49</v>
      </c>
      <c r="E38" s="132">
        <v>1.52</v>
      </c>
      <c r="F38" s="129">
        <v>5000</v>
      </c>
      <c r="G38" s="131"/>
      <c r="ID38" s="131">
        <v>15</v>
      </c>
      <c r="IE38" s="140" t="e">
        <f>+#REF!</f>
        <v>#REF!</v>
      </c>
      <c r="IH38" s="131"/>
    </row>
    <row r="39" spans="1:242">
      <c r="A39" s="131" t="s">
        <v>4993</v>
      </c>
      <c r="B39" s="139">
        <f>+'[2]Table SP Vol '!E55</f>
        <v>1.3650000000000002</v>
      </c>
      <c r="C39" s="131" t="s">
        <v>641</v>
      </c>
      <c r="D39" s="131">
        <v>50</v>
      </c>
      <c r="E39" s="132">
        <v>2.7300000000000004</v>
      </c>
      <c r="F39" s="129">
        <v>5000</v>
      </c>
      <c r="G39" s="131"/>
      <c r="ID39" s="131">
        <v>15</v>
      </c>
      <c r="IE39" s="140" t="e">
        <f>+#REF!</f>
        <v>#REF!</v>
      </c>
      <c r="IH39" s="131"/>
    </row>
    <row r="40" spans="1:242">
      <c r="A40" s="131" t="s">
        <v>4994</v>
      </c>
      <c r="B40" s="139">
        <f>+'[2]Table SP Vol '!E56</f>
        <v>1.3650000000000002</v>
      </c>
      <c r="C40" s="131" t="s">
        <v>641</v>
      </c>
      <c r="D40" s="131">
        <v>51</v>
      </c>
      <c r="E40" s="132">
        <v>2.7300000000000004</v>
      </c>
      <c r="F40" s="129">
        <v>5000</v>
      </c>
      <c r="G40" s="131"/>
      <c r="ID40" s="131">
        <v>15</v>
      </c>
      <c r="IE40" s="140" t="e">
        <f>+#REF!</f>
        <v>#REF!</v>
      </c>
      <c r="IH40" s="131"/>
    </row>
    <row r="41" spans="1:242">
      <c r="A41" s="131" t="s">
        <v>4995</v>
      </c>
      <c r="B41" s="139">
        <f>+'[2]Table SP Vol '!E57</f>
        <v>1.3650000000000002</v>
      </c>
      <c r="C41" s="131" t="s">
        <v>641</v>
      </c>
      <c r="D41" s="131">
        <v>52</v>
      </c>
      <c r="E41" s="132">
        <v>2.7300000000000004</v>
      </c>
      <c r="F41" s="129">
        <v>5000</v>
      </c>
      <c r="G41" s="131"/>
      <c r="ID41" s="131">
        <v>15</v>
      </c>
      <c r="IE41" s="140" t="e">
        <f>+#REF!</f>
        <v>#REF!</v>
      </c>
      <c r="IH41" s="131"/>
    </row>
    <row r="42" spans="1:242">
      <c r="A42" s="131" t="s">
        <v>4996</v>
      </c>
      <c r="B42" s="139">
        <f>+'[2]Table SP Vol '!E58</f>
        <v>1.3650000000000002</v>
      </c>
      <c r="C42" s="131" t="s">
        <v>641</v>
      </c>
      <c r="D42" s="131">
        <v>53</v>
      </c>
      <c r="E42" s="132">
        <v>2.7300000000000004</v>
      </c>
      <c r="F42" s="129">
        <v>5000</v>
      </c>
      <c r="G42" s="131"/>
      <c r="ID42" s="131">
        <v>15</v>
      </c>
      <c r="IE42" s="140" t="e">
        <f>+#REF!</f>
        <v>#REF!</v>
      </c>
      <c r="IH42" s="131"/>
    </row>
    <row r="43" spans="1:242">
      <c r="A43" s="131" t="s">
        <v>4997</v>
      </c>
      <c r="B43" s="139">
        <f>+'[2]Table SP Vol '!E59</f>
        <v>1.3650000000000002</v>
      </c>
      <c r="C43" s="131" t="s">
        <v>641</v>
      </c>
      <c r="D43" s="131">
        <v>54</v>
      </c>
      <c r="E43" s="132">
        <v>2.7300000000000004</v>
      </c>
      <c r="F43" s="129">
        <v>5000</v>
      </c>
      <c r="G43" s="131"/>
      <c r="ID43" s="131">
        <v>15</v>
      </c>
      <c r="IE43" s="140" t="e">
        <f>+#REF!</f>
        <v>#REF!</v>
      </c>
      <c r="IH43" s="131"/>
    </row>
    <row r="44" spans="1:242">
      <c r="A44" s="131" t="s">
        <v>4998</v>
      </c>
      <c r="B44" s="139">
        <f>+'[2]Table SP Vol '!E60</f>
        <v>2.4849999999999999</v>
      </c>
      <c r="C44" s="131" t="s">
        <v>642</v>
      </c>
      <c r="D44" s="131">
        <v>55</v>
      </c>
      <c r="E44" s="132">
        <v>4.97</v>
      </c>
      <c r="F44" s="129">
        <v>5000</v>
      </c>
      <c r="G44" s="131"/>
      <c r="ID44" s="131">
        <v>15</v>
      </c>
      <c r="IE44" s="140" t="e">
        <f>+#REF!</f>
        <v>#REF!</v>
      </c>
      <c r="IH44" s="131"/>
    </row>
    <row r="45" spans="1:242">
      <c r="A45" s="131" t="s">
        <v>4999</v>
      </c>
      <c r="B45" s="139">
        <f>+'[2]Table SP Vol '!E61</f>
        <v>2.4849999999999999</v>
      </c>
      <c r="C45" s="131" t="s">
        <v>642</v>
      </c>
      <c r="D45" s="131">
        <v>56</v>
      </c>
      <c r="E45" s="132">
        <v>4.97</v>
      </c>
      <c r="F45" s="129">
        <v>5000</v>
      </c>
      <c r="G45" s="131"/>
      <c r="ID45" s="131">
        <v>15</v>
      </c>
      <c r="IE45" s="140" t="e">
        <f>+#REF!</f>
        <v>#REF!</v>
      </c>
      <c r="IH45" s="131"/>
    </row>
    <row r="46" spans="1:242">
      <c r="A46" s="131" t="s">
        <v>5000</v>
      </c>
      <c r="B46" s="139">
        <f>+'[2]Table SP Vol '!E62</f>
        <v>2.4849999999999999</v>
      </c>
      <c r="C46" s="131" t="s">
        <v>642</v>
      </c>
      <c r="D46" s="131">
        <v>57</v>
      </c>
      <c r="E46" s="132">
        <v>4.97</v>
      </c>
      <c r="F46" s="129">
        <v>5000</v>
      </c>
      <c r="G46" s="131"/>
      <c r="ID46" s="131">
        <v>15</v>
      </c>
      <c r="IE46" s="140" t="e">
        <f>+#REF!</f>
        <v>#REF!</v>
      </c>
      <c r="IH46" s="131"/>
    </row>
    <row r="47" spans="1:242">
      <c r="A47" s="131" t="s">
        <v>5001</v>
      </c>
      <c r="B47" s="139">
        <f>+'[2]Table SP Vol '!E63</f>
        <v>2.4849999999999999</v>
      </c>
      <c r="C47" s="131" t="s">
        <v>642</v>
      </c>
      <c r="D47" s="131">
        <v>58</v>
      </c>
      <c r="E47" s="132">
        <v>4.97</v>
      </c>
      <c r="F47" s="129">
        <v>5000</v>
      </c>
      <c r="G47" s="131"/>
      <c r="ID47" s="131">
        <v>15</v>
      </c>
      <c r="IE47" s="140" t="e">
        <f>+#REF!</f>
        <v>#REF!</v>
      </c>
      <c r="IH47" s="131"/>
    </row>
    <row r="48" spans="1:242">
      <c r="A48" s="131" t="s">
        <v>5002</v>
      </c>
      <c r="B48" s="139">
        <f>+'[2]Table SP Vol '!E64</f>
        <v>2.4849999999999999</v>
      </c>
      <c r="C48" s="131" t="s">
        <v>642</v>
      </c>
      <c r="D48" s="131">
        <v>59</v>
      </c>
      <c r="E48" s="132">
        <v>4.97</v>
      </c>
      <c r="F48" s="129">
        <v>5000</v>
      </c>
      <c r="G48" s="131"/>
      <c r="ID48" s="131">
        <v>15</v>
      </c>
      <c r="IE48" s="140" t="e">
        <f>+#REF!</f>
        <v>#REF!</v>
      </c>
      <c r="IH48" s="131"/>
    </row>
    <row r="49" spans="1:242">
      <c r="A49" s="131" t="s">
        <v>5003</v>
      </c>
      <c r="B49" s="139">
        <f>+'[2]Table SP Vol '!E65</f>
        <v>3.7450000000000001</v>
      </c>
      <c r="C49" s="131" t="s">
        <v>643</v>
      </c>
      <c r="D49" s="131">
        <v>60</v>
      </c>
      <c r="E49" s="132">
        <v>7.49</v>
      </c>
      <c r="F49" s="129">
        <v>5000</v>
      </c>
      <c r="G49" s="131"/>
      <c r="ID49" s="131">
        <v>15</v>
      </c>
      <c r="IE49" s="140" t="e">
        <f>+#REF!</f>
        <v>#REF!</v>
      </c>
      <c r="IH49" s="131"/>
    </row>
    <row r="50" spans="1:242">
      <c r="A50" s="131" t="s">
        <v>5004</v>
      </c>
      <c r="B50" s="139">
        <f>+'[2]Table SP Vol '!E66</f>
        <v>3.7450000000000001</v>
      </c>
      <c r="C50" s="131" t="s">
        <v>643</v>
      </c>
      <c r="D50" s="131">
        <v>61</v>
      </c>
      <c r="E50" s="132">
        <v>7.49</v>
      </c>
      <c r="F50" s="129">
        <v>5000</v>
      </c>
      <c r="G50" s="131"/>
      <c r="ID50" s="131">
        <v>15</v>
      </c>
      <c r="IE50" s="140" t="e">
        <f>+#REF!</f>
        <v>#REF!</v>
      </c>
      <c r="IH50" s="131"/>
    </row>
    <row r="51" spans="1:242">
      <c r="A51" s="131" t="s">
        <v>5005</v>
      </c>
      <c r="B51" s="139">
        <f>+'[2]Table SP Vol '!E67</f>
        <v>3.7450000000000001</v>
      </c>
      <c r="C51" s="131" t="s">
        <v>643</v>
      </c>
      <c r="D51" s="131">
        <v>62</v>
      </c>
      <c r="E51" s="132">
        <v>7.49</v>
      </c>
      <c r="F51" s="129">
        <v>5000</v>
      </c>
      <c r="G51" s="131"/>
      <c r="ID51" s="131">
        <v>15</v>
      </c>
      <c r="IE51" s="140" t="e">
        <f>+#REF!</f>
        <v>#REF!</v>
      </c>
      <c r="IH51" s="131"/>
    </row>
    <row r="52" spans="1:242">
      <c r="A52" s="131" t="s">
        <v>5006</v>
      </c>
      <c r="B52" s="139">
        <f>+'[2]Table SP Vol '!E68</f>
        <v>3.7450000000000001</v>
      </c>
      <c r="C52" s="131" t="s">
        <v>643</v>
      </c>
      <c r="D52" s="131">
        <v>63</v>
      </c>
      <c r="E52" s="132">
        <v>7.49</v>
      </c>
      <c r="F52" s="129">
        <v>5000</v>
      </c>
      <c r="G52" s="131"/>
      <c r="ID52" s="131">
        <v>15</v>
      </c>
      <c r="IE52" s="140" t="e">
        <f>+#REF!</f>
        <v>#REF!</v>
      </c>
      <c r="IH52" s="131"/>
    </row>
    <row r="53" spans="1:242">
      <c r="A53" s="131" t="s">
        <v>5007</v>
      </c>
      <c r="B53" s="139">
        <f>+'[2]Table SP Vol '!E69</f>
        <v>3.7450000000000001</v>
      </c>
      <c r="C53" s="131" t="s">
        <v>643</v>
      </c>
      <c r="D53" s="131">
        <v>64</v>
      </c>
      <c r="E53" s="132">
        <v>7.49</v>
      </c>
      <c r="F53" s="129">
        <v>5000</v>
      </c>
      <c r="G53" s="131"/>
      <c r="ID53" s="131">
        <v>15</v>
      </c>
      <c r="IE53" s="140" t="e">
        <f>+#REF!</f>
        <v>#REF!</v>
      </c>
      <c r="IH53" s="131"/>
    </row>
    <row r="54" spans="1:242">
      <c r="A54" s="131" t="s">
        <v>5008</v>
      </c>
      <c r="B54" s="139">
        <f>+'[2]Table SP Vol '!E70</f>
        <v>6.07</v>
      </c>
      <c r="C54" s="131" t="s">
        <v>644</v>
      </c>
      <c r="D54" s="131">
        <v>65</v>
      </c>
      <c r="E54" s="132">
        <v>12.14</v>
      </c>
      <c r="F54" s="129">
        <v>5000</v>
      </c>
      <c r="G54" s="131"/>
      <c r="ID54" s="131">
        <v>15</v>
      </c>
      <c r="IE54" s="140" t="e">
        <f>+#REF!</f>
        <v>#REF!</v>
      </c>
      <c r="IH54" s="131"/>
    </row>
    <row r="55" spans="1:242">
      <c r="A55" s="131" t="s">
        <v>5009</v>
      </c>
      <c r="B55" s="139">
        <f>+'[2]Table SP Vol '!E71</f>
        <v>6.07</v>
      </c>
      <c r="C55" s="131" t="s">
        <v>644</v>
      </c>
      <c r="D55" s="131">
        <v>66</v>
      </c>
      <c r="E55" s="132">
        <v>12.14</v>
      </c>
      <c r="F55" s="129">
        <v>5000</v>
      </c>
      <c r="G55" s="131"/>
      <c r="ID55" s="131">
        <v>15</v>
      </c>
      <c r="IE55" s="140" t="e">
        <f>+#REF!</f>
        <v>#REF!</v>
      </c>
      <c r="IH55" s="131"/>
    </row>
    <row r="56" spans="1:242">
      <c r="A56" s="131" t="s">
        <v>5010</v>
      </c>
      <c r="B56" s="139">
        <f>+'[2]Table SP Vol '!E72</f>
        <v>6.07</v>
      </c>
      <c r="C56" s="131" t="s">
        <v>644</v>
      </c>
      <c r="D56" s="131">
        <v>67</v>
      </c>
      <c r="E56" s="132">
        <v>12.14</v>
      </c>
      <c r="F56" s="129">
        <v>5000</v>
      </c>
      <c r="G56" s="131"/>
      <c r="ID56" s="131">
        <v>15</v>
      </c>
      <c r="IE56" s="140" t="e">
        <f>+#REF!</f>
        <v>#REF!</v>
      </c>
      <c r="IH56" s="131"/>
    </row>
    <row r="57" spans="1:242">
      <c r="A57" s="131" t="s">
        <v>5011</v>
      </c>
      <c r="B57" s="139">
        <f>+'[2]Table SP Vol '!E73</f>
        <v>6.07</v>
      </c>
      <c r="C57" s="131" t="s">
        <v>644</v>
      </c>
      <c r="D57" s="131">
        <v>68</v>
      </c>
      <c r="E57" s="132">
        <v>12.14</v>
      </c>
      <c r="F57" s="129">
        <v>5000</v>
      </c>
      <c r="G57" s="131"/>
      <c r="ID57" s="131">
        <v>15</v>
      </c>
      <c r="IE57" s="140" t="e">
        <f>+#REF!</f>
        <v>#REF!</v>
      </c>
      <c r="IH57" s="131"/>
    </row>
    <row r="58" spans="1:242">
      <c r="A58" s="131" t="s">
        <v>5012</v>
      </c>
      <c r="B58" s="139">
        <f>+'[2]Table SP Vol '!E74</f>
        <v>6.07</v>
      </c>
      <c r="C58" s="131" t="s">
        <v>644</v>
      </c>
      <c r="D58" s="131">
        <v>69</v>
      </c>
      <c r="E58" s="132">
        <v>12.14</v>
      </c>
      <c r="F58" s="129">
        <v>5000</v>
      </c>
      <c r="G58" s="131"/>
      <c r="ID58" s="131">
        <v>15</v>
      </c>
      <c r="IE58" s="140" t="e">
        <f>+#REF!</f>
        <v>#REF!</v>
      </c>
      <c r="IH58" s="131"/>
    </row>
    <row r="59" spans="1:242">
      <c r="A59" s="131" t="s">
        <v>5013</v>
      </c>
      <c r="B59" s="139">
        <f>+'[2]Table SP Vol '!E75</f>
        <v>11.345000000000001</v>
      </c>
      <c r="C59" s="131" t="s">
        <v>645</v>
      </c>
      <c r="D59" s="131">
        <v>70</v>
      </c>
      <c r="E59" s="132">
        <v>22.69</v>
      </c>
      <c r="F59" s="129">
        <v>5000</v>
      </c>
      <c r="G59" s="131"/>
      <c r="ID59" s="131">
        <v>15</v>
      </c>
      <c r="IE59" s="140" t="e">
        <f>+#REF!</f>
        <v>#REF!</v>
      </c>
      <c r="IH59" s="131"/>
    </row>
    <row r="60" spans="1:242">
      <c r="A60" s="131" t="s">
        <v>5014</v>
      </c>
      <c r="B60" s="139">
        <f>+'[2]Table SP Vol '!E76</f>
        <v>11.345000000000001</v>
      </c>
      <c r="C60" s="131" t="s">
        <v>645</v>
      </c>
      <c r="D60" s="131">
        <v>71</v>
      </c>
      <c r="E60" s="132">
        <v>22.69</v>
      </c>
      <c r="F60" s="129">
        <v>5000</v>
      </c>
      <c r="G60" s="131"/>
      <c r="ID60" s="131">
        <v>15</v>
      </c>
      <c r="IE60" s="140" t="e">
        <f>+#REF!</f>
        <v>#REF!</v>
      </c>
      <c r="IH60" s="131"/>
    </row>
    <row r="61" spans="1:242">
      <c r="A61" s="131" t="s">
        <v>5015</v>
      </c>
      <c r="B61" s="139">
        <f>+'[2]Table SP Vol '!E77</f>
        <v>11.345000000000001</v>
      </c>
      <c r="C61" s="131" t="s">
        <v>645</v>
      </c>
      <c r="D61" s="131">
        <v>72</v>
      </c>
      <c r="E61" s="132">
        <v>22.69</v>
      </c>
      <c r="F61" s="129">
        <v>5000</v>
      </c>
      <c r="G61" s="131"/>
      <c r="ID61" s="131">
        <v>15</v>
      </c>
      <c r="IE61" s="140" t="e">
        <f>+#REF!</f>
        <v>#REF!</v>
      </c>
      <c r="IH61" s="131"/>
    </row>
    <row r="62" spans="1:242">
      <c r="A62" s="131" t="s">
        <v>5016</v>
      </c>
      <c r="B62" s="139">
        <f>+'[2]Table SP Vol '!E78</f>
        <v>11.345000000000001</v>
      </c>
      <c r="C62" s="131" t="s">
        <v>645</v>
      </c>
      <c r="D62" s="131">
        <v>73</v>
      </c>
      <c r="E62" s="132">
        <v>22.69</v>
      </c>
      <c r="F62" s="129">
        <v>5000</v>
      </c>
      <c r="G62" s="131"/>
      <c r="ID62" s="131">
        <v>15</v>
      </c>
      <c r="IE62" s="140" t="e">
        <f>+#REF!</f>
        <v>#REF!</v>
      </c>
      <c r="IH62" s="131"/>
    </row>
    <row r="63" spans="1:242">
      <c r="A63" s="131" t="s">
        <v>5017</v>
      </c>
      <c r="B63" s="139">
        <f>+'[2]Table SP Vol '!E79</f>
        <v>11.345000000000001</v>
      </c>
      <c r="C63" s="131" t="s">
        <v>645</v>
      </c>
      <c r="D63" s="131">
        <v>74</v>
      </c>
      <c r="E63" s="132">
        <v>22.69</v>
      </c>
      <c r="F63" s="129">
        <v>5000</v>
      </c>
      <c r="G63" s="131"/>
      <c r="ID63" s="131">
        <v>15</v>
      </c>
      <c r="IE63" s="140" t="e">
        <f>+#REF!</f>
        <v>#REF!</v>
      </c>
      <c r="IH63" s="131"/>
    </row>
    <row r="64" spans="1:242">
      <c r="A64" s="131" t="s">
        <v>5018</v>
      </c>
      <c r="B64" s="139">
        <f>+'[2]Table SP Vol '!E80</f>
        <v>37.32</v>
      </c>
      <c r="C64" s="131" t="s">
        <v>646</v>
      </c>
      <c r="D64" s="131">
        <v>75</v>
      </c>
      <c r="E64" s="132">
        <v>74.64</v>
      </c>
      <c r="F64" s="129">
        <v>5000</v>
      </c>
      <c r="G64" s="131"/>
      <c r="ID64" s="131">
        <v>15</v>
      </c>
      <c r="IE64" s="140" t="e">
        <f>+#REF!</f>
        <v>#REF!</v>
      </c>
      <c r="IH64" s="131"/>
    </row>
    <row r="65" spans="1:242">
      <c r="A65" s="131" t="s">
        <v>5019</v>
      </c>
      <c r="B65" s="139">
        <f>+'[2]Table SP Vol '!E81</f>
        <v>37.32</v>
      </c>
      <c r="C65" s="131" t="s">
        <v>646</v>
      </c>
      <c r="D65" s="131">
        <v>76</v>
      </c>
      <c r="E65" s="132">
        <v>74.64</v>
      </c>
      <c r="F65" s="129">
        <v>5000</v>
      </c>
      <c r="G65" s="131"/>
      <c r="ID65" s="131">
        <v>15</v>
      </c>
      <c r="IE65" s="140" t="e">
        <f>+#REF!</f>
        <v>#REF!</v>
      </c>
      <c r="IH65" s="131"/>
    </row>
    <row r="66" spans="1:242">
      <c r="A66" s="131" t="s">
        <v>5020</v>
      </c>
      <c r="B66" s="139">
        <f>+'[2]Table SP Vol '!E82</f>
        <v>37.32</v>
      </c>
      <c r="C66" s="131" t="s">
        <v>646</v>
      </c>
      <c r="D66" s="131">
        <v>77</v>
      </c>
      <c r="E66" s="132">
        <v>74.64</v>
      </c>
      <c r="F66" s="129">
        <v>5000</v>
      </c>
      <c r="G66" s="131"/>
      <c r="ID66" s="131">
        <v>15</v>
      </c>
      <c r="IE66" s="140" t="e">
        <f>+#REF!</f>
        <v>#REF!</v>
      </c>
      <c r="IH66" s="131"/>
    </row>
    <row r="67" spans="1:242">
      <c r="A67" s="131" t="s">
        <v>5021</v>
      </c>
      <c r="B67" s="139">
        <f>+'[2]Table SP Vol '!E83</f>
        <v>37.32</v>
      </c>
      <c r="C67" s="131" t="s">
        <v>646</v>
      </c>
      <c r="D67" s="131">
        <v>78</v>
      </c>
      <c r="E67" s="132">
        <v>74.64</v>
      </c>
      <c r="F67" s="129">
        <v>5000</v>
      </c>
      <c r="G67" s="131"/>
      <c r="ID67" s="131">
        <v>15</v>
      </c>
      <c r="IE67" s="140" t="e">
        <f>+#REF!</f>
        <v>#REF!</v>
      </c>
      <c r="IH67" s="131"/>
    </row>
    <row r="68" spans="1:242">
      <c r="A68" s="131" t="s">
        <v>5022</v>
      </c>
      <c r="B68" s="139">
        <f>+'[2]Table SP Vol '!E84</f>
        <v>37.32</v>
      </c>
      <c r="C68" s="131" t="s">
        <v>646</v>
      </c>
      <c r="D68" s="131">
        <v>79</v>
      </c>
      <c r="E68" s="132">
        <v>74.64</v>
      </c>
      <c r="F68" s="129">
        <v>5000</v>
      </c>
      <c r="G68" s="131"/>
      <c r="ID68" s="131">
        <v>15</v>
      </c>
      <c r="IE68" s="140" t="e">
        <f>+#REF!</f>
        <v>#REF!</v>
      </c>
      <c r="IH68" s="131"/>
    </row>
    <row r="69" spans="1:242">
      <c r="A69" s="131" t="s">
        <v>5023</v>
      </c>
      <c r="B69" s="139">
        <f>+'[2]Table SP Vol '!E85</f>
        <v>37.32</v>
      </c>
      <c r="C69" s="131" t="s">
        <v>646</v>
      </c>
      <c r="D69" s="131">
        <v>80</v>
      </c>
      <c r="E69" s="132">
        <v>74.64</v>
      </c>
      <c r="F69" s="129">
        <v>5000</v>
      </c>
      <c r="G69" s="131"/>
      <c r="ID69" s="131">
        <v>15</v>
      </c>
      <c r="IE69" s="140" t="e">
        <f>+#REF!</f>
        <v>#REF!</v>
      </c>
      <c r="IH69" s="131"/>
    </row>
    <row r="70" spans="1:242">
      <c r="A70" s="131" t="s">
        <v>5024</v>
      </c>
      <c r="B70" s="139">
        <f>+'[2]Table SP Vol '!E86</f>
        <v>37.32</v>
      </c>
      <c r="C70" s="131" t="s">
        <v>646</v>
      </c>
      <c r="D70" s="131">
        <v>81</v>
      </c>
      <c r="E70" s="132">
        <v>74.64</v>
      </c>
      <c r="F70" s="129">
        <v>5000</v>
      </c>
      <c r="G70" s="131"/>
      <c r="ID70" s="131">
        <v>15</v>
      </c>
      <c r="IE70" s="140" t="e">
        <f>+#REF!</f>
        <v>#REF!</v>
      </c>
      <c r="IH70" s="131"/>
    </row>
    <row r="71" spans="1:242">
      <c r="A71" s="131" t="s">
        <v>5025</v>
      </c>
      <c r="B71" s="139">
        <f>+'[2]Table SP Vol '!E87</f>
        <v>37.32</v>
      </c>
      <c r="C71" s="131" t="s">
        <v>646</v>
      </c>
      <c r="D71" s="131">
        <v>82</v>
      </c>
      <c r="E71" s="132">
        <v>74.64</v>
      </c>
      <c r="F71" s="129">
        <v>5000</v>
      </c>
      <c r="G71" s="131"/>
      <c r="ID71" s="131">
        <v>15</v>
      </c>
      <c r="IE71" s="140" t="e">
        <f>+#REF!</f>
        <v>#REF!</v>
      </c>
      <c r="IH71" s="131"/>
    </row>
    <row r="72" spans="1:242">
      <c r="A72" s="131" t="s">
        <v>5026</v>
      </c>
      <c r="B72" s="139">
        <f>+'[2]Table SP Vol '!E88</f>
        <v>37.32</v>
      </c>
      <c r="C72" s="131" t="s">
        <v>646</v>
      </c>
      <c r="D72" s="131">
        <v>83</v>
      </c>
      <c r="E72" s="132">
        <v>74.64</v>
      </c>
      <c r="F72" s="129">
        <v>5000</v>
      </c>
      <c r="G72" s="131"/>
      <c r="ID72" s="131">
        <v>15</v>
      </c>
      <c r="IE72" s="140" t="e">
        <f>+#REF!</f>
        <v>#REF!</v>
      </c>
      <c r="IH72" s="131"/>
    </row>
    <row r="73" spans="1:242">
      <c r="A73" s="131" t="s">
        <v>5027</v>
      </c>
      <c r="B73" s="139">
        <f>+'[2]Table SP Vol '!E89</f>
        <v>37.32</v>
      </c>
      <c r="C73" s="131" t="s">
        <v>646</v>
      </c>
      <c r="D73" s="131">
        <v>84</v>
      </c>
      <c r="E73" s="132">
        <v>74.64</v>
      </c>
      <c r="F73" s="129">
        <v>5000</v>
      </c>
      <c r="G73" s="131"/>
      <c r="ID73" s="131">
        <v>15</v>
      </c>
      <c r="IE73" s="140" t="e">
        <f>+#REF!</f>
        <v>#REF!</v>
      </c>
      <c r="IH73" s="131"/>
    </row>
    <row r="74" spans="1:242">
      <c r="A74" s="131" t="s">
        <v>5028</v>
      </c>
      <c r="B74" s="139">
        <f>+'[2]Table SP Vol '!E90</f>
        <v>37.32</v>
      </c>
      <c r="C74" s="131" t="s">
        <v>646</v>
      </c>
      <c r="D74" s="131">
        <v>85</v>
      </c>
      <c r="E74" s="132">
        <v>74.64</v>
      </c>
      <c r="F74" s="129">
        <v>5000</v>
      </c>
      <c r="G74" s="131"/>
      <c r="ID74" s="131">
        <v>15</v>
      </c>
      <c r="IE74" s="140" t="e">
        <f>+#REF!</f>
        <v>#REF!</v>
      </c>
      <c r="IH74" s="131"/>
    </row>
    <row r="75" spans="1:242">
      <c r="A75" s="131" t="s">
        <v>5029</v>
      </c>
      <c r="B75" s="139">
        <f>+'[2]Table SP Vol '!E91</f>
        <v>37.32</v>
      </c>
      <c r="C75" s="131" t="s">
        <v>646</v>
      </c>
      <c r="D75" s="131">
        <v>86</v>
      </c>
      <c r="E75" s="132">
        <v>74.64</v>
      </c>
      <c r="F75" s="129">
        <v>5000</v>
      </c>
      <c r="G75" s="131"/>
      <c r="ID75" s="131">
        <v>15</v>
      </c>
      <c r="IE75" s="140" t="e">
        <f>+#REF!</f>
        <v>#REF!</v>
      </c>
      <c r="IH75" s="131"/>
    </row>
    <row r="76" spans="1:242">
      <c r="A76" s="131" t="s">
        <v>5030</v>
      </c>
      <c r="B76" s="139">
        <f>+'[2]Table SP Vol '!E92</f>
        <v>37.32</v>
      </c>
      <c r="C76" s="131" t="s">
        <v>646</v>
      </c>
      <c r="D76" s="131">
        <v>87</v>
      </c>
      <c r="E76" s="132">
        <v>74.64</v>
      </c>
      <c r="F76" s="129">
        <v>5000</v>
      </c>
      <c r="G76" s="131"/>
      <c r="ID76" s="131">
        <v>15</v>
      </c>
      <c r="IE76" s="140" t="e">
        <f>+#REF!</f>
        <v>#REF!</v>
      </c>
      <c r="IH76" s="131"/>
    </row>
    <row r="77" spans="1:242">
      <c r="A77" s="131" t="s">
        <v>5031</v>
      </c>
      <c r="B77" s="139">
        <f>+'[2]Table SP Vol '!E93</f>
        <v>37.32</v>
      </c>
      <c r="C77" s="131" t="s">
        <v>646</v>
      </c>
      <c r="D77" s="131">
        <v>88</v>
      </c>
      <c r="E77" s="132">
        <v>74.64</v>
      </c>
      <c r="F77" s="129">
        <v>5000</v>
      </c>
      <c r="G77" s="131"/>
      <c r="ID77" s="131">
        <v>15</v>
      </c>
      <c r="IE77" s="140" t="e">
        <f>+#REF!</f>
        <v>#REF!</v>
      </c>
      <c r="IH77" s="131"/>
    </row>
    <row r="78" spans="1:242">
      <c r="A78" s="131" t="s">
        <v>5032</v>
      </c>
      <c r="B78" s="139">
        <f>+'[2]Table SP Vol '!E94</f>
        <v>37.32</v>
      </c>
      <c r="C78" s="131" t="s">
        <v>646</v>
      </c>
      <c r="D78" s="131">
        <v>89</v>
      </c>
      <c r="E78" s="132">
        <v>74.64</v>
      </c>
      <c r="F78" s="129">
        <v>5000</v>
      </c>
      <c r="G78" s="131"/>
      <c r="ID78" s="131">
        <v>15</v>
      </c>
      <c r="IE78" s="140" t="e">
        <f>+#REF!</f>
        <v>#REF!</v>
      </c>
      <c r="IH78" s="131"/>
    </row>
    <row r="79" spans="1:242">
      <c r="A79" s="131" t="s">
        <v>5033</v>
      </c>
      <c r="B79" s="139">
        <f>+'[2]Table SP Vol '!E95</f>
        <v>37.32</v>
      </c>
      <c r="C79" s="131" t="s">
        <v>646</v>
      </c>
      <c r="D79" s="131">
        <v>90</v>
      </c>
      <c r="E79" s="132">
        <v>74.64</v>
      </c>
      <c r="F79" s="129">
        <v>5000</v>
      </c>
      <c r="G79" s="131"/>
      <c r="ID79" s="131">
        <v>15</v>
      </c>
      <c r="IE79" s="140" t="e">
        <f>+#REF!</f>
        <v>#REF!</v>
      </c>
      <c r="IH79" s="131"/>
    </row>
    <row r="80" spans="1:242">
      <c r="A80" s="131" t="s">
        <v>5034</v>
      </c>
      <c r="B80" s="139">
        <f>+'[2]Table SP Vol '!E96</f>
        <v>37.32</v>
      </c>
      <c r="C80" s="131" t="s">
        <v>646</v>
      </c>
      <c r="D80" s="131">
        <v>91</v>
      </c>
      <c r="E80" s="132">
        <v>74.64</v>
      </c>
      <c r="F80" s="129">
        <v>5000</v>
      </c>
      <c r="G80" s="131"/>
      <c r="ID80" s="131">
        <v>15</v>
      </c>
      <c r="IE80" s="140" t="e">
        <f>+#REF!</f>
        <v>#REF!</v>
      </c>
      <c r="IH80" s="131"/>
    </row>
    <row r="81" spans="1:242">
      <c r="A81" s="131" t="s">
        <v>5035</v>
      </c>
      <c r="B81" s="139">
        <f>+'[2]Table SP Vol '!E97</f>
        <v>37.32</v>
      </c>
      <c r="C81" s="131" t="s">
        <v>646</v>
      </c>
      <c r="D81" s="131">
        <v>92</v>
      </c>
      <c r="E81" s="132">
        <v>74.64</v>
      </c>
      <c r="F81" s="129">
        <v>5000</v>
      </c>
      <c r="G81" s="131"/>
      <c r="ID81" s="131">
        <v>15</v>
      </c>
      <c r="IE81" s="140" t="e">
        <f>+#REF!</f>
        <v>#REF!</v>
      </c>
      <c r="IH81" s="131"/>
    </row>
    <row r="82" spans="1:242">
      <c r="A82" s="131" t="s">
        <v>5036</v>
      </c>
      <c r="B82" s="139">
        <f>+'[2]Table SP Vol '!E98</f>
        <v>37.32</v>
      </c>
      <c r="C82" s="131" t="s">
        <v>646</v>
      </c>
      <c r="D82" s="131">
        <v>93</v>
      </c>
      <c r="E82" s="132">
        <v>74.64</v>
      </c>
      <c r="F82" s="129">
        <v>5000</v>
      </c>
      <c r="G82" s="131"/>
      <c r="ID82" s="131">
        <v>15</v>
      </c>
      <c r="IE82" s="140" t="e">
        <f>+#REF!</f>
        <v>#REF!</v>
      </c>
      <c r="IH82" s="131"/>
    </row>
    <row r="83" spans="1:242">
      <c r="A83" s="131" t="s">
        <v>5037</v>
      </c>
      <c r="B83" s="139">
        <f>+'[2]Table SP Vol '!E99</f>
        <v>37.32</v>
      </c>
      <c r="C83" s="131" t="s">
        <v>646</v>
      </c>
      <c r="D83" s="131">
        <v>94</v>
      </c>
      <c r="E83" s="132">
        <v>74.64</v>
      </c>
      <c r="F83" s="129">
        <v>5000</v>
      </c>
      <c r="G83" s="131"/>
      <c r="ID83" s="131">
        <v>15</v>
      </c>
      <c r="IE83" s="140" t="e">
        <f>+#REF!</f>
        <v>#REF!</v>
      </c>
      <c r="IH83" s="131"/>
    </row>
    <row r="84" spans="1:242">
      <c r="A84" s="131" t="s">
        <v>5038</v>
      </c>
      <c r="B84" s="139">
        <f>+'[2]Table SP Vol '!E100</f>
        <v>37.32</v>
      </c>
      <c r="C84" s="131" t="s">
        <v>646</v>
      </c>
      <c r="D84" s="131">
        <v>95</v>
      </c>
      <c r="E84" s="132">
        <v>74.64</v>
      </c>
      <c r="F84" s="129">
        <v>5000</v>
      </c>
      <c r="G84" s="131"/>
      <c r="ID84" s="131">
        <v>15</v>
      </c>
      <c r="IE84" s="140" t="e">
        <f>+#REF!</f>
        <v>#REF!</v>
      </c>
      <c r="IH84" s="131"/>
    </row>
    <row r="85" spans="1:242">
      <c r="A85" s="131" t="s">
        <v>5039</v>
      </c>
      <c r="B85" s="139">
        <f>+'[2]Table SP Vol '!E101</f>
        <v>37.32</v>
      </c>
      <c r="C85" s="131" t="s">
        <v>646</v>
      </c>
      <c r="D85" s="131">
        <v>96</v>
      </c>
      <c r="E85" s="132">
        <v>74.64</v>
      </c>
      <c r="F85" s="129">
        <v>5000</v>
      </c>
      <c r="G85" s="131"/>
      <c r="ID85" s="131">
        <v>15</v>
      </c>
      <c r="IE85" s="140" t="e">
        <f>+#REF!</f>
        <v>#REF!</v>
      </c>
      <c r="IH85" s="131"/>
    </row>
    <row r="86" spans="1:242">
      <c r="A86" s="131" t="s">
        <v>5040</v>
      </c>
      <c r="B86" s="139">
        <f>+'[2]Table SP Vol '!E102</f>
        <v>37.32</v>
      </c>
      <c r="C86" s="131" t="s">
        <v>646</v>
      </c>
      <c r="D86" s="131">
        <v>97</v>
      </c>
      <c r="E86" s="132">
        <v>74.64</v>
      </c>
      <c r="F86" s="129">
        <v>5000</v>
      </c>
      <c r="G86" s="131"/>
      <c r="ID86" s="131">
        <v>15</v>
      </c>
      <c r="IE86" s="140" t="e">
        <f>+#REF!</f>
        <v>#REF!</v>
      </c>
      <c r="IH86" s="131"/>
    </row>
    <row r="87" spans="1:242">
      <c r="A87" s="131" t="s">
        <v>5041</v>
      </c>
      <c r="B87" s="139">
        <f>+'[2]Table SP Vol '!E103</f>
        <v>37.32</v>
      </c>
      <c r="C87" s="131" t="s">
        <v>646</v>
      </c>
      <c r="D87" s="131">
        <v>98</v>
      </c>
      <c r="E87" s="132">
        <v>74.64</v>
      </c>
      <c r="F87" s="129">
        <v>5000</v>
      </c>
      <c r="G87" s="131"/>
      <c r="ID87" s="131">
        <v>15</v>
      </c>
      <c r="IE87" s="140" t="e">
        <f>+#REF!</f>
        <v>#REF!</v>
      </c>
      <c r="IH87" s="131"/>
    </row>
    <row r="88" spans="1:242">
      <c r="A88" s="131" t="s">
        <v>5042</v>
      </c>
      <c r="B88" s="139">
        <f>+'[2]Table SP Vol '!E104</f>
        <v>37.32</v>
      </c>
      <c r="C88" s="131" t="s">
        <v>646</v>
      </c>
      <c r="D88" s="131">
        <v>99</v>
      </c>
      <c r="E88" s="132">
        <v>74.64</v>
      </c>
      <c r="F88" s="129">
        <v>5000</v>
      </c>
      <c r="G88" s="131"/>
      <c r="ID88" s="131">
        <v>15</v>
      </c>
      <c r="IE88" s="140" t="e">
        <f>+#REF!</f>
        <v>#REF!</v>
      </c>
      <c r="IH88" s="131"/>
    </row>
    <row r="89" spans="1:242">
      <c r="A89" s="131" t="s">
        <v>5043</v>
      </c>
      <c r="B89" s="139">
        <f>+'[2]Table SP Vol '!E105</f>
        <v>0</v>
      </c>
      <c r="C89" s="131" t="s">
        <v>634</v>
      </c>
      <c r="D89" s="131">
        <v>0</v>
      </c>
      <c r="E89" s="132">
        <v>0</v>
      </c>
      <c r="F89" s="129">
        <v>5000</v>
      </c>
      <c r="G89" s="131"/>
      <c r="ID89" s="131">
        <v>15</v>
      </c>
      <c r="IE89" s="140" t="e">
        <f>+#REF!</f>
        <v>#REF!</v>
      </c>
      <c r="IH89" s="131"/>
    </row>
    <row r="90" spans="1:242">
      <c r="A90" s="131" t="s">
        <v>657</v>
      </c>
      <c r="B90" s="139">
        <f>+'[2]Table SP Vol '!F20</f>
        <v>0.22999999999999998</v>
      </c>
      <c r="C90" s="131" t="s">
        <v>634</v>
      </c>
      <c r="D90" s="131">
        <v>15</v>
      </c>
      <c r="E90" s="132">
        <v>0.45999999999999996</v>
      </c>
      <c r="F90" s="129">
        <f t="shared" ref="F90:F153" si="0">+F4+5000</f>
        <v>10000</v>
      </c>
      <c r="G90" s="131"/>
      <c r="IA90" s="86"/>
      <c r="IH90" s="131"/>
    </row>
    <row r="91" spans="1:242">
      <c r="A91" s="131" t="s">
        <v>658</v>
      </c>
      <c r="B91" s="139">
        <f>+'[2]Table SP Vol '!F21</f>
        <v>0.22999999999999998</v>
      </c>
      <c r="C91" s="131" t="s">
        <v>634</v>
      </c>
      <c r="D91" s="131">
        <v>16</v>
      </c>
      <c r="E91" s="132">
        <v>0.45999999999999996</v>
      </c>
      <c r="F91" s="129">
        <f t="shared" si="0"/>
        <v>10000</v>
      </c>
      <c r="G91" s="131"/>
      <c r="IA91" s="86"/>
      <c r="IH91" s="131"/>
    </row>
    <row r="92" spans="1:242">
      <c r="A92" s="131" t="s">
        <v>659</v>
      </c>
      <c r="B92" s="139">
        <f>+'[2]Table SP Vol '!F22</f>
        <v>0.22999999999999998</v>
      </c>
      <c r="C92" s="131" t="s">
        <v>634</v>
      </c>
      <c r="D92" s="131">
        <v>17</v>
      </c>
      <c r="E92" s="132">
        <v>0.45999999999999996</v>
      </c>
      <c r="F92" s="129">
        <f t="shared" si="0"/>
        <v>10000</v>
      </c>
      <c r="G92" s="131"/>
      <c r="IA92" s="86"/>
      <c r="IH92" s="131"/>
    </row>
    <row r="93" spans="1:242">
      <c r="A93" s="131" t="s">
        <v>660</v>
      </c>
      <c r="B93" s="139">
        <f>+'[2]Table SP Vol '!F23</f>
        <v>0.22999999999999998</v>
      </c>
      <c r="C93" s="131" t="s">
        <v>634</v>
      </c>
      <c r="D93" s="131">
        <v>18</v>
      </c>
      <c r="E93" s="132">
        <v>0.45999999999999996</v>
      </c>
      <c r="F93" s="129">
        <f t="shared" si="0"/>
        <v>10000</v>
      </c>
      <c r="G93" s="131"/>
      <c r="IA93" s="86"/>
      <c r="IH93" s="131"/>
    </row>
    <row r="94" spans="1:242">
      <c r="A94" s="131" t="s">
        <v>661</v>
      </c>
      <c r="B94" s="139">
        <f>+'[2]Table SP Vol '!F24</f>
        <v>0.22999999999999998</v>
      </c>
      <c r="C94" s="131" t="s">
        <v>634</v>
      </c>
      <c r="D94" s="131">
        <v>19</v>
      </c>
      <c r="E94" s="132">
        <v>0.45999999999999996</v>
      </c>
      <c r="F94" s="129">
        <f t="shared" si="0"/>
        <v>10000</v>
      </c>
      <c r="G94" s="131"/>
      <c r="IA94" s="86"/>
      <c r="IH94" s="131"/>
    </row>
    <row r="95" spans="1:242">
      <c r="A95" s="131" t="s">
        <v>662</v>
      </c>
      <c r="B95" s="139">
        <f>+'[2]Table SP Vol '!F25</f>
        <v>0.34</v>
      </c>
      <c r="C95" s="131" t="s">
        <v>635</v>
      </c>
      <c r="D95" s="131">
        <v>20</v>
      </c>
      <c r="E95" s="132">
        <v>0.68</v>
      </c>
      <c r="F95" s="129">
        <f t="shared" si="0"/>
        <v>10000</v>
      </c>
      <c r="G95" s="131"/>
      <c r="IA95" s="86"/>
      <c r="IH95" s="131"/>
    </row>
    <row r="96" spans="1:242">
      <c r="A96" s="131" t="s">
        <v>663</v>
      </c>
      <c r="B96" s="139">
        <f>+'[2]Table SP Vol '!F26</f>
        <v>0.34</v>
      </c>
      <c r="C96" s="131" t="s">
        <v>635</v>
      </c>
      <c r="D96" s="131">
        <v>21</v>
      </c>
      <c r="E96" s="132">
        <v>0.68</v>
      </c>
      <c r="F96" s="129">
        <f t="shared" si="0"/>
        <v>10000</v>
      </c>
      <c r="G96" s="131"/>
      <c r="IA96" s="86"/>
      <c r="IH96" s="131"/>
    </row>
    <row r="97" spans="1:242">
      <c r="A97" s="131" t="s">
        <v>664</v>
      </c>
      <c r="B97" s="139">
        <f>+'[2]Table SP Vol '!F27</f>
        <v>0.34</v>
      </c>
      <c r="C97" s="131" t="s">
        <v>635</v>
      </c>
      <c r="D97" s="131">
        <v>22</v>
      </c>
      <c r="E97" s="132">
        <v>0.68</v>
      </c>
      <c r="F97" s="129">
        <f t="shared" si="0"/>
        <v>10000</v>
      </c>
      <c r="G97" s="131"/>
      <c r="IA97" s="86"/>
      <c r="IH97" s="131"/>
    </row>
    <row r="98" spans="1:242">
      <c r="A98" s="131" t="s">
        <v>665</v>
      </c>
      <c r="B98" s="139">
        <f>+'[2]Table SP Vol '!F28</f>
        <v>0.34</v>
      </c>
      <c r="C98" s="131" t="s">
        <v>635</v>
      </c>
      <c r="D98" s="131">
        <v>23</v>
      </c>
      <c r="E98" s="132">
        <v>0.68</v>
      </c>
      <c r="F98" s="129">
        <f t="shared" si="0"/>
        <v>10000</v>
      </c>
      <c r="G98" s="131"/>
      <c r="IA98" s="86"/>
      <c r="IH98" s="131"/>
    </row>
    <row r="99" spans="1:242">
      <c r="A99" s="131" t="s">
        <v>666</v>
      </c>
      <c r="B99" s="139">
        <f>+'[2]Table SP Vol '!F29</f>
        <v>0.34</v>
      </c>
      <c r="C99" s="131" t="s">
        <v>635</v>
      </c>
      <c r="D99" s="131">
        <v>24</v>
      </c>
      <c r="E99" s="132">
        <v>0.68</v>
      </c>
      <c r="F99" s="129">
        <f t="shared" si="0"/>
        <v>10000</v>
      </c>
      <c r="G99" s="131"/>
      <c r="IA99" s="86"/>
      <c r="IH99" s="131"/>
    </row>
    <row r="100" spans="1:242">
      <c r="A100" s="131" t="s">
        <v>667</v>
      </c>
      <c r="B100" s="139">
        <f>+'[2]Table SP Vol '!F30</f>
        <v>0.4</v>
      </c>
      <c r="C100" s="131" t="s">
        <v>636</v>
      </c>
      <c r="D100" s="131">
        <v>25</v>
      </c>
      <c r="E100" s="132">
        <v>0.8</v>
      </c>
      <c r="F100" s="129">
        <f t="shared" si="0"/>
        <v>10000</v>
      </c>
      <c r="G100" s="131"/>
      <c r="IA100" s="86"/>
      <c r="IH100" s="131"/>
    </row>
    <row r="101" spans="1:242">
      <c r="A101" s="131" t="s">
        <v>668</v>
      </c>
      <c r="B101" s="139">
        <f>+'[2]Table SP Vol '!F31</f>
        <v>0.4</v>
      </c>
      <c r="C101" s="131" t="s">
        <v>636</v>
      </c>
      <c r="D101" s="131">
        <v>26</v>
      </c>
      <c r="E101" s="132">
        <v>0.8</v>
      </c>
      <c r="F101" s="129">
        <f t="shared" si="0"/>
        <v>10000</v>
      </c>
      <c r="G101" s="131"/>
      <c r="IA101" s="86"/>
      <c r="IH101" s="131"/>
    </row>
    <row r="102" spans="1:242">
      <c r="A102" s="131" t="s">
        <v>669</v>
      </c>
      <c r="B102" s="139">
        <f>+'[2]Table SP Vol '!F32</f>
        <v>0.4</v>
      </c>
      <c r="C102" s="131" t="s">
        <v>636</v>
      </c>
      <c r="D102" s="131">
        <v>27</v>
      </c>
      <c r="E102" s="132">
        <v>0.8</v>
      </c>
      <c r="F102" s="129">
        <f t="shared" si="0"/>
        <v>10000</v>
      </c>
      <c r="G102" s="131"/>
      <c r="IA102" s="86"/>
      <c r="IH102" s="131"/>
    </row>
    <row r="103" spans="1:242">
      <c r="A103" s="131" t="s">
        <v>670</v>
      </c>
      <c r="B103" s="139">
        <f>+'[2]Table SP Vol '!F33</f>
        <v>0.4</v>
      </c>
      <c r="C103" s="131" t="s">
        <v>636</v>
      </c>
      <c r="D103" s="131">
        <v>28</v>
      </c>
      <c r="E103" s="132">
        <v>0.8</v>
      </c>
      <c r="F103" s="129">
        <f t="shared" si="0"/>
        <v>10000</v>
      </c>
      <c r="G103" s="131"/>
      <c r="IA103" s="86"/>
      <c r="IH103" s="131"/>
    </row>
    <row r="104" spans="1:242">
      <c r="A104" s="131" t="s">
        <v>671</v>
      </c>
      <c r="B104" s="139">
        <f>+'[2]Table SP Vol '!F34</f>
        <v>0.4</v>
      </c>
      <c r="C104" s="131" t="s">
        <v>636</v>
      </c>
      <c r="D104" s="131">
        <v>29</v>
      </c>
      <c r="E104" s="132">
        <v>0.8</v>
      </c>
      <c r="F104" s="129">
        <f t="shared" si="0"/>
        <v>10000</v>
      </c>
      <c r="G104" s="131"/>
      <c r="IA104" s="86"/>
      <c r="IH104" s="131"/>
    </row>
    <row r="105" spans="1:242">
      <c r="A105" s="131" t="s">
        <v>672</v>
      </c>
      <c r="B105" s="139">
        <f>+'[2]Table SP Vol '!F35</f>
        <v>0.49</v>
      </c>
      <c r="C105" s="131" t="s">
        <v>637</v>
      </c>
      <c r="D105" s="131">
        <v>30</v>
      </c>
      <c r="E105" s="132">
        <v>0.98</v>
      </c>
      <c r="F105" s="129">
        <f t="shared" si="0"/>
        <v>10000</v>
      </c>
      <c r="G105" s="131"/>
      <c r="IA105" s="86"/>
      <c r="IH105" s="131"/>
    </row>
    <row r="106" spans="1:242">
      <c r="A106" s="131" t="s">
        <v>673</v>
      </c>
      <c r="B106" s="139">
        <f>+'[2]Table SP Vol '!F36</f>
        <v>0.49</v>
      </c>
      <c r="C106" s="131" t="s">
        <v>637</v>
      </c>
      <c r="D106" s="131">
        <v>31</v>
      </c>
      <c r="E106" s="132">
        <v>0.98</v>
      </c>
      <c r="F106" s="129">
        <f t="shared" si="0"/>
        <v>10000</v>
      </c>
      <c r="G106" s="131"/>
      <c r="IA106" s="86"/>
      <c r="IH106" s="131"/>
    </row>
    <row r="107" spans="1:242">
      <c r="A107" s="131" t="s">
        <v>674</v>
      </c>
      <c r="B107" s="139">
        <f>+'[2]Table SP Vol '!F37</f>
        <v>0.49</v>
      </c>
      <c r="C107" s="131" t="s">
        <v>637</v>
      </c>
      <c r="D107" s="131">
        <v>32</v>
      </c>
      <c r="E107" s="132">
        <v>0.98</v>
      </c>
      <c r="F107" s="129">
        <f t="shared" si="0"/>
        <v>10000</v>
      </c>
      <c r="G107" s="131"/>
      <c r="IA107" s="86"/>
      <c r="IH107" s="131"/>
    </row>
    <row r="108" spans="1:242">
      <c r="A108" s="131" t="s">
        <v>675</v>
      </c>
      <c r="B108" s="139">
        <f>+'[2]Table SP Vol '!F38</f>
        <v>0.49</v>
      </c>
      <c r="C108" s="131" t="s">
        <v>637</v>
      </c>
      <c r="D108" s="131">
        <v>33</v>
      </c>
      <c r="E108" s="132">
        <v>0.98</v>
      </c>
      <c r="F108" s="129">
        <f t="shared" si="0"/>
        <v>10000</v>
      </c>
      <c r="G108" s="131"/>
      <c r="IA108" s="86"/>
      <c r="IH108" s="131"/>
    </row>
    <row r="109" spans="1:242">
      <c r="A109" s="131" t="s">
        <v>676</v>
      </c>
      <c r="B109" s="139">
        <f>+'[2]Table SP Vol '!F39</f>
        <v>0.49</v>
      </c>
      <c r="C109" s="131" t="s">
        <v>637</v>
      </c>
      <c r="D109" s="131">
        <v>34</v>
      </c>
      <c r="E109" s="132">
        <v>0.98</v>
      </c>
      <c r="F109" s="129">
        <f t="shared" si="0"/>
        <v>10000</v>
      </c>
      <c r="G109" s="131"/>
      <c r="IA109" s="86"/>
      <c r="IH109" s="131"/>
    </row>
    <row r="110" spans="1:242">
      <c r="A110" s="131" t="s">
        <v>677</v>
      </c>
      <c r="B110" s="139">
        <f>+'[2]Table SP Vol '!F40</f>
        <v>0.65</v>
      </c>
      <c r="C110" s="131" t="s">
        <v>638</v>
      </c>
      <c r="D110" s="131">
        <v>35</v>
      </c>
      <c r="E110" s="132">
        <v>1.3</v>
      </c>
      <c r="F110" s="129">
        <f t="shared" si="0"/>
        <v>10000</v>
      </c>
      <c r="G110" s="131"/>
      <c r="IA110" s="86"/>
      <c r="IH110" s="131"/>
    </row>
    <row r="111" spans="1:242">
      <c r="A111" s="131" t="s">
        <v>678</v>
      </c>
      <c r="B111" s="139">
        <f>+'[2]Table SP Vol '!F41</f>
        <v>0.65</v>
      </c>
      <c r="C111" s="131" t="s">
        <v>638</v>
      </c>
      <c r="D111" s="131">
        <v>36</v>
      </c>
      <c r="E111" s="132">
        <v>1.3</v>
      </c>
      <c r="F111" s="129">
        <f t="shared" si="0"/>
        <v>10000</v>
      </c>
      <c r="G111" s="131"/>
      <c r="IA111" s="86"/>
      <c r="IH111" s="131"/>
    </row>
    <row r="112" spans="1:242">
      <c r="A112" s="131" t="s">
        <v>679</v>
      </c>
      <c r="B112" s="139">
        <f>+'[2]Table SP Vol '!F42</f>
        <v>0.65</v>
      </c>
      <c r="C112" s="131" t="s">
        <v>638</v>
      </c>
      <c r="D112" s="131">
        <v>37</v>
      </c>
      <c r="E112" s="132">
        <v>1.3</v>
      </c>
      <c r="F112" s="129">
        <f t="shared" si="0"/>
        <v>10000</v>
      </c>
      <c r="G112" s="131"/>
      <c r="IA112" s="86"/>
      <c r="IH112" s="131"/>
    </row>
    <row r="113" spans="1:242">
      <c r="A113" s="131" t="s">
        <v>680</v>
      </c>
      <c r="B113" s="139">
        <f>+'[2]Table SP Vol '!F43</f>
        <v>0.65</v>
      </c>
      <c r="C113" s="131" t="s">
        <v>638</v>
      </c>
      <c r="D113" s="131">
        <v>38</v>
      </c>
      <c r="E113" s="132">
        <v>1.3</v>
      </c>
      <c r="F113" s="129">
        <f t="shared" si="0"/>
        <v>10000</v>
      </c>
      <c r="G113" s="131"/>
      <c r="IA113" s="86"/>
      <c r="IH113" s="131"/>
    </row>
    <row r="114" spans="1:242">
      <c r="A114" s="131" t="s">
        <v>681</v>
      </c>
      <c r="B114" s="139">
        <f>+'[2]Table SP Vol '!F44</f>
        <v>0.65</v>
      </c>
      <c r="C114" s="131" t="s">
        <v>638</v>
      </c>
      <c r="D114" s="131">
        <v>39</v>
      </c>
      <c r="E114" s="132">
        <v>1.3</v>
      </c>
      <c r="F114" s="129">
        <f t="shared" si="0"/>
        <v>10000</v>
      </c>
      <c r="G114" s="131"/>
      <c r="IA114" s="86"/>
      <c r="IH114" s="131"/>
    </row>
    <row r="115" spans="1:242">
      <c r="A115" s="131" t="s">
        <v>682</v>
      </c>
      <c r="B115" s="139">
        <f>+'[2]Table SP Vol '!F45</f>
        <v>0.95</v>
      </c>
      <c r="C115" s="131" t="s">
        <v>639</v>
      </c>
      <c r="D115" s="131">
        <v>40</v>
      </c>
      <c r="E115" s="132">
        <v>1.9</v>
      </c>
      <c r="F115" s="129">
        <f t="shared" si="0"/>
        <v>10000</v>
      </c>
      <c r="G115" s="131"/>
      <c r="IA115" s="86"/>
      <c r="IH115" s="131"/>
    </row>
    <row r="116" spans="1:242">
      <c r="A116" s="131" t="s">
        <v>683</v>
      </c>
      <c r="B116" s="139">
        <f>+'[2]Table SP Vol '!F46</f>
        <v>0.95</v>
      </c>
      <c r="C116" s="131" t="s">
        <v>639</v>
      </c>
      <c r="D116" s="131">
        <v>41</v>
      </c>
      <c r="E116" s="132">
        <v>1.9</v>
      </c>
      <c r="F116" s="129">
        <f t="shared" si="0"/>
        <v>10000</v>
      </c>
      <c r="G116" s="131"/>
      <c r="IA116" s="86"/>
      <c r="IH116" s="131"/>
    </row>
    <row r="117" spans="1:242">
      <c r="A117" s="131" t="s">
        <v>684</v>
      </c>
      <c r="B117" s="139">
        <f>+'[2]Table SP Vol '!F47</f>
        <v>0.95</v>
      </c>
      <c r="C117" s="131" t="s">
        <v>639</v>
      </c>
      <c r="D117" s="131">
        <v>42</v>
      </c>
      <c r="E117" s="132">
        <v>1.9</v>
      </c>
      <c r="F117" s="129">
        <f t="shared" si="0"/>
        <v>10000</v>
      </c>
      <c r="G117" s="131"/>
      <c r="IA117" s="86"/>
      <c r="IH117" s="131"/>
    </row>
    <row r="118" spans="1:242">
      <c r="A118" s="131" t="s">
        <v>685</v>
      </c>
      <c r="B118" s="139">
        <f>+'[2]Table SP Vol '!F48</f>
        <v>0.95</v>
      </c>
      <c r="C118" s="131" t="s">
        <v>639</v>
      </c>
      <c r="D118" s="131">
        <v>43</v>
      </c>
      <c r="E118" s="132">
        <v>1.9</v>
      </c>
      <c r="F118" s="129">
        <f t="shared" si="0"/>
        <v>10000</v>
      </c>
      <c r="G118" s="131"/>
      <c r="IA118" s="86"/>
      <c r="IH118" s="131"/>
    </row>
    <row r="119" spans="1:242">
      <c r="A119" s="131" t="s">
        <v>686</v>
      </c>
      <c r="B119" s="139">
        <f>+'[2]Table SP Vol '!F49</f>
        <v>0.95</v>
      </c>
      <c r="C119" s="131" t="s">
        <v>639</v>
      </c>
      <c r="D119" s="131">
        <v>44</v>
      </c>
      <c r="E119" s="132">
        <v>1.9</v>
      </c>
      <c r="F119" s="129">
        <f t="shared" si="0"/>
        <v>10000</v>
      </c>
      <c r="G119" s="131"/>
      <c r="IA119" s="86"/>
      <c r="IH119" s="131"/>
    </row>
    <row r="120" spans="1:242">
      <c r="A120" s="131" t="s">
        <v>687</v>
      </c>
      <c r="B120" s="139">
        <f>+'[2]Table SP Vol '!F50</f>
        <v>1.52</v>
      </c>
      <c r="C120" s="131" t="s">
        <v>640</v>
      </c>
      <c r="D120" s="131">
        <v>45</v>
      </c>
      <c r="E120" s="132">
        <v>3.04</v>
      </c>
      <c r="F120" s="129">
        <f t="shared" si="0"/>
        <v>10000</v>
      </c>
      <c r="G120" s="131"/>
      <c r="IA120" s="86"/>
      <c r="IH120" s="131"/>
    </row>
    <row r="121" spans="1:242">
      <c r="A121" s="131" t="s">
        <v>688</v>
      </c>
      <c r="B121" s="139">
        <f>+'[2]Table SP Vol '!F51</f>
        <v>1.52</v>
      </c>
      <c r="C121" s="131" t="s">
        <v>640</v>
      </c>
      <c r="D121" s="131">
        <v>46</v>
      </c>
      <c r="E121" s="132">
        <v>3.04</v>
      </c>
      <c r="F121" s="129">
        <f t="shared" si="0"/>
        <v>10000</v>
      </c>
      <c r="G121" s="131"/>
      <c r="IA121" s="86"/>
      <c r="IH121" s="131"/>
    </row>
    <row r="122" spans="1:242">
      <c r="A122" s="131" t="s">
        <v>689</v>
      </c>
      <c r="B122" s="139">
        <f>+'[2]Table SP Vol '!F52</f>
        <v>1.52</v>
      </c>
      <c r="C122" s="131" t="s">
        <v>640</v>
      </c>
      <c r="D122" s="131">
        <v>47</v>
      </c>
      <c r="E122" s="132">
        <v>3.04</v>
      </c>
      <c r="F122" s="129">
        <f t="shared" si="0"/>
        <v>10000</v>
      </c>
      <c r="G122" s="131"/>
      <c r="IA122" s="86"/>
      <c r="IH122" s="131"/>
    </row>
    <row r="123" spans="1:242">
      <c r="A123" s="131" t="s">
        <v>690</v>
      </c>
      <c r="B123" s="139">
        <f>+'[2]Table SP Vol '!F53</f>
        <v>1.52</v>
      </c>
      <c r="C123" s="131" t="s">
        <v>640</v>
      </c>
      <c r="D123" s="131">
        <v>48</v>
      </c>
      <c r="E123" s="132">
        <v>3.04</v>
      </c>
      <c r="F123" s="129">
        <f t="shared" si="0"/>
        <v>10000</v>
      </c>
      <c r="G123" s="131"/>
      <c r="IA123" s="86"/>
      <c r="IH123" s="131"/>
    </row>
    <row r="124" spans="1:242">
      <c r="A124" s="131" t="s">
        <v>691</v>
      </c>
      <c r="B124" s="139">
        <f>+'[2]Table SP Vol '!F54</f>
        <v>1.52</v>
      </c>
      <c r="C124" s="131" t="s">
        <v>640</v>
      </c>
      <c r="D124" s="131">
        <v>49</v>
      </c>
      <c r="E124" s="132">
        <v>3.04</v>
      </c>
      <c r="F124" s="129">
        <f t="shared" si="0"/>
        <v>10000</v>
      </c>
      <c r="G124" s="131"/>
      <c r="IA124" s="86"/>
      <c r="IH124" s="131"/>
    </row>
    <row r="125" spans="1:242">
      <c r="A125" s="131" t="s">
        <v>692</v>
      </c>
      <c r="B125" s="139">
        <f>+'[2]Table SP Vol '!F55</f>
        <v>2.7300000000000004</v>
      </c>
      <c r="C125" s="131" t="s">
        <v>641</v>
      </c>
      <c r="D125" s="131">
        <v>50</v>
      </c>
      <c r="E125" s="132">
        <v>5.4600000000000009</v>
      </c>
      <c r="F125" s="129">
        <f t="shared" si="0"/>
        <v>10000</v>
      </c>
      <c r="G125" s="131"/>
      <c r="IA125" s="86"/>
      <c r="IH125" s="131"/>
    </row>
    <row r="126" spans="1:242">
      <c r="A126" s="131" t="s">
        <v>693</v>
      </c>
      <c r="B126" s="139">
        <f>+'[2]Table SP Vol '!F56</f>
        <v>2.7300000000000004</v>
      </c>
      <c r="C126" s="131" t="s">
        <v>641</v>
      </c>
      <c r="D126" s="131">
        <v>51</v>
      </c>
      <c r="E126" s="132">
        <v>5.4600000000000009</v>
      </c>
      <c r="F126" s="129">
        <f t="shared" si="0"/>
        <v>10000</v>
      </c>
      <c r="G126" s="131"/>
      <c r="IA126" s="86"/>
      <c r="IH126" s="131"/>
    </row>
    <row r="127" spans="1:242">
      <c r="A127" s="131" t="s">
        <v>694</v>
      </c>
      <c r="B127" s="139">
        <f>+'[2]Table SP Vol '!F57</f>
        <v>2.7300000000000004</v>
      </c>
      <c r="C127" s="131" t="s">
        <v>641</v>
      </c>
      <c r="D127" s="131">
        <v>52</v>
      </c>
      <c r="E127" s="132">
        <v>5.4600000000000009</v>
      </c>
      <c r="F127" s="129">
        <f t="shared" si="0"/>
        <v>10000</v>
      </c>
      <c r="G127" s="131"/>
      <c r="IA127" s="86"/>
      <c r="IH127" s="131"/>
    </row>
    <row r="128" spans="1:242">
      <c r="A128" s="131" t="s">
        <v>695</v>
      </c>
      <c r="B128" s="139">
        <f>+'[2]Table SP Vol '!F58</f>
        <v>2.7300000000000004</v>
      </c>
      <c r="C128" s="131" t="s">
        <v>641</v>
      </c>
      <c r="D128" s="131">
        <v>53</v>
      </c>
      <c r="E128" s="132">
        <v>5.4600000000000009</v>
      </c>
      <c r="F128" s="129">
        <f t="shared" si="0"/>
        <v>10000</v>
      </c>
      <c r="G128" s="131"/>
      <c r="IA128" s="86"/>
      <c r="IH128" s="131"/>
    </row>
    <row r="129" spans="1:242">
      <c r="A129" s="131" t="s">
        <v>696</v>
      </c>
      <c r="B129" s="139">
        <f>+'[2]Table SP Vol '!F59</f>
        <v>2.7300000000000004</v>
      </c>
      <c r="C129" s="131" t="s">
        <v>641</v>
      </c>
      <c r="D129" s="131">
        <v>54</v>
      </c>
      <c r="E129" s="132">
        <v>5.4600000000000009</v>
      </c>
      <c r="F129" s="129">
        <f t="shared" si="0"/>
        <v>10000</v>
      </c>
      <c r="G129" s="131"/>
      <c r="IA129" s="86"/>
      <c r="IH129" s="131"/>
    </row>
    <row r="130" spans="1:242">
      <c r="A130" s="131" t="s">
        <v>697</v>
      </c>
      <c r="B130" s="139">
        <f>+'[2]Table SP Vol '!F60</f>
        <v>4.97</v>
      </c>
      <c r="C130" s="131" t="s">
        <v>642</v>
      </c>
      <c r="D130" s="131">
        <v>55</v>
      </c>
      <c r="E130" s="132">
        <v>9.94</v>
      </c>
      <c r="F130" s="129">
        <f t="shared" si="0"/>
        <v>10000</v>
      </c>
      <c r="G130" s="131"/>
      <c r="IA130" s="86"/>
      <c r="IH130" s="131"/>
    </row>
    <row r="131" spans="1:242">
      <c r="A131" s="131" t="s">
        <v>698</v>
      </c>
      <c r="B131" s="139">
        <f>+'[2]Table SP Vol '!F61</f>
        <v>4.97</v>
      </c>
      <c r="C131" s="131" t="s">
        <v>642</v>
      </c>
      <c r="D131" s="131">
        <v>56</v>
      </c>
      <c r="E131" s="132">
        <v>9.94</v>
      </c>
      <c r="F131" s="129">
        <f t="shared" si="0"/>
        <v>10000</v>
      </c>
      <c r="G131" s="131"/>
      <c r="IA131" s="86"/>
      <c r="IH131" s="131"/>
    </row>
    <row r="132" spans="1:242">
      <c r="A132" s="131" t="s">
        <v>699</v>
      </c>
      <c r="B132" s="139">
        <f>+'[2]Table SP Vol '!F62</f>
        <v>4.97</v>
      </c>
      <c r="C132" s="131" t="s">
        <v>642</v>
      </c>
      <c r="D132" s="131">
        <v>57</v>
      </c>
      <c r="E132" s="132">
        <v>9.94</v>
      </c>
      <c r="F132" s="129">
        <f t="shared" si="0"/>
        <v>10000</v>
      </c>
      <c r="G132" s="131"/>
      <c r="IA132" s="86"/>
      <c r="IH132" s="131"/>
    </row>
    <row r="133" spans="1:242">
      <c r="A133" s="131" t="s">
        <v>700</v>
      </c>
      <c r="B133" s="139">
        <f>+'[2]Table SP Vol '!F63</f>
        <v>4.97</v>
      </c>
      <c r="C133" s="131" t="s">
        <v>642</v>
      </c>
      <c r="D133" s="131">
        <v>58</v>
      </c>
      <c r="E133" s="132">
        <v>9.94</v>
      </c>
      <c r="F133" s="129">
        <f t="shared" si="0"/>
        <v>10000</v>
      </c>
      <c r="G133" s="131"/>
      <c r="IA133" s="86"/>
      <c r="IH133" s="131"/>
    </row>
    <row r="134" spans="1:242">
      <c r="A134" s="131" t="s">
        <v>701</v>
      </c>
      <c r="B134" s="139">
        <f>+'[2]Table SP Vol '!F64</f>
        <v>4.97</v>
      </c>
      <c r="C134" s="131" t="s">
        <v>642</v>
      </c>
      <c r="D134" s="131">
        <v>59</v>
      </c>
      <c r="E134" s="132">
        <v>9.94</v>
      </c>
      <c r="F134" s="129">
        <f t="shared" si="0"/>
        <v>10000</v>
      </c>
      <c r="G134" s="131"/>
      <c r="IA134" s="86"/>
      <c r="IH134" s="131"/>
    </row>
    <row r="135" spans="1:242">
      <c r="A135" s="131" t="s">
        <v>702</v>
      </c>
      <c r="B135" s="139">
        <f>+'[2]Table SP Vol '!F65</f>
        <v>7.49</v>
      </c>
      <c r="C135" s="131" t="s">
        <v>643</v>
      </c>
      <c r="D135" s="131">
        <v>60</v>
      </c>
      <c r="E135" s="132">
        <v>14.98</v>
      </c>
      <c r="F135" s="129">
        <f t="shared" si="0"/>
        <v>10000</v>
      </c>
      <c r="G135" s="131"/>
      <c r="IA135" s="86"/>
      <c r="IH135" s="131"/>
    </row>
    <row r="136" spans="1:242">
      <c r="A136" s="131" t="s">
        <v>703</v>
      </c>
      <c r="B136" s="139">
        <f>+'[2]Table SP Vol '!F66</f>
        <v>7.49</v>
      </c>
      <c r="C136" s="131" t="s">
        <v>643</v>
      </c>
      <c r="D136" s="131">
        <v>61</v>
      </c>
      <c r="E136" s="132">
        <v>14.98</v>
      </c>
      <c r="F136" s="129">
        <f t="shared" si="0"/>
        <v>10000</v>
      </c>
      <c r="G136" s="131"/>
      <c r="IA136" s="86"/>
      <c r="IH136" s="131"/>
    </row>
    <row r="137" spans="1:242">
      <c r="A137" s="131" t="s">
        <v>704</v>
      </c>
      <c r="B137" s="139">
        <f>+'[2]Table SP Vol '!F67</f>
        <v>7.49</v>
      </c>
      <c r="C137" s="131" t="s">
        <v>643</v>
      </c>
      <c r="D137" s="131">
        <v>62</v>
      </c>
      <c r="E137" s="132">
        <v>14.98</v>
      </c>
      <c r="F137" s="129">
        <f t="shared" si="0"/>
        <v>10000</v>
      </c>
      <c r="G137" s="131"/>
      <c r="IA137" s="86"/>
      <c r="IH137" s="131"/>
    </row>
    <row r="138" spans="1:242">
      <c r="A138" s="131" t="s">
        <v>705</v>
      </c>
      <c r="B138" s="139">
        <f>+'[2]Table SP Vol '!F68</f>
        <v>7.49</v>
      </c>
      <c r="C138" s="131" t="s">
        <v>643</v>
      </c>
      <c r="D138" s="131">
        <v>63</v>
      </c>
      <c r="E138" s="132">
        <v>14.98</v>
      </c>
      <c r="F138" s="129">
        <f t="shared" si="0"/>
        <v>10000</v>
      </c>
      <c r="G138" s="131"/>
      <c r="IA138" s="86"/>
      <c r="IH138" s="131"/>
    </row>
    <row r="139" spans="1:242">
      <c r="A139" s="131" t="s">
        <v>706</v>
      </c>
      <c r="B139" s="139">
        <f>+'[2]Table SP Vol '!F69</f>
        <v>7.49</v>
      </c>
      <c r="C139" s="131" t="s">
        <v>643</v>
      </c>
      <c r="D139" s="131">
        <v>64</v>
      </c>
      <c r="E139" s="132">
        <v>14.98</v>
      </c>
      <c r="F139" s="129">
        <f t="shared" si="0"/>
        <v>10000</v>
      </c>
      <c r="G139" s="131"/>
      <c r="IA139" s="86"/>
      <c r="IH139" s="131"/>
    </row>
    <row r="140" spans="1:242">
      <c r="A140" s="131" t="s">
        <v>707</v>
      </c>
      <c r="B140" s="139">
        <f>+'[2]Table SP Vol '!F70</f>
        <v>12.14</v>
      </c>
      <c r="C140" s="131" t="s">
        <v>644</v>
      </c>
      <c r="D140" s="131">
        <v>65</v>
      </c>
      <c r="E140" s="132">
        <v>24.28</v>
      </c>
      <c r="F140" s="129">
        <f t="shared" si="0"/>
        <v>10000</v>
      </c>
      <c r="G140" s="131"/>
      <c r="IA140" s="86"/>
      <c r="IH140" s="131"/>
    </row>
    <row r="141" spans="1:242">
      <c r="A141" s="131" t="s">
        <v>708</v>
      </c>
      <c r="B141" s="139">
        <f>+'[2]Table SP Vol '!F71</f>
        <v>12.14</v>
      </c>
      <c r="C141" s="131" t="s">
        <v>644</v>
      </c>
      <c r="D141" s="131">
        <v>66</v>
      </c>
      <c r="E141" s="132">
        <v>24.28</v>
      </c>
      <c r="F141" s="129">
        <f t="shared" si="0"/>
        <v>10000</v>
      </c>
      <c r="G141" s="131"/>
      <c r="IA141" s="86"/>
      <c r="IH141" s="131"/>
    </row>
    <row r="142" spans="1:242">
      <c r="A142" s="131" t="s">
        <v>709</v>
      </c>
      <c r="B142" s="139">
        <f>+'[2]Table SP Vol '!F72</f>
        <v>12.14</v>
      </c>
      <c r="C142" s="131" t="s">
        <v>644</v>
      </c>
      <c r="D142" s="131">
        <v>67</v>
      </c>
      <c r="E142" s="132">
        <v>24.28</v>
      </c>
      <c r="F142" s="129">
        <f t="shared" si="0"/>
        <v>10000</v>
      </c>
      <c r="G142" s="131"/>
      <c r="IA142" s="86"/>
      <c r="IH142" s="131"/>
    </row>
    <row r="143" spans="1:242">
      <c r="A143" s="131" t="s">
        <v>710</v>
      </c>
      <c r="B143" s="139">
        <f>+'[2]Table SP Vol '!F73</f>
        <v>12.14</v>
      </c>
      <c r="C143" s="131" t="s">
        <v>644</v>
      </c>
      <c r="D143" s="131">
        <v>68</v>
      </c>
      <c r="E143" s="132">
        <v>24.28</v>
      </c>
      <c r="F143" s="129">
        <f t="shared" si="0"/>
        <v>10000</v>
      </c>
      <c r="G143" s="131"/>
      <c r="IA143" s="86"/>
      <c r="IH143" s="131"/>
    </row>
    <row r="144" spans="1:242">
      <c r="A144" s="131" t="s">
        <v>711</v>
      </c>
      <c r="B144" s="139">
        <f>+'[2]Table SP Vol '!F74</f>
        <v>12.14</v>
      </c>
      <c r="C144" s="131" t="s">
        <v>644</v>
      </c>
      <c r="D144" s="131">
        <v>69</v>
      </c>
      <c r="E144" s="132">
        <v>24.28</v>
      </c>
      <c r="F144" s="129">
        <f t="shared" si="0"/>
        <v>10000</v>
      </c>
      <c r="G144" s="131"/>
      <c r="IA144" s="86"/>
      <c r="IH144" s="131"/>
    </row>
    <row r="145" spans="1:242">
      <c r="A145" s="131" t="s">
        <v>712</v>
      </c>
      <c r="B145" s="139">
        <f>+'[2]Table SP Vol '!F75</f>
        <v>22.69</v>
      </c>
      <c r="C145" s="131" t="s">
        <v>645</v>
      </c>
      <c r="D145" s="131">
        <v>70</v>
      </c>
      <c r="E145" s="132">
        <v>45.38</v>
      </c>
      <c r="F145" s="129">
        <f t="shared" si="0"/>
        <v>10000</v>
      </c>
      <c r="G145" s="131"/>
      <c r="IA145" s="86"/>
      <c r="IH145" s="131"/>
    </row>
    <row r="146" spans="1:242">
      <c r="A146" s="131" t="s">
        <v>713</v>
      </c>
      <c r="B146" s="139">
        <f>+'[2]Table SP Vol '!F76</f>
        <v>22.69</v>
      </c>
      <c r="C146" s="131" t="s">
        <v>645</v>
      </c>
      <c r="D146" s="131">
        <v>71</v>
      </c>
      <c r="E146" s="132">
        <v>45.38</v>
      </c>
      <c r="F146" s="129">
        <f t="shared" si="0"/>
        <v>10000</v>
      </c>
      <c r="G146" s="131"/>
      <c r="IA146" s="86"/>
      <c r="IH146" s="131"/>
    </row>
    <row r="147" spans="1:242">
      <c r="A147" s="131" t="s">
        <v>714</v>
      </c>
      <c r="B147" s="139">
        <f>+'[2]Table SP Vol '!F77</f>
        <v>22.69</v>
      </c>
      <c r="C147" s="131" t="s">
        <v>645</v>
      </c>
      <c r="D147" s="131">
        <v>72</v>
      </c>
      <c r="E147" s="132">
        <v>45.38</v>
      </c>
      <c r="F147" s="129">
        <f t="shared" si="0"/>
        <v>10000</v>
      </c>
      <c r="G147" s="131"/>
      <c r="IA147" s="86"/>
      <c r="IH147" s="131"/>
    </row>
    <row r="148" spans="1:242">
      <c r="A148" s="131" t="s">
        <v>715</v>
      </c>
      <c r="B148" s="139">
        <f>+'[2]Table SP Vol '!F78</f>
        <v>22.69</v>
      </c>
      <c r="C148" s="131" t="s">
        <v>645</v>
      </c>
      <c r="D148" s="131">
        <v>73</v>
      </c>
      <c r="E148" s="132">
        <v>45.38</v>
      </c>
      <c r="F148" s="129">
        <f t="shared" si="0"/>
        <v>10000</v>
      </c>
      <c r="G148" s="131"/>
      <c r="IA148" s="86"/>
      <c r="IH148" s="131"/>
    </row>
    <row r="149" spans="1:242">
      <c r="A149" s="131" t="s">
        <v>716</v>
      </c>
      <c r="B149" s="139">
        <f>+'[2]Table SP Vol '!F79</f>
        <v>22.69</v>
      </c>
      <c r="C149" s="131" t="s">
        <v>645</v>
      </c>
      <c r="D149" s="131">
        <v>74</v>
      </c>
      <c r="E149" s="132">
        <v>45.38</v>
      </c>
      <c r="F149" s="129">
        <f t="shared" si="0"/>
        <v>10000</v>
      </c>
      <c r="G149" s="131"/>
      <c r="IA149" s="86"/>
      <c r="IH149" s="131"/>
    </row>
    <row r="150" spans="1:242">
      <c r="A150" s="131" t="s">
        <v>717</v>
      </c>
      <c r="B150" s="139">
        <f>+'[2]Table SP Vol '!F80</f>
        <v>74.64</v>
      </c>
      <c r="C150" s="131" t="s">
        <v>646</v>
      </c>
      <c r="D150" s="131">
        <v>75</v>
      </c>
      <c r="E150" s="132">
        <v>149.28</v>
      </c>
      <c r="F150" s="129">
        <f t="shared" si="0"/>
        <v>10000</v>
      </c>
      <c r="G150" s="131"/>
      <c r="IA150" s="86"/>
      <c r="IH150" s="131"/>
    </row>
    <row r="151" spans="1:242">
      <c r="A151" s="131" t="s">
        <v>718</v>
      </c>
      <c r="B151" s="139">
        <f>+'[2]Table SP Vol '!F81</f>
        <v>74.64</v>
      </c>
      <c r="C151" s="131" t="s">
        <v>646</v>
      </c>
      <c r="D151" s="131">
        <v>76</v>
      </c>
      <c r="E151" s="132">
        <v>149.28</v>
      </c>
      <c r="F151" s="129">
        <f t="shared" si="0"/>
        <v>10000</v>
      </c>
      <c r="G151" s="131"/>
      <c r="IA151" s="86"/>
      <c r="IH151" s="131"/>
    </row>
    <row r="152" spans="1:242">
      <c r="A152" s="131" t="s">
        <v>719</v>
      </c>
      <c r="B152" s="139">
        <f>+'[2]Table SP Vol '!F82</f>
        <v>74.64</v>
      </c>
      <c r="C152" s="131" t="s">
        <v>646</v>
      </c>
      <c r="D152" s="131">
        <v>77</v>
      </c>
      <c r="E152" s="132">
        <v>149.28</v>
      </c>
      <c r="F152" s="129">
        <f t="shared" si="0"/>
        <v>10000</v>
      </c>
      <c r="G152" s="131"/>
      <c r="IA152" s="86"/>
      <c r="IH152" s="131"/>
    </row>
    <row r="153" spans="1:242">
      <c r="A153" s="131" t="s">
        <v>720</v>
      </c>
      <c r="B153" s="139">
        <f>+'[2]Table SP Vol '!F83</f>
        <v>74.64</v>
      </c>
      <c r="C153" s="131" t="s">
        <v>646</v>
      </c>
      <c r="D153" s="131">
        <v>78</v>
      </c>
      <c r="E153" s="132">
        <v>149.28</v>
      </c>
      <c r="F153" s="129">
        <f t="shared" si="0"/>
        <v>10000</v>
      </c>
      <c r="G153" s="131"/>
      <c r="IA153" s="86"/>
      <c r="IH153" s="131"/>
    </row>
    <row r="154" spans="1:242">
      <c r="A154" s="131" t="s">
        <v>721</v>
      </c>
      <c r="B154" s="139">
        <f>+'[2]Table SP Vol '!F84</f>
        <v>74.64</v>
      </c>
      <c r="C154" s="131" t="s">
        <v>646</v>
      </c>
      <c r="D154" s="131">
        <v>79</v>
      </c>
      <c r="E154" s="132">
        <v>149.28</v>
      </c>
      <c r="F154" s="129">
        <f t="shared" ref="F154:F217" si="1">+F68+5000</f>
        <v>10000</v>
      </c>
      <c r="G154" s="131"/>
      <c r="IA154" s="86"/>
      <c r="IH154" s="131"/>
    </row>
    <row r="155" spans="1:242">
      <c r="A155" s="131" t="s">
        <v>722</v>
      </c>
      <c r="B155" s="139">
        <f>+'[2]Table SP Vol '!F85</f>
        <v>74.64</v>
      </c>
      <c r="C155" s="131" t="s">
        <v>646</v>
      </c>
      <c r="D155" s="131">
        <v>80</v>
      </c>
      <c r="E155" s="132">
        <v>149.28</v>
      </c>
      <c r="F155" s="129">
        <f t="shared" si="1"/>
        <v>10000</v>
      </c>
      <c r="G155" s="131"/>
      <c r="IA155" s="86"/>
      <c r="IH155" s="131"/>
    </row>
    <row r="156" spans="1:242">
      <c r="A156" s="131" t="s">
        <v>723</v>
      </c>
      <c r="B156" s="139">
        <f>+'[2]Table SP Vol '!F86</f>
        <v>74.64</v>
      </c>
      <c r="C156" s="131" t="s">
        <v>646</v>
      </c>
      <c r="D156" s="131">
        <v>81</v>
      </c>
      <c r="E156" s="132">
        <v>149.28</v>
      </c>
      <c r="F156" s="129">
        <f t="shared" si="1"/>
        <v>10000</v>
      </c>
      <c r="G156" s="131"/>
      <c r="IA156" s="86"/>
      <c r="IH156" s="131"/>
    </row>
    <row r="157" spans="1:242">
      <c r="A157" s="131" t="s">
        <v>724</v>
      </c>
      <c r="B157" s="139">
        <f>+'[2]Table SP Vol '!F87</f>
        <v>74.64</v>
      </c>
      <c r="C157" s="131" t="s">
        <v>646</v>
      </c>
      <c r="D157" s="131">
        <v>82</v>
      </c>
      <c r="E157" s="132">
        <v>149.28</v>
      </c>
      <c r="F157" s="129">
        <f t="shared" si="1"/>
        <v>10000</v>
      </c>
      <c r="G157" s="131"/>
      <c r="IA157" s="86"/>
      <c r="IH157" s="131"/>
    </row>
    <row r="158" spans="1:242">
      <c r="A158" s="131" t="s">
        <v>725</v>
      </c>
      <c r="B158" s="139">
        <f>+'[2]Table SP Vol '!F88</f>
        <v>74.64</v>
      </c>
      <c r="C158" s="131" t="s">
        <v>646</v>
      </c>
      <c r="D158" s="131">
        <v>83</v>
      </c>
      <c r="E158" s="132">
        <v>149.28</v>
      </c>
      <c r="F158" s="129">
        <f t="shared" si="1"/>
        <v>10000</v>
      </c>
      <c r="G158" s="131"/>
      <c r="IA158" s="86"/>
      <c r="IH158" s="131"/>
    </row>
    <row r="159" spans="1:242">
      <c r="A159" s="131" t="s">
        <v>726</v>
      </c>
      <c r="B159" s="139">
        <f>+'[2]Table SP Vol '!F89</f>
        <v>74.64</v>
      </c>
      <c r="C159" s="131" t="s">
        <v>646</v>
      </c>
      <c r="D159" s="131">
        <v>84</v>
      </c>
      <c r="E159" s="132">
        <v>149.28</v>
      </c>
      <c r="F159" s="129">
        <f t="shared" si="1"/>
        <v>10000</v>
      </c>
      <c r="G159" s="131"/>
      <c r="IA159" s="86"/>
      <c r="IH159" s="131"/>
    </row>
    <row r="160" spans="1:242">
      <c r="A160" s="131" t="s">
        <v>727</v>
      </c>
      <c r="B160" s="139">
        <f>+'[2]Table SP Vol '!F90</f>
        <v>74.64</v>
      </c>
      <c r="C160" s="131" t="s">
        <v>646</v>
      </c>
      <c r="D160" s="131">
        <v>85</v>
      </c>
      <c r="E160" s="132">
        <v>149.28</v>
      </c>
      <c r="F160" s="129">
        <f t="shared" si="1"/>
        <v>10000</v>
      </c>
      <c r="G160" s="131"/>
      <c r="IA160" s="86"/>
      <c r="IH160" s="131"/>
    </row>
    <row r="161" spans="1:242">
      <c r="A161" s="131" t="s">
        <v>728</v>
      </c>
      <c r="B161" s="139">
        <f>+'[2]Table SP Vol '!F91</f>
        <v>74.64</v>
      </c>
      <c r="C161" s="131" t="s">
        <v>646</v>
      </c>
      <c r="D161" s="131">
        <v>86</v>
      </c>
      <c r="E161" s="132">
        <v>149.28</v>
      </c>
      <c r="F161" s="129">
        <f t="shared" si="1"/>
        <v>10000</v>
      </c>
      <c r="G161" s="131"/>
      <c r="IA161" s="86"/>
      <c r="IH161" s="131"/>
    </row>
    <row r="162" spans="1:242">
      <c r="A162" s="131" t="s">
        <v>729</v>
      </c>
      <c r="B162" s="139">
        <f>+'[2]Table SP Vol '!F92</f>
        <v>74.64</v>
      </c>
      <c r="C162" s="131" t="s">
        <v>646</v>
      </c>
      <c r="D162" s="131">
        <v>87</v>
      </c>
      <c r="E162" s="132">
        <v>149.28</v>
      </c>
      <c r="F162" s="129">
        <f t="shared" si="1"/>
        <v>10000</v>
      </c>
      <c r="G162" s="131"/>
      <c r="IA162" s="86"/>
      <c r="IH162" s="131"/>
    </row>
    <row r="163" spans="1:242">
      <c r="A163" s="131" t="s">
        <v>730</v>
      </c>
      <c r="B163" s="139">
        <f>+'[2]Table SP Vol '!F93</f>
        <v>74.64</v>
      </c>
      <c r="C163" s="131" t="s">
        <v>646</v>
      </c>
      <c r="D163" s="131">
        <v>88</v>
      </c>
      <c r="E163" s="132">
        <v>149.28</v>
      </c>
      <c r="F163" s="129">
        <f t="shared" si="1"/>
        <v>10000</v>
      </c>
      <c r="G163" s="131"/>
      <c r="IA163" s="86"/>
      <c r="IH163" s="131"/>
    </row>
    <row r="164" spans="1:242">
      <c r="A164" s="131" t="s">
        <v>731</v>
      </c>
      <c r="B164" s="139">
        <f>+'[2]Table SP Vol '!F94</f>
        <v>74.64</v>
      </c>
      <c r="C164" s="131" t="s">
        <v>646</v>
      </c>
      <c r="D164" s="131">
        <v>89</v>
      </c>
      <c r="E164" s="132">
        <v>149.28</v>
      </c>
      <c r="F164" s="129">
        <f t="shared" si="1"/>
        <v>10000</v>
      </c>
      <c r="G164" s="131"/>
      <c r="IA164" s="86"/>
      <c r="IH164" s="131"/>
    </row>
    <row r="165" spans="1:242">
      <c r="A165" s="131" t="s">
        <v>732</v>
      </c>
      <c r="B165" s="139">
        <f>+'[2]Table SP Vol '!F95</f>
        <v>74.64</v>
      </c>
      <c r="C165" s="131" t="s">
        <v>646</v>
      </c>
      <c r="D165" s="131">
        <v>90</v>
      </c>
      <c r="E165" s="132">
        <v>149.28</v>
      </c>
      <c r="F165" s="129">
        <f t="shared" si="1"/>
        <v>10000</v>
      </c>
      <c r="G165" s="131"/>
      <c r="IA165" s="86"/>
      <c r="IH165" s="131"/>
    </row>
    <row r="166" spans="1:242">
      <c r="A166" s="131" t="s">
        <v>733</v>
      </c>
      <c r="B166" s="139">
        <f>+'[2]Table SP Vol '!F96</f>
        <v>74.64</v>
      </c>
      <c r="C166" s="131" t="s">
        <v>646</v>
      </c>
      <c r="D166" s="131">
        <v>91</v>
      </c>
      <c r="E166" s="132">
        <v>149.28</v>
      </c>
      <c r="F166" s="129">
        <f t="shared" si="1"/>
        <v>10000</v>
      </c>
      <c r="G166" s="131"/>
      <c r="IA166" s="86"/>
      <c r="IH166" s="131"/>
    </row>
    <row r="167" spans="1:242">
      <c r="A167" s="131" t="s">
        <v>734</v>
      </c>
      <c r="B167" s="139">
        <f>+'[2]Table SP Vol '!F97</f>
        <v>74.64</v>
      </c>
      <c r="C167" s="131" t="s">
        <v>646</v>
      </c>
      <c r="D167" s="131">
        <v>92</v>
      </c>
      <c r="E167" s="132">
        <v>149.28</v>
      </c>
      <c r="F167" s="129">
        <f t="shared" si="1"/>
        <v>10000</v>
      </c>
      <c r="G167" s="131"/>
      <c r="IA167" s="86"/>
      <c r="IH167" s="131"/>
    </row>
    <row r="168" spans="1:242">
      <c r="A168" s="131" t="s">
        <v>735</v>
      </c>
      <c r="B168" s="139">
        <f>+'[2]Table SP Vol '!F98</f>
        <v>74.64</v>
      </c>
      <c r="C168" s="131" t="s">
        <v>646</v>
      </c>
      <c r="D168" s="131">
        <v>93</v>
      </c>
      <c r="E168" s="132">
        <v>149.28</v>
      </c>
      <c r="F168" s="129">
        <f t="shared" si="1"/>
        <v>10000</v>
      </c>
      <c r="G168" s="131"/>
      <c r="IA168" s="86"/>
      <c r="IH168" s="131"/>
    </row>
    <row r="169" spans="1:242">
      <c r="A169" s="131" t="s">
        <v>736</v>
      </c>
      <c r="B169" s="139">
        <f>+'[2]Table SP Vol '!F99</f>
        <v>74.64</v>
      </c>
      <c r="C169" s="131" t="s">
        <v>646</v>
      </c>
      <c r="D169" s="131">
        <v>94</v>
      </c>
      <c r="E169" s="132">
        <v>149.28</v>
      </c>
      <c r="F169" s="129">
        <f t="shared" si="1"/>
        <v>10000</v>
      </c>
      <c r="G169" s="131"/>
      <c r="IA169" s="86"/>
      <c r="IH169" s="131"/>
    </row>
    <row r="170" spans="1:242">
      <c r="A170" s="131" t="s">
        <v>737</v>
      </c>
      <c r="B170" s="139">
        <f>+'[2]Table SP Vol '!F100</f>
        <v>74.64</v>
      </c>
      <c r="C170" s="131" t="s">
        <v>646</v>
      </c>
      <c r="D170" s="131">
        <v>95</v>
      </c>
      <c r="E170" s="132">
        <v>149.28</v>
      </c>
      <c r="F170" s="129">
        <f t="shared" si="1"/>
        <v>10000</v>
      </c>
      <c r="G170" s="131"/>
      <c r="IA170" s="86"/>
      <c r="IH170" s="131"/>
    </row>
    <row r="171" spans="1:242">
      <c r="A171" s="131" t="s">
        <v>738</v>
      </c>
      <c r="B171" s="139">
        <f>+'[2]Table SP Vol '!F101</f>
        <v>74.64</v>
      </c>
      <c r="C171" s="131" t="s">
        <v>646</v>
      </c>
      <c r="D171" s="131">
        <v>96</v>
      </c>
      <c r="E171" s="132">
        <v>149.28</v>
      </c>
      <c r="F171" s="129">
        <f t="shared" si="1"/>
        <v>10000</v>
      </c>
      <c r="G171" s="131"/>
      <c r="IA171" s="86"/>
      <c r="IH171" s="131"/>
    </row>
    <row r="172" spans="1:242">
      <c r="A172" s="131" t="s">
        <v>739</v>
      </c>
      <c r="B172" s="139">
        <f>+'[2]Table SP Vol '!F102</f>
        <v>74.64</v>
      </c>
      <c r="C172" s="131" t="s">
        <v>646</v>
      </c>
      <c r="D172" s="131">
        <v>97</v>
      </c>
      <c r="E172" s="132">
        <v>149.28</v>
      </c>
      <c r="F172" s="129">
        <f t="shared" si="1"/>
        <v>10000</v>
      </c>
      <c r="G172" s="131"/>
      <c r="IA172" s="86"/>
      <c r="IH172" s="131"/>
    </row>
    <row r="173" spans="1:242">
      <c r="A173" s="131" t="s">
        <v>740</v>
      </c>
      <c r="B173" s="139">
        <f>+'[2]Table SP Vol '!F103</f>
        <v>74.64</v>
      </c>
      <c r="C173" s="131" t="s">
        <v>646</v>
      </c>
      <c r="D173" s="131">
        <v>98</v>
      </c>
      <c r="E173" s="132">
        <v>149.28</v>
      </c>
      <c r="F173" s="129">
        <f t="shared" si="1"/>
        <v>10000</v>
      </c>
      <c r="G173" s="131"/>
      <c r="IA173" s="86"/>
      <c r="IH173" s="131"/>
    </row>
    <row r="174" spans="1:242">
      <c r="A174" s="131" t="s">
        <v>741</v>
      </c>
      <c r="B174" s="139">
        <f>+'[2]Table SP Vol '!F104</f>
        <v>74.64</v>
      </c>
      <c r="C174" s="131" t="s">
        <v>646</v>
      </c>
      <c r="D174" s="131">
        <v>99</v>
      </c>
      <c r="E174" s="132">
        <v>149.28</v>
      </c>
      <c r="F174" s="129">
        <f t="shared" si="1"/>
        <v>10000</v>
      </c>
      <c r="G174" s="131"/>
      <c r="IA174" s="86"/>
      <c r="IH174" s="131"/>
    </row>
    <row r="175" spans="1:242">
      <c r="A175" s="131" t="s">
        <v>742</v>
      </c>
      <c r="B175" s="139">
        <f>+'[2]Table SP Vol '!F105</f>
        <v>0</v>
      </c>
      <c r="C175" s="131" t="s">
        <v>634</v>
      </c>
      <c r="D175" s="131">
        <v>0</v>
      </c>
      <c r="E175" s="132">
        <v>0</v>
      </c>
      <c r="F175" s="129">
        <f t="shared" si="1"/>
        <v>10000</v>
      </c>
      <c r="G175" s="131"/>
      <c r="IA175" s="86"/>
      <c r="IH175" s="131"/>
    </row>
    <row r="176" spans="1:242">
      <c r="A176" s="131" t="s">
        <v>5044</v>
      </c>
      <c r="B176" s="139">
        <f>+'[2]Table SP Vol '!G20</f>
        <v>0.34499999999999997</v>
      </c>
      <c r="C176" s="131" t="s">
        <v>634</v>
      </c>
      <c r="D176" s="131">
        <v>15</v>
      </c>
      <c r="E176" s="132">
        <v>0.69</v>
      </c>
      <c r="F176" s="129">
        <f t="shared" si="1"/>
        <v>15000</v>
      </c>
      <c r="G176" s="131"/>
      <c r="HW176" s="86"/>
      <c r="IH176" s="131"/>
    </row>
    <row r="177" spans="1:242">
      <c r="A177" s="131" t="s">
        <v>5045</v>
      </c>
      <c r="B177" s="139">
        <f>+'[2]Table SP Vol '!G21</f>
        <v>0.34499999999999997</v>
      </c>
      <c r="C177" s="131" t="s">
        <v>634</v>
      </c>
      <c r="D177" s="131">
        <v>16</v>
      </c>
      <c r="E177" s="132">
        <v>0.69</v>
      </c>
      <c r="F177" s="129">
        <f t="shared" si="1"/>
        <v>15000</v>
      </c>
      <c r="G177" s="131"/>
      <c r="HW177" s="86"/>
      <c r="IH177" s="131"/>
    </row>
    <row r="178" spans="1:242">
      <c r="A178" s="131" t="s">
        <v>5046</v>
      </c>
      <c r="B178" s="139">
        <f>+'[2]Table SP Vol '!G22</f>
        <v>0.34499999999999997</v>
      </c>
      <c r="C178" s="131" t="s">
        <v>634</v>
      </c>
      <c r="D178" s="131">
        <v>17</v>
      </c>
      <c r="E178" s="132">
        <v>0.69</v>
      </c>
      <c r="F178" s="129">
        <f t="shared" si="1"/>
        <v>15000</v>
      </c>
      <c r="G178" s="131"/>
      <c r="HW178" s="86"/>
      <c r="IH178" s="131"/>
    </row>
    <row r="179" spans="1:242">
      <c r="A179" s="131" t="s">
        <v>5047</v>
      </c>
      <c r="B179" s="139">
        <f>+'[2]Table SP Vol '!G23</f>
        <v>0.34499999999999997</v>
      </c>
      <c r="C179" s="131" t="s">
        <v>634</v>
      </c>
      <c r="D179" s="131">
        <v>18</v>
      </c>
      <c r="E179" s="132">
        <v>0.69</v>
      </c>
      <c r="F179" s="129">
        <f t="shared" si="1"/>
        <v>15000</v>
      </c>
      <c r="G179" s="131"/>
      <c r="HW179" s="86"/>
      <c r="IH179" s="131"/>
    </row>
    <row r="180" spans="1:242">
      <c r="A180" s="131" t="s">
        <v>5048</v>
      </c>
      <c r="B180" s="139">
        <f>+'[2]Table SP Vol '!G24</f>
        <v>0.34499999999999997</v>
      </c>
      <c r="C180" s="131" t="s">
        <v>634</v>
      </c>
      <c r="D180" s="131">
        <v>19</v>
      </c>
      <c r="E180" s="132">
        <v>0.69</v>
      </c>
      <c r="F180" s="129">
        <f t="shared" si="1"/>
        <v>15000</v>
      </c>
      <c r="G180" s="131"/>
      <c r="HW180" s="86"/>
      <c r="IH180" s="131"/>
    </row>
    <row r="181" spans="1:242">
      <c r="A181" s="131" t="s">
        <v>5049</v>
      </c>
      <c r="B181" s="139">
        <f>+'[2]Table SP Vol '!G25</f>
        <v>0.51</v>
      </c>
      <c r="C181" s="131" t="s">
        <v>635</v>
      </c>
      <c r="D181" s="131">
        <v>20</v>
      </c>
      <c r="E181" s="132">
        <v>1.02</v>
      </c>
      <c r="F181" s="129">
        <f t="shared" si="1"/>
        <v>15000</v>
      </c>
      <c r="G181" s="131"/>
      <c r="HW181" s="86"/>
      <c r="IH181" s="131"/>
    </row>
    <row r="182" spans="1:242">
      <c r="A182" s="131" t="s">
        <v>5050</v>
      </c>
      <c r="B182" s="139">
        <f>+'[2]Table SP Vol '!G26</f>
        <v>0.51</v>
      </c>
      <c r="C182" s="131" t="s">
        <v>635</v>
      </c>
      <c r="D182" s="131">
        <v>21</v>
      </c>
      <c r="E182" s="132">
        <v>1.02</v>
      </c>
      <c r="F182" s="129">
        <f t="shared" si="1"/>
        <v>15000</v>
      </c>
      <c r="G182" s="131"/>
      <c r="HW182" s="86"/>
      <c r="IH182" s="131"/>
    </row>
    <row r="183" spans="1:242">
      <c r="A183" s="131" t="s">
        <v>5051</v>
      </c>
      <c r="B183" s="139">
        <f>+'[2]Table SP Vol '!G27</f>
        <v>0.51</v>
      </c>
      <c r="C183" s="131" t="s">
        <v>635</v>
      </c>
      <c r="D183" s="131">
        <v>22</v>
      </c>
      <c r="E183" s="132">
        <v>1.02</v>
      </c>
      <c r="F183" s="129">
        <f t="shared" si="1"/>
        <v>15000</v>
      </c>
      <c r="G183" s="131"/>
      <c r="HW183" s="86"/>
      <c r="IH183" s="131"/>
    </row>
    <row r="184" spans="1:242">
      <c r="A184" s="131" t="s">
        <v>5052</v>
      </c>
      <c r="B184" s="139">
        <f>+'[2]Table SP Vol '!G28</f>
        <v>0.51</v>
      </c>
      <c r="C184" s="131" t="s">
        <v>635</v>
      </c>
      <c r="D184" s="131">
        <v>23</v>
      </c>
      <c r="E184" s="132">
        <v>1.02</v>
      </c>
      <c r="F184" s="129">
        <f t="shared" si="1"/>
        <v>15000</v>
      </c>
      <c r="G184" s="131"/>
      <c r="HW184" s="86"/>
      <c r="IH184" s="131"/>
    </row>
    <row r="185" spans="1:242">
      <c r="A185" s="131" t="s">
        <v>5053</v>
      </c>
      <c r="B185" s="139">
        <f>+'[2]Table SP Vol '!G29</f>
        <v>0.51</v>
      </c>
      <c r="C185" s="131" t="s">
        <v>635</v>
      </c>
      <c r="D185" s="131">
        <v>24</v>
      </c>
      <c r="E185" s="132">
        <v>1.02</v>
      </c>
      <c r="F185" s="129">
        <f t="shared" si="1"/>
        <v>15000</v>
      </c>
      <c r="G185" s="131"/>
      <c r="HW185" s="86"/>
      <c r="IH185" s="131"/>
    </row>
    <row r="186" spans="1:242">
      <c r="A186" s="131" t="s">
        <v>5054</v>
      </c>
      <c r="B186" s="139">
        <f>+'[2]Table SP Vol '!G30</f>
        <v>0.6</v>
      </c>
      <c r="C186" s="131" t="s">
        <v>636</v>
      </c>
      <c r="D186" s="131">
        <v>25</v>
      </c>
      <c r="E186" s="132">
        <v>1.2</v>
      </c>
      <c r="F186" s="129">
        <f t="shared" si="1"/>
        <v>15000</v>
      </c>
      <c r="G186" s="131"/>
      <c r="HW186" s="86"/>
      <c r="IH186" s="131"/>
    </row>
    <row r="187" spans="1:242">
      <c r="A187" s="131" t="s">
        <v>5055</v>
      </c>
      <c r="B187" s="139">
        <f>+'[2]Table SP Vol '!G31</f>
        <v>0.6</v>
      </c>
      <c r="C187" s="131" t="s">
        <v>636</v>
      </c>
      <c r="D187" s="131">
        <v>26</v>
      </c>
      <c r="E187" s="132">
        <v>1.2</v>
      </c>
      <c r="F187" s="129">
        <f t="shared" si="1"/>
        <v>15000</v>
      </c>
      <c r="G187" s="131"/>
      <c r="HW187" s="86"/>
      <c r="IH187" s="131"/>
    </row>
    <row r="188" spans="1:242">
      <c r="A188" s="131" t="s">
        <v>5056</v>
      </c>
      <c r="B188" s="139">
        <f>+'[2]Table SP Vol '!G32</f>
        <v>0.6</v>
      </c>
      <c r="C188" s="131" t="s">
        <v>636</v>
      </c>
      <c r="D188" s="131">
        <v>27</v>
      </c>
      <c r="E188" s="132">
        <v>1.2</v>
      </c>
      <c r="F188" s="129">
        <f t="shared" si="1"/>
        <v>15000</v>
      </c>
      <c r="G188" s="131"/>
      <c r="HW188" s="86"/>
      <c r="IH188" s="131"/>
    </row>
    <row r="189" spans="1:242">
      <c r="A189" s="131" t="s">
        <v>5057</v>
      </c>
      <c r="B189" s="139">
        <f>+'[2]Table SP Vol '!G33</f>
        <v>0.6</v>
      </c>
      <c r="C189" s="131" t="s">
        <v>636</v>
      </c>
      <c r="D189" s="131">
        <v>28</v>
      </c>
      <c r="E189" s="132">
        <v>1.2</v>
      </c>
      <c r="F189" s="129">
        <f t="shared" si="1"/>
        <v>15000</v>
      </c>
      <c r="G189" s="131"/>
      <c r="HW189" s="86"/>
      <c r="IH189" s="131"/>
    </row>
    <row r="190" spans="1:242">
      <c r="A190" s="131" t="s">
        <v>5058</v>
      </c>
      <c r="B190" s="139">
        <f>+'[2]Table SP Vol '!G34</f>
        <v>0.6</v>
      </c>
      <c r="C190" s="131" t="s">
        <v>636</v>
      </c>
      <c r="D190" s="131">
        <v>29</v>
      </c>
      <c r="E190" s="132">
        <v>1.2</v>
      </c>
      <c r="F190" s="129">
        <f t="shared" si="1"/>
        <v>15000</v>
      </c>
      <c r="G190" s="131"/>
      <c r="HW190" s="86"/>
      <c r="IH190" s="131"/>
    </row>
    <row r="191" spans="1:242">
      <c r="A191" s="131" t="s">
        <v>5059</v>
      </c>
      <c r="B191" s="139">
        <f>+'[2]Table SP Vol '!G35</f>
        <v>0.73499999999999999</v>
      </c>
      <c r="C191" s="131" t="s">
        <v>637</v>
      </c>
      <c r="D191" s="131">
        <v>30</v>
      </c>
      <c r="E191" s="132">
        <v>1.47</v>
      </c>
      <c r="F191" s="129">
        <f t="shared" si="1"/>
        <v>15000</v>
      </c>
      <c r="G191" s="131"/>
      <c r="HW191" s="86"/>
      <c r="IH191" s="131"/>
    </row>
    <row r="192" spans="1:242">
      <c r="A192" s="131" t="s">
        <v>5060</v>
      </c>
      <c r="B192" s="139">
        <f>+'[2]Table SP Vol '!G36</f>
        <v>0.73499999999999999</v>
      </c>
      <c r="C192" s="131" t="s">
        <v>637</v>
      </c>
      <c r="D192" s="131">
        <v>31</v>
      </c>
      <c r="E192" s="132">
        <v>1.47</v>
      </c>
      <c r="F192" s="129">
        <f t="shared" si="1"/>
        <v>15000</v>
      </c>
      <c r="G192" s="131"/>
      <c r="HW192" s="86"/>
      <c r="IH192" s="131"/>
    </row>
    <row r="193" spans="1:242">
      <c r="A193" s="131" t="s">
        <v>5061</v>
      </c>
      <c r="B193" s="139">
        <f>+'[2]Table SP Vol '!G37</f>
        <v>0.73499999999999999</v>
      </c>
      <c r="C193" s="131" t="s">
        <v>637</v>
      </c>
      <c r="D193" s="131">
        <v>32</v>
      </c>
      <c r="E193" s="132">
        <v>1.47</v>
      </c>
      <c r="F193" s="129">
        <f t="shared" si="1"/>
        <v>15000</v>
      </c>
      <c r="G193" s="131"/>
      <c r="HW193" s="86"/>
      <c r="IH193" s="131"/>
    </row>
    <row r="194" spans="1:242">
      <c r="A194" s="131" t="s">
        <v>5062</v>
      </c>
      <c r="B194" s="139">
        <f>+'[2]Table SP Vol '!G38</f>
        <v>0.73499999999999999</v>
      </c>
      <c r="C194" s="131" t="s">
        <v>637</v>
      </c>
      <c r="D194" s="131">
        <v>33</v>
      </c>
      <c r="E194" s="132">
        <v>1.47</v>
      </c>
      <c r="F194" s="129">
        <f t="shared" si="1"/>
        <v>15000</v>
      </c>
      <c r="G194" s="131"/>
      <c r="HW194" s="86"/>
      <c r="IH194" s="131"/>
    </row>
    <row r="195" spans="1:242">
      <c r="A195" s="131" t="s">
        <v>5063</v>
      </c>
      <c r="B195" s="139">
        <f>+'[2]Table SP Vol '!G39</f>
        <v>0.73499999999999999</v>
      </c>
      <c r="C195" s="131" t="s">
        <v>637</v>
      </c>
      <c r="D195" s="131">
        <v>34</v>
      </c>
      <c r="E195" s="132">
        <v>1.47</v>
      </c>
      <c r="F195" s="129">
        <f t="shared" si="1"/>
        <v>15000</v>
      </c>
      <c r="G195" s="131"/>
      <c r="HW195" s="86"/>
      <c r="IH195" s="131"/>
    </row>
    <row r="196" spans="1:242">
      <c r="A196" s="131" t="s">
        <v>5064</v>
      </c>
      <c r="B196" s="139">
        <f>+'[2]Table SP Vol '!G40</f>
        <v>0.97500000000000009</v>
      </c>
      <c r="C196" s="131" t="s">
        <v>638</v>
      </c>
      <c r="D196" s="131">
        <v>35</v>
      </c>
      <c r="E196" s="132">
        <v>1.9500000000000002</v>
      </c>
      <c r="F196" s="129">
        <f t="shared" si="1"/>
        <v>15000</v>
      </c>
      <c r="G196" s="131"/>
      <c r="HW196" s="86"/>
      <c r="IH196" s="131"/>
    </row>
    <row r="197" spans="1:242">
      <c r="A197" s="131" t="s">
        <v>5065</v>
      </c>
      <c r="B197" s="139">
        <f>+'[2]Table SP Vol '!G41</f>
        <v>0.97500000000000009</v>
      </c>
      <c r="C197" s="131" t="s">
        <v>638</v>
      </c>
      <c r="D197" s="131">
        <v>36</v>
      </c>
      <c r="E197" s="132">
        <v>1.9500000000000002</v>
      </c>
      <c r="F197" s="129">
        <f t="shared" si="1"/>
        <v>15000</v>
      </c>
      <c r="G197" s="131"/>
      <c r="HW197" s="86"/>
      <c r="IH197" s="131"/>
    </row>
    <row r="198" spans="1:242">
      <c r="A198" s="131" t="s">
        <v>5066</v>
      </c>
      <c r="B198" s="139">
        <f>+'[2]Table SP Vol '!G42</f>
        <v>0.97500000000000009</v>
      </c>
      <c r="C198" s="131" t="s">
        <v>638</v>
      </c>
      <c r="D198" s="131">
        <v>37</v>
      </c>
      <c r="E198" s="132">
        <v>1.9500000000000002</v>
      </c>
      <c r="F198" s="129">
        <f t="shared" si="1"/>
        <v>15000</v>
      </c>
      <c r="G198" s="131"/>
      <c r="HW198" s="86"/>
      <c r="IH198" s="131"/>
    </row>
    <row r="199" spans="1:242">
      <c r="A199" s="131" t="s">
        <v>5067</v>
      </c>
      <c r="B199" s="139">
        <f>+'[2]Table SP Vol '!G43</f>
        <v>0.97500000000000009</v>
      </c>
      <c r="C199" s="131" t="s">
        <v>638</v>
      </c>
      <c r="D199" s="131">
        <v>38</v>
      </c>
      <c r="E199" s="132">
        <v>1.9500000000000002</v>
      </c>
      <c r="F199" s="129">
        <f t="shared" si="1"/>
        <v>15000</v>
      </c>
      <c r="G199" s="131"/>
      <c r="HW199" s="86"/>
      <c r="IH199" s="131"/>
    </row>
    <row r="200" spans="1:242">
      <c r="A200" s="131" t="s">
        <v>5068</v>
      </c>
      <c r="B200" s="139">
        <f>+'[2]Table SP Vol '!G44</f>
        <v>0.97500000000000009</v>
      </c>
      <c r="C200" s="131" t="s">
        <v>638</v>
      </c>
      <c r="D200" s="131">
        <v>39</v>
      </c>
      <c r="E200" s="132">
        <v>1.9500000000000002</v>
      </c>
      <c r="F200" s="129">
        <f t="shared" si="1"/>
        <v>15000</v>
      </c>
      <c r="G200" s="131"/>
      <c r="HW200" s="86"/>
      <c r="IH200" s="131"/>
    </row>
    <row r="201" spans="1:242">
      <c r="A201" s="131" t="s">
        <v>5069</v>
      </c>
      <c r="B201" s="139">
        <f>+'[2]Table SP Vol '!G45</f>
        <v>1.425</v>
      </c>
      <c r="C201" s="131" t="s">
        <v>639</v>
      </c>
      <c r="D201" s="131">
        <v>40</v>
      </c>
      <c r="E201" s="132">
        <v>2.85</v>
      </c>
      <c r="F201" s="129">
        <f t="shared" si="1"/>
        <v>15000</v>
      </c>
      <c r="G201" s="131"/>
      <c r="HW201" s="86"/>
      <c r="IH201" s="131"/>
    </row>
    <row r="202" spans="1:242">
      <c r="A202" s="131" t="s">
        <v>5070</v>
      </c>
      <c r="B202" s="139">
        <f>+'[2]Table SP Vol '!G46</f>
        <v>1.425</v>
      </c>
      <c r="C202" s="131" t="s">
        <v>639</v>
      </c>
      <c r="D202" s="131">
        <v>41</v>
      </c>
      <c r="E202" s="132">
        <v>2.85</v>
      </c>
      <c r="F202" s="129">
        <f t="shared" si="1"/>
        <v>15000</v>
      </c>
      <c r="G202" s="131"/>
      <c r="HW202" s="86"/>
      <c r="IH202" s="131"/>
    </row>
    <row r="203" spans="1:242">
      <c r="A203" s="131" t="s">
        <v>5071</v>
      </c>
      <c r="B203" s="139">
        <f>+'[2]Table SP Vol '!G47</f>
        <v>1.425</v>
      </c>
      <c r="C203" s="131" t="s">
        <v>639</v>
      </c>
      <c r="D203" s="131">
        <v>42</v>
      </c>
      <c r="E203" s="132">
        <v>2.85</v>
      </c>
      <c r="F203" s="129">
        <f t="shared" si="1"/>
        <v>15000</v>
      </c>
      <c r="G203" s="131"/>
      <c r="HW203" s="86"/>
      <c r="IH203" s="131"/>
    </row>
    <row r="204" spans="1:242">
      <c r="A204" s="131" t="s">
        <v>5072</v>
      </c>
      <c r="B204" s="139">
        <f>+'[2]Table SP Vol '!G48</f>
        <v>1.425</v>
      </c>
      <c r="C204" s="131" t="s">
        <v>639</v>
      </c>
      <c r="D204" s="131">
        <v>43</v>
      </c>
      <c r="E204" s="132">
        <v>2.85</v>
      </c>
      <c r="F204" s="129">
        <f t="shared" si="1"/>
        <v>15000</v>
      </c>
      <c r="G204" s="131"/>
      <c r="HW204" s="86"/>
      <c r="IH204" s="131"/>
    </row>
    <row r="205" spans="1:242">
      <c r="A205" s="131" t="s">
        <v>5073</v>
      </c>
      <c r="B205" s="139">
        <f>+'[2]Table SP Vol '!G49</f>
        <v>1.425</v>
      </c>
      <c r="C205" s="131" t="s">
        <v>639</v>
      </c>
      <c r="D205" s="131">
        <v>44</v>
      </c>
      <c r="E205" s="132">
        <v>2.85</v>
      </c>
      <c r="F205" s="129">
        <f t="shared" si="1"/>
        <v>15000</v>
      </c>
      <c r="G205" s="131"/>
      <c r="HW205" s="86"/>
      <c r="IH205" s="131"/>
    </row>
    <row r="206" spans="1:242">
      <c r="A206" s="131" t="s">
        <v>5074</v>
      </c>
      <c r="B206" s="139">
        <f>+'[2]Table SP Vol '!G50</f>
        <v>2.2799999999999998</v>
      </c>
      <c r="C206" s="131" t="s">
        <v>640</v>
      </c>
      <c r="D206" s="131">
        <v>45</v>
      </c>
      <c r="E206" s="132">
        <v>4.5599999999999996</v>
      </c>
      <c r="F206" s="129">
        <f t="shared" si="1"/>
        <v>15000</v>
      </c>
      <c r="G206" s="131"/>
      <c r="HW206" s="86"/>
      <c r="IH206" s="131"/>
    </row>
    <row r="207" spans="1:242">
      <c r="A207" s="131" t="s">
        <v>5075</v>
      </c>
      <c r="B207" s="139">
        <f>+'[2]Table SP Vol '!G51</f>
        <v>2.2799999999999998</v>
      </c>
      <c r="C207" s="131" t="s">
        <v>640</v>
      </c>
      <c r="D207" s="131">
        <v>46</v>
      </c>
      <c r="E207" s="132">
        <v>4.5599999999999996</v>
      </c>
      <c r="F207" s="129">
        <f t="shared" si="1"/>
        <v>15000</v>
      </c>
      <c r="G207" s="131"/>
      <c r="HW207" s="86"/>
      <c r="IH207" s="131"/>
    </row>
    <row r="208" spans="1:242">
      <c r="A208" s="131" t="s">
        <v>5076</v>
      </c>
      <c r="B208" s="139">
        <f>+'[2]Table SP Vol '!G52</f>
        <v>2.2799999999999998</v>
      </c>
      <c r="C208" s="131" t="s">
        <v>640</v>
      </c>
      <c r="D208" s="131">
        <v>47</v>
      </c>
      <c r="E208" s="132">
        <v>4.5599999999999996</v>
      </c>
      <c r="F208" s="129">
        <f t="shared" si="1"/>
        <v>15000</v>
      </c>
      <c r="G208" s="131"/>
      <c r="HW208" s="86"/>
      <c r="IH208" s="131"/>
    </row>
    <row r="209" spans="1:242">
      <c r="A209" s="131" t="s">
        <v>5077</v>
      </c>
      <c r="B209" s="139">
        <f>+'[2]Table SP Vol '!G53</f>
        <v>2.2799999999999998</v>
      </c>
      <c r="C209" s="131" t="s">
        <v>640</v>
      </c>
      <c r="D209" s="131">
        <v>48</v>
      </c>
      <c r="E209" s="132">
        <v>4.5599999999999996</v>
      </c>
      <c r="F209" s="129">
        <f t="shared" si="1"/>
        <v>15000</v>
      </c>
      <c r="G209" s="131"/>
      <c r="HW209" s="86"/>
      <c r="IH209" s="131"/>
    </row>
    <row r="210" spans="1:242">
      <c r="A210" s="131" t="s">
        <v>5078</v>
      </c>
      <c r="B210" s="139">
        <f>+'[2]Table SP Vol '!G54</f>
        <v>2.2799999999999998</v>
      </c>
      <c r="C210" s="131" t="s">
        <v>640</v>
      </c>
      <c r="D210" s="131">
        <v>49</v>
      </c>
      <c r="E210" s="132">
        <v>4.5599999999999996</v>
      </c>
      <c r="F210" s="129">
        <f t="shared" si="1"/>
        <v>15000</v>
      </c>
      <c r="G210" s="131"/>
      <c r="HW210" s="86"/>
      <c r="IH210" s="131"/>
    </row>
    <row r="211" spans="1:242">
      <c r="A211" s="131" t="s">
        <v>5079</v>
      </c>
      <c r="B211" s="139">
        <f>+'[2]Table SP Vol '!G55</f>
        <v>4.0950000000000006</v>
      </c>
      <c r="C211" s="131" t="s">
        <v>641</v>
      </c>
      <c r="D211" s="131">
        <v>50</v>
      </c>
      <c r="E211" s="132">
        <v>8.1900000000000013</v>
      </c>
      <c r="F211" s="129">
        <f t="shared" si="1"/>
        <v>15000</v>
      </c>
      <c r="G211" s="131"/>
      <c r="HW211" s="86"/>
      <c r="IH211" s="131"/>
    </row>
    <row r="212" spans="1:242">
      <c r="A212" s="131" t="s">
        <v>5080</v>
      </c>
      <c r="B212" s="139">
        <f>+'[2]Table SP Vol '!G56</f>
        <v>4.0950000000000006</v>
      </c>
      <c r="C212" s="131" t="s">
        <v>641</v>
      </c>
      <c r="D212" s="131">
        <v>51</v>
      </c>
      <c r="E212" s="132">
        <v>8.1900000000000013</v>
      </c>
      <c r="F212" s="129">
        <f t="shared" si="1"/>
        <v>15000</v>
      </c>
      <c r="G212" s="131"/>
      <c r="HW212" s="86"/>
      <c r="IH212" s="131"/>
    </row>
    <row r="213" spans="1:242">
      <c r="A213" s="131" t="s">
        <v>5081</v>
      </c>
      <c r="B213" s="139">
        <f>+'[2]Table SP Vol '!G57</f>
        <v>4.0950000000000006</v>
      </c>
      <c r="C213" s="131" t="s">
        <v>641</v>
      </c>
      <c r="D213" s="131">
        <v>52</v>
      </c>
      <c r="E213" s="132">
        <v>8.1900000000000013</v>
      </c>
      <c r="F213" s="129">
        <f t="shared" si="1"/>
        <v>15000</v>
      </c>
      <c r="G213" s="131"/>
      <c r="HW213" s="86"/>
      <c r="IH213" s="131"/>
    </row>
    <row r="214" spans="1:242">
      <c r="A214" s="131" t="s">
        <v>5082</v>
      </c>
      <c r="B214" s="139">
        <f>+'[2]Table SP Vol '!G58</f>
        <v>4.0950000000000006</v>
      </c>
      <c r="C214" s="131" t="s">
        <v>641</v>
      </c>
      <c r="D214" s="131">
        <v>53</v>
      </c>
      <c r="E214" s="132">
        <v>8.1900000000000013</v>
      </c>
      <c r="F214" s="129">
        <f t="shared" si="1"/>
        <v>15000</v>
      </c>
      <c r="G214" s="131"/>
      <c r="HW214" s="86"/>
      <c r="IH214" s="131"/>
    </row>
    <row r="215" spans="1:242">
      <c r="A215" s="131" t="s">
        <v>5083</v>
      </c>
      <c r="B215" s="139">
        <f>+'[2]Table SP Vol '!G59</f>
        <v>4.0950000000000006</v>
      </c>
      <c r="C215" s="131" t="s">
        <v>641</v>
      </c>
      <c r="D215" s="131">
        <v>54</v>
      </c>
      <c r="E215" s="132">
        <v>8.1900000000000013</v>
      </c>
      <c r="F215" s="129">
        <f t="shared" si="1"/>
        <v>15000</v>
      </c>
      <c r="G215" s="131"/>
      <c r="HW215" s="86"/>
      <c r="IH215" s="131"/>
    </row>
    <row r="216" spans="1:242">
      <c r="A216" s="131" t="s">
        <v>5084</v>
      </c>
      <c r="B216" s="139">
        <f>+'[2]Table SP Vol '!G60</f>
        <v>7.4550000000000001</v>
      </c>
      <c r="C216" s="131" t="s">
        <v>642</v>
      </c>
      <c r="D216" s="131">
        <v>55</v>
      </c>
      <c r="E216" s="132">
        <v>14.91</v>
      </c>
      <c r="F216" s="129">
        <f t="shared" si="1"/>
        <v>15000</v>
      </c>
      <c r="G216" s="131"/>
      <c r="HW216" s="86"/>
      <c r="IH216" s="131"/>
    </row>
    <row r="217" spans="1:242">
      <c r="A217" s="131" t="s">
        <v>5085</v>
      </c>
      <c r="B217" s="139">
        <f>+'[2]Table SP Vol '!G61</f>
        <v>7.4550000000000001</v>
      </c>
      <c r="C217" s="131" t="s">
        <v>642</v>
      </c>
      <c r="D217" s="131">
        <v>56</v>
      </c>
      <c r="E217" s="132">
        <v>14.91</v>
      </c>
      <c r="F217" s="129">
        <f t="shared" si="1"/>
        <v>15000</v>
      </c>
      <c r="G217" s="131"/>
      <c r="HW217" s="86"/>
      <c r="IH217" s="131"/>
    </row>
    <row r="218" spans="1:242">
      <c r="A218" s="131" t="s">
        <v>5086</v>
      </c>
      <c r="B218" s="139">
        <f>+'[2]Table SP Vol '!G62</f>
        <v>7.4550000000000001</v>
      </c>
      <c r="C218" s="131" t="s">
        <v>642</v>
      </c>
      <c r="D218" s="131">
        <v>57</v>
      </c>
      <c r="E218" s="132">
        <v>14.91</v>
      </c>
      <c r="F218" s="129">
        <f t="shared" ref="F218:F281" si="2">+F132+5000</f>
        <v>15000</v>
      </c>
      <c r="G218" s="131"/>
      <c r="HW218" s="86"/>
      <c r="IH218" s="131"/>
    </row>
    <row r="219" spans="1:242">
      <c r="A219" s="131" t="s">
        <v>5087</v>
      </c>
      <c r="B219" s="139">
        <f>+'[2]Table SP Vol '!G63</f>
        <v>7.4550000000000001</v>
      </c>
      <c r="C219" s="131" t="s">
        <v>642</v>
      </c>
      <c r="D219" s="131">
        <v>58</v>
      </c>
      <c r="E219" s="132">
        <v>14.91</v>
      </c>
      <c r="F219" s="129">
        <f t="shared" si="2"/>
        <v>15000</v>
      </c>
      <c r="G219" s="131"/>
      <c r="HW219" s="86"/>
      <c r="IH219" s="131"/>
    </row>
    <row r="220" spans="1:242">
      <c r="A220" s="131" t="s">
        <v>5088</v>
      </c>
      <c r="B220" s="139">
        <f>+'[2]Table SP Vol '!G64</f>
        <v>7.4550000000000001</v>
      </c>
      <c r="C220" s="131" t="s">
        <v>642</v>
      </c>
      <c r="D220" s="131">
        <v>59</v>
      </c>
      <c r="E220" s="132">
        <v>14.91</v>
      </c>
      <c r="F220" s="129">
        <f t="shared" si="2"/>
        <v>15000</v>
      </c>
      <c r="G220" s="131"/>
      <c r="HW220" s="86"/>
      <c r="IH220" s="131"/>
    </row>
    <row r="221" spans="1:242">
      <c r="A221" s="131" t="s">
        <v>5089</v>
      </c>
      <c r="B221" s="139">
        <f>+'[2]Table SP Vol '!G65</f>
        <v>11.234999999999999</v>
      </c>
      <c r="C221" s="131" t="s">
        <v>643</v>
      </c>
      <c r="D221" s="131">
        <v>60</v>
      </c>
      <c r="E221" s="132">
        <v>22.47</v>
      </c>
      <c r="F221" s="129">
        <f t="shared" si="2"/>
        <v>15000</v>
      </c>
      <c r="G221" s="131"/>
      <c r="HW221" s="86"/>
      <c r="IH221" s="131"/>
    </row>
    <row r="222" spans="1:242">
      <c r="A222" s="131" t="s">
        <v>5090</v>
      </c>
      <c r="B222" s="139">
        <f>+'[2]Table SP Vol '!G66</f>
        <v>11.234999999999999</v>
      </c>
      <c r="C222" s="131" t="s">
        <v>643</v>
      </c>
      <c r="D222" s="131">
        <v>61</v>
      </c>
      <c r="E222" s="132">
        <v>22.47</v>
      </c>
      <c r="F222" s="129">
        <f t="shared" si="2"/>
        <v>15000</v>
      </c>
      <c r="G222" s="131"/>
      <c r="HW222" s="86"/>
      <c r="IH222" s="131"/>
    </row>
    <row r="223" spans="1:242">
      <c r="A223" s="131" t="s">
        <v>5091</v>
      </c>
      <c r="B223" s="139">
        <f>+'[2]Table SP Vol '!G67</f>
        <v>11.234999999999999</v>
      </c>
      <c r="C223" s="131" t="s">
        <v>643</v>
      </c>
      <c r="D223" s="131">
        <v>62</v>
      </c>
      <c r="E223" s="132">
        <v>22.47</v>
      </c>
      <c r="F223" s="129">
        <f t="shared" si="2"/>
        <v>15000</v>
      </c>
      <c r="G223" s="131"/>
      <c r="HW223" s="86"/>
      <c r="IH223" s="131"/>
    </row>
    <row r="224" spans="1:242">
      <c r="A224" s="131" t="s">
        <v>5092</v>
      </c>
      <c r="B224" s="139">
        <f>+'[2]Table SP Vol '!G68</f>
        <v>11.234999999999999</v>
      </c>
      <c r="C224" s="131" t="s">
        <v>643</v>
      </c>
      <c r="D224" s="131">
        <v>63</v>
      </c>
      <c r="E224" s="132">
        <v>22.47</v>
      </c>
      <c r="F224" s="129">
        <f t="shared" si="2"/>
        <v>15000</v>
      </c>
      <c r="G224" s="131"/>
      <c r="HW224" s="86"/>
      <c r="IH224" s="131"/>
    </row>
    <row r="225" spans="1:242">
      <c r="A225" s="131" t="s">
        <v>5093</v>
      </c>
      <c r="B225" s="139">
        <f>+'[2]Table SP Vol '!G69</f>
        <v>11.234999999999999</v>
      </c>
      <c r="C225" s="131" t="s">
        <v>643</v>
      </c>
      <c r="D225" s="131">
        <v>64</v>
      </c>
      <c r="E225" s="132">
        <v>22.47</v>
      </c>
      <c r="F225" s="129">
        <f t="shared" si="2"/>
        <v>15000</v>
      </c>
      <c r="G225" s="131"/>
      <c r="HW225" s="86"/>
      <c r="IH225" s="131"/>
    </row>
    <row r="226" spans="1:242">
      <c r="A226" s="131" t="s">
        <v>5094</v>
      </c>
      <c r="B226" s="139">
        <f>+'[2]Table SP Vol '!G70</f>
        <v>18.21</v>
      </c>
      <c r="C226" s="131" t="s">
        <v>644</v>
      </c>
      <c r="D226" s="131">
        <v>65</v>
      </c>
      <c r="E226" s="132">
        <v>36.42</v>
      </c>
      <c r="F226" s="129">
        <f t="shared" si="2"/>
        <v>15000</v>
      </c>
      <c r="G226" s="131"/>
      <c r="HW226" s="86"/>
      <c r="IH226" s="131"/>
    </row>
    <row r="227" spans="1:242">
      <c r="A227" s="131" t="s">
        <v>5095</v>
      </c>
      <c r="B227" s="139">
        <f>+'[2]Table SP Vol '!G71</f>
        <v>18.21</v>
      </c>
      <c r="C227" s="131" t="s">
        <v>644</v>
      </c>
      <c r="D227" s="131">
        <v>66</v>
      </c>
      <c r="E227" s="132">
        <v>36.42</v>
      </c>
      <c r="F227" s="129">
        <f t="shared" si="2"/>
        <v>15000</v>
      </c>
      <c r="G227" s="131"/>
      <c r="HW227" s="86"/>
      <c r="IH227" s="131"/>
    </row>
    <row r="228" spans="1:242">
      <c r="A228" s="131" t="s">
        <v>5096</v>
      </c>
      <c r="B228" s="139">
        <f>+'[2]Table SP Vol '!G72</f>
        <v>18.21</v>
      </c>
      <c r="C228" s="131" t="s">
        <v>644</v>
      </c>
      <c r="D228" s="131">
        <v>67</v>
      </c>
      <c r="E228" s="132">
        <v>36.42</v>
      </c>
      <c r="F228" s="129">
        <f t="shared" si="2"/>
        <v>15000</v>
      </c>
      <c r="G228" s="131"/>
      <c r="HW228" s="86"/>
      <c r="IH228" s="131"/>
    </row>
    <row r="229" spans="1:242">
      <c r="A229" s="131" t="s">
        <v>5097</v>
      </c>
      <c r="B229" s="139">
        <f>+'[2]Table SP Vol '!G73</f>
        <v>18.21</v>
      </c>
      <c r="C229" s="131" t="s">
        <v>644</v>
      </c>
      <c r="D229" s="131">
        <v>68</v>
      </c>
      <c r="E229" s="132">
        <v>36.42</v>
      </c>
      <c r="F229" s="129">
        <f t="shared" si="2"/>
        <v>15000</v>
      </c>
      <c r="G229" s="131"/>
      <c r="HW229" s="86"/>
      <c r="IH229" s="131"/>
    </row>
    <row r="230" spans="1:242">
      <c r="A230" s="131" t="s">
        <v>5098</v>
      </c>
      <c r="B230" s="139">
        <f>+'[2]Table SP Vol '!G74</f>
        <v>18.21</v>
      </c>
      <c r="C230" s="131" t="s">
        <v>644</v>
      </c>
      <c r="D230" s="131">
        <v>69</v>
      </c>
      <c r="E230" s="132">
        <v>36.42</v>
      </c>
      <c r="F230" s="129">
        <f t="shared" si="2"/>
        <v>15000</v>
      </c>
      <c r="G230" s="131"/>
      <c r="HW230" s="86"/>
      <c r="IH230" s="131"/>
    </row>
    <row r="231" spans="1:242">
      <c r="A231" s="131" t="s">
        <v>5099</v>
      </c>
      <c r="B231" s="139">
        <f>+'[2]Table SP Vol '!G75</f>
        <v>34.035000000000004</v>
      </c>
      <c r="C231" s="131" t="s">
        <v>645</v>
      </c>
      <c r="D231" s="131">
        <v>70</v>
      </c>
      <c r="E231" s="132">
        <v>68.070000000000007</v>
      </c>
      <c r="F231" s="129">
        <f t="shared" si="2"/>
        <v>15000</v>
      </c>
      <c r="G231" s="131"/>
      <c r="HW231" s="86"/>
      <c r="IH231" s="131"/>
    </row>
    <row r="232" spans="1:242">
      <c r="A232" s="131" t="s">
        <v>5100</v>
      </c>
      <c r="B232" s="139">
        <f>+'[2]Table SP Vol '!G76</f>
        <v>34.035000000000004</v>
      </c>
      <c r="C232" s="131" t="s">
        <v>645</v>
      </c>
      <c r="D232" s="131">
        <v>71</v>
      </c>
      <c r="E232" s="132">
        <v>68.070000000000007</v>
      </c>
      <c r="F232" s="129">
        <f t="shared" si="2"/>
        <v>15000</v>
      </c>
      <c r="G232" s="131"/>
      <c r="HW232" s="86"/>
      <c r="IH232" s="131"/>
    </row>
    <row r="233" spans="1:242">
      <c r="A233" s="131" t="s">
        <v>5101</v>
      </c>
      <c r="B233" s="139">
        <f>+'[2]Table SP Vol '!G77</f>
        <v>34.035000000000004</v>
      </c>
      <c r="C233" s="131" t="s">
        <v>645</v>
      </c>
      <c r="D233" s="131">
        <v>72</v>
      </c>
      <c r="E233" s="132">
        <v>68.070000000000007</v>
      </c>
      <c r="F233" s="129">
        <f t="shared" si="2"/>
        <v>15000</v>
      </c>
      <c r="G233" s="131"/>
      <c r="HW233" s="86"/>
      <c r="IH233" s="131"/>
    </row>
    <row r="234" spans="1:242">
      <c r="A234" s="131" t="s">
        <v>5102</v>
      </c>
      <c r="B234" s="139">
        <f>+'[2]Table SP Vol '!G78</f>
        <v>34.035000000000004</v>
      </c>
      <c r="C234" s="131" t="s">
        <v>645</v>
      </c>
      <c r="D234" s="131">
        <v>73</v>
      </c>
      <c r="E234" s="132">
        <v>68.070000000000007</v>
      </c>
      <c r="F234" s="129">
        <f t="shared" si="2"/>
        <v>15000</v>
      </c>
      <c r="G234" s="131"/>
      <c r="HW234" s="86"/>
      <c r="IH234" s="131"/>
    </row>
    <row r="235" spans="1:242">
      <c r="A235" s="131" t="s">
        <v>5103</v>
      </c>
      <c r="B235" s="139">
        <f>+'[2]Table SP Vol '!G79</f>
        <v>34.035000000000004</v>
      </c>
      <c r="C235" s="131" t="s">
        <v>645</v>
      </c>
      <c r="D235" s="131">
        <v>74</v>
      </c>
      <c r="E235" s="132">
        <v>68.070000000000007</v>
      </c>
      <c r="F235" s="129">
        <f t="shared" si="2"/>
        <v>15000</v>
      </c>
      <c r="G235" s="131"/>
      <c r="HW235" s="86"/>
      <c r="IH235" s="131"/>
    </row>
    <row r="236" spans="1:242">
      <c r="A236" s="131" t="s">
        <v>5104</v>
      </c>
      <c r="B236" s="139">
        <f>+'[2]Table SP Vol '!G80</f>
        <v>111.96000000000001</v>
      </c>
      <c r="C236" s="131" t="s">
        <v>646</v>
      </c>
      <c r="D236" s="131">
        <v>75</v>
      </c>
      <c r="E236" s="132">
        <v>223.92000000000002</v>
      </c>
      <c r="F236" s="129">
        <f t="shared" si="2"/>
        <v>15000</v>
      </c>
      <c r="G236" s="131"/>
      <c r="HW236" s="86"/>
      <c r="IH236" s="131"/>
    </row>
    <row r="237" spans="1:242">
      <c r="A237" s="131" t="s">
        <v>5105</v>
      </c>
      <c r="B237" s="139">
        <f>+'[2]Table SP Vol '!G81</f>
        <v>111.96000000000001</v>
      </c>
      <c r="C237" s="131" t="s">
        <v>646</v>
      </c>
      <c r="D237" s="131">
        <v>76</v>
      </c>
      <c r="E237" s="132">
        <v>223.92000000000002</v>
      </c>
      <c r="F237" s="129">
        <f t="shared" si="2"/>
        <v>15000</v>
      </c>
      <c r="G237" s="131"/>
      <c r="HW237" s="86"/>
      <c r="IH237" s="131"/>
    </row>
    <row r="238" spans="1:242">
      <c r="A238" s="131" t="s">
        <v>5106</v>
      </c>
      <c r="B238" s="139">
        <f>+'[2]Table SP Vol '!G82</f>
        <v>111.96000000000001</v>
      </c>
      <c r="C238" s="131" t="s">
        <v>646</v>
      </c>
      <c r="D238" s="131">
        <v>77</v>
      </c>
      <c r="E238" s="132">
        <v>223.92000000000002</v>
      </c>
      <c r="F238" s="129">
        <f t="shared" si="2"/>
        <v>15000</v>
      </c>
      <c r="G238" s="131"/>
      <c r="HW238" s="86"/>
      <c r="IH238" s="131"/>
    </row>
    <row r="239" spans="1:242">
      <c r="A239" s="131" t="s">
        <v>5107</v>
      </c>
      <c r="B239" s="139">
        <f>+'[2]Table SP Vol '!G83</f>
        <v>111.96000000000001</v>
      </c>
      <c r="C239" s="131" t="s">
        <v>646</v>
      </c>
      <c r="D239" s="131">
        <v>78</v>
      </c>
      <c r="E239" s="132">
        <v>223.92000000000002</v>
      </c>
      <c r="F239" s="129">
        <f t="shared" si="2"/>
        <v>15000</v>
      </c>
      <c r="G239" s="131"/>
      <c r="HW239" s="86"/>
      <c r="IH239" s="131"/>
    </row>
    <row r="240" spans="1:242">
      <c r="A240" s="131" t="s">
        <v>5108</v>
      </c>
      <c r="B240" s="139">
        <f>+'[2]Table SP Vol '!G84</f>
        <v>111.96000000000001</v>
      </c>
      <c r="C240" s="131" t="s">
        <v>646</v>
      </c>
      <c r="D240" s="131">
        <v>79</v>
      </c>
      <c r="E240" s="132">
        <v>223.92000000000002</v>
      </c>
      <c r="F240" s="129">
        <f t="shared" si="2"/>
        <v>15000</v>
      </c>
      <c r="G240" s="131"/>
      <c r="HW240" s="86"/>
      <c r="IH240" s="131"/>
    </row>
    <row r="241" spans="1:242">
      <c r="A241" s="131" t="s">
        <v>5109</v>
      </c>
      <c r="B241" s="139">
        <f>+'[2]Table SP Vol '!G85</f>
        <v>111.96000000000001</v>
      </c>
      <c r="C241" s="131" t="s">
        <v>646</v>
      </c>
      <c r="D241" s="131">
        <v>80</v>
      </c>
      <c r="E241" s="132">
        <v>223.92000000000002</v>
      </c>
      <c r="F241" s="129">
        <f t="shared" si="2"/>
        <v>15000</v>
      </c>
      <c r="G241" s="131"/>
      <c r="HW241" s="86"/>
      <c r="IH241" s="131"/>
    </row>
    <row r="242" spans="1:242">
      <c r="A242" s="131" t="s">
        <v>5110</v>
      </c>
      <c r="B242" s="139">
        <f>+'[2]Table SP Vol '!G86</f>
        <v>111.96000000000001</v>
      </c>
      <c r="C242" s="131" t="s">
        <v>646</v>
      </c>
      <c r="D242" s="131">
        <v>81</v>
      </c>
      <c r="E242" s="132">
        <v>223.92000000000002</v>
      </c>
      <c r="F242" s="129">
        <f t="shared" si="2"/>
        <v>15000</v>
      </c>
      <c r="G242" s="131"/>
      <c r="HW242" s="86"/>
      <c r="IH242" s="131"/>
    </row>
    <row r="243" spans="1:242">
      <c r="A243" s="131" t="s">
        <v>5111</v>
      </c>
      <c r="B243" s="139">
        <f>+'[2]Table SP Vol '!G87</f>
        <v>111.96000000000001</v>
      </c>
      <c r="C243" s="131" t="s">
        <v>646</v>
      </c>
      <c r="D243" s="131">
        <v>82</v>
      </c>
      <c r="E243" s="132">
        <v>223.92000000000002</v>
      </c>
      <c r="F243" s="129">
        <f t="shared" si="2"/>
        <v>15000</v>
      </c>
      <c r="G243" s="131"/>
      <c r="HW243" s="86"/>
      <c r="IH243" s="131"/>
    </row>
    <row r="244" spans="1:242">
      <c r="A244" s="131" t="s">
        <v>5112</v>
      </c>
      <c r="B244" s="139">
        <f>+'[2]Table SP Vol '!G88</f>
        <v>111.96000000000001</v>
      </c>
      <c r="C244" s="131" t="s">
        <v>646</v>
      </c>
      <c r="D244" s="131">
        <v>83</v>
      </c>
      <c r="E244" s="132">
        <v>223.92000000000002</v>
      </c>
      <c r="F244" s="129">
        <f t="shared" si="2"/>
        <v>15000</v>
      </c>
      <c r="G244" s="131"/>
      <c r="HW244" s="86"/>
      <c r="IH244" s="131"/>
    </row>
    <row r="245" spans="1:242">
      <c r="A245" s="131" t="s">
        <v>5113</v>
      </c>
      <c r="B245" s="139">
        <f>+'[2]Table SP Vol '!G89</f>
        <v>111.96000000000001</v>
      </c>
      <c r="C245" s="131" t="s">
        <v>646</v>
      </c>
      <c r="D245" s="131">
        <v>84</v>
      </c>
      <c r="E245" s="132">
        <v>223.92000000000002</v>
      </c>
      <c r="F245" s="129">
        <f t="shared" si="2"/>
        <v>15000</v>
      </c>
      <c r="G245" s="131"/>
      <c r="HW245" s="86"/>
      <c r="IH245" s="131"/>
    </row>
    <row r="246" spans="1:242">
      <c r="A246" s="131" t="s">
        <v>5114</v>
      </c>
      <c r="B246" s="139">
        <f>+'[2]Table SP Vol '!G90</f>
        <v>111.96000000000001</v>
      </c>
      <c r="C246" s="131" t="s">
        <v>646</v>
      </c>
      <c r="D246" s="131">
        <v>85</v>
      </c>
      <c r="E246" s="132">
        <v>223.92000000000002</v>
      </c>
      <c r="F246" s="129">
        <f t="shared" si="2"/>
        <v>15000</v>
      </c>
      <c r="G246" s="131"/>
      <c r="HW246" s="86"/>
      <c r="IH246" s="131"/>
    </row>
    <row r="247" spans="1:242">
      <c r="A247" s="131" t="s">
        <v>5115</v>
      </c>
      <c r="B247" s="139">
        <f>+'[2]Table SP Vol '!G91</f>
        <v>111.96000000000001</v>
      </c>
      <c r="C247" s="131" t="s">
        <v>646</v>
      </c>
      <c r="D247" s="131">
        <v>86</v>
      </c>
      <c r="E247" s="132">
        <v>223.92000000000002</v>
      </c>
      <c r="F247" s="129">
        <f t="shared" si="2"/>
        <v>15000</v>
      </c>
      <c r="G247" s="131"/>
      <c r="HW247" s="86"/>
      <c r="IH247" s="131"/>
    </row>
    <row r="248" spans="1:242">
      <c r="A248" s="131" t="s">
        <v>5116</v>
      </c>
      <c r="B248" s="139">
        <f>+'[2]Table SP Vol '!G92</f>
        <v>111.96000000000001</v>
      </c>
      <c r="C248" s="131" t="s">
        <v>646</v>
      </c>
      <c r="D248" s="131">
        <v>87</v>
      </c>
      <c r="E248" s="132">
        <v>223.92000000000002</v>
      </c>
      <c r="F248" s="129">
        <f t="shared" si="2"/>
        <v>15000</v>
      </c>
      <c r="G248" s="131"/>
      <c r="HW248" s="86"/>
      <c r="IH248" s="131"/>
    </row>
    <row r="249" spans="1:242">
      <c r="A249" s="131" t="s">
        <v>5117</v>
      </c>
      <c r="B249" s="139">
        <f>+'[2]Table SP Vol '!G93</f>
        <v>111.96000000000001</v>
      </c>
      <c r="C249" s="131" t="s">
        <v>646</v>
      </c>
      <c r="D249" s="131">
        <v>88</v>
      </c>
      <c r="E249" s="132">
        <v>223.92000000000002</v>
      </c>
      <c r="F249" s="129">
        <f t="shared" si="2"/>
        <v>15000</v>
      </c>
      <c r="G249" s="131"/>
      <c r="HW249" s="86"/>
      <c r="IH249" s="131"/>
    </row>
    <row r="250" spans="1:242">
      <c r="A250" s="131" t="s">
        <v>5118</v>
      </c>
      <c r="B250" s="139">
        <f>+'[2]Table SP Vol '!G94</f>
        <v>111.96000000000001</v>
      </c>
      <c r="C250" s="131" t="s">
        <v>646</v>
      </c>
      <c r="D250" s="131">
        <v>89</v>
      </c>
      <c r="E250" s="132">
        <v>223.92000000000002</v>
      </c>
      <c r="F250" s="129">
        <f t="shared" si="2"/>
        <v>15000</v>
      </c>
      <c r="G250" s="131"/>
      <c r="HW250" s="86"/>
      <c r="IH250" s="131"/>
    </row>
    <row r="251" spans="1:242">
      <c r="A251" s="131" t="s">
        <v>5119</v>
      </c>
      <c r="B251" s="139">
        <f>+'[2]Table SP Vol '!G95</f>
        <v>111.96000000000001</v>
      </c>
      <c r="C251" s="131" t="s">
        <v>646</v>
      </c>
      <c r="D251" s="131">
        <v>90</v>
      </c>
      <c r="E251" s="132">
        <v>223.92000000000002</v>
      </c>
      <c r="F251" s="129">
        <f t="shared" si="2"/>
        <v>15000</v>
      </c>
      <c r="G251" s="131"/>
      <c r="HW251" s="86"/>
      <c r="IH251" s="131"/>
    </row>
    <row r="252" spans="1:242">
      <c r="A252" s="131" t="s">
        <v>5120</v>
      </c>
      <c r="B252" s="139">
        <f>+'[2]Table SP Vol '!G96</f>
        <v>111.96000000000001</v>
      </c>
      <c r="C252" s="131" t="s">
        <v>646</v>
      </c>
      <c r="D252" s="131">
        <v>91</v>
      </c>
      <c r="E252" s="132">
        <v>223.92000000000002</v>
      </c>
      <c r="F252" s="129">
        <f t="shared" si="2"/>
        <v>15000</v>
      </c>
      <c r="G252" s="131"/>
      <c r="HW252" s="86"/>
      <c r="IH252" s="131"/>
    </row>
    <row r="253" spans="1:242">
      <c r="A253" s="131" t="s">
        <v>5121</v>
      </c>
      <c r="B253" s="139">
        <f>+'[2]Table SP Vol '!G97</f>
        <v>111.96000000000001</v>
      </c>
      <c r="C253" s="131" t="s">
        <v>646</v>
      </c>
      <c r="D253" s="131">
        <v>92</v>
      </c>
      <c r="E253" s="132">
        <v>223.92000000000002</v>
      </c>
      <c r="F253" s="129">
        <f t="shared" si="2"/>
        <v>15000</v>
      </c>
      <c r="G253" s="131"/>
      <c r="HW253" s="86"/>
      <c r="IH253" s="131"/>
    </row>
    <row r="254" spans="1:242">
      <c r="A254" s="131" t="s">
        <v>5122</v>
      </c>
      <c r="B254" s="139">
        <f>+'[2]Table SP Vol '!G98</f>
        <v>111.96000000000001</v>
      </c>
      <c r="C254" s="131" t="s">
        <v>646</v>
      </c>
      <c r="D254" s="131">
        <v>93</v>
      </c>
      <c r="E254" s="132">
        <v>223.92000000000002</v>
      </c>
      <c r="F254" s="129">
        <f t="shared" si="2"/>
        <v>15000</v>
      </c>
      <c r="G254" s="131"/>
      <c r="HW254" s="86"/>
      <c r="IH254" s="131"/>
    </row>
    <row r="255" spans="1:242">
      <c r="A255" s="131" t="s">
        <v>5123</v>
      </c>
      <c r="B255" s="139">
        <f>+'[2]Table SP Vol '!G99</f>
        <v>111.96000000000001</v>
      </c>
      <c r="C255" s="131" t="s">
        <v>646</v>
      </c>
      <c r="D255" s="131">
        <v>94</v>
      </c>
      <c r="E255" s="132">
        <v>223.92000000000002</v>
      </c>
      <c r="F255" s="129">
        <f t="shared" si="2"/>
        <v>15000</v>
      </c>
      <c r="G255" s="131"/>
      <c r="HW255" s="86"/>
      <c r="IH255" s="131"/>
    </row>
    <row r="256" spans="1:242">
      <c r="A256" s="131" t="s">
        <v>5124</v>
      </c>
      <c r="B256" s="139">
        <f>+'[2]Table SP Vol '!G100</f>
        <v>111.96000000000001</v>
      </c>
      <c r="C256" s="131" t="s">
        <v>646</v>
      </c>
      <c r="D256" s="131">
        <v>95</v>
      </c>
      <c r="E256" s="132">
        <v>223.92000000000002</v>
      </c>
      <c r="F256" s="129">
        <f t="shared" si="2"/>
        <v>15000</v>
      </c>
      <c r="G256" s="131"/>
      <c r="HW256" s="86"/>
      <c r="IH256" s="131"/>
    </row>
    <row r="257" spans="1:242">
      <c r="A257" s="131" t="s">
        <v>5125</v>
      </c>
      <c r="B257" s="139">
        <f>+'[2]Table SP Vol '!G101</f>
        <v>111.96000000000001</v>
      </c>
      <c r="C257" s="131" t="s">
        <v>646</v>
      </c>
      <c r="D257" s="131">
        <v>96</v>
      </c>
      <c r="E257" s="132">
        <v>223.92000000000002</v>
      </c>
      <c r="F257" s="129">
        <f t="shared" si="2"/>
        <v>15000</v>
      </c>
      <c r="G257" s="131"/>
      <c r="HW257" s="86"/>
      <c r="IH257" s="131"/>
    </row>
    <row r="258" spans="1:242">
      <c r="A258" s="131" t="s">
        <v>5126</v>
      </c>
      <c r="B258" s="139">
        <f>+'[2]Table SP Vol '!G102</f>
        <v>111.96000000000001</v>
      </c>
      <c r="C258" s="131" t="s">
        <v>646</v>
      </c>
      <c r="D258" s="131">
        <v>97</v>
      </c>
      <c r="E258" s="132">
        <v>223.92000000000002</v>
      </c>
      <c r="F258" s="129">
        <f t="shared" si="2"/>
        <v>15000</v>
      </c>
      <c r="G258" s="131"/>
      <c r="HW258" s="86"/>
      <c r="IH258" s="131"/>
    </row>
    <row r="259" spans="1:242">
      <c r="A259" s="131" t="s">
        <v>5127</v>
      </c>
      <c r="B259" s="139">
        <f>+'[2]Table SP Vol '!G103</f>
        <v>111.96000000000001</v>
      </c>
      <c r="C259" s="131" t="s">
        <v>646</v>
      </c>
      <c r="D259" s="131">
        <v>98</v>
      </c>
      <c r="E259" s="132">
        <v>223.92000000000002</v>
      </c>
      <c r="F259" s="129">
        <f t="shared" si="2"/>
        <v>15000</v>
      </c>
      <c r="G259" s="131"/>
      <c r="HW259" s="86"/>
      <c r="IH259" s="131"/>
    </row>
    <row r="260" spans="1:242">
      <c r="A260" s="131" t="s">
        <v>5128</v>
      </c>
      <c r="B260" s="139">
        <f>+'[2]Table SP Vol '!G104</f>
        <v>111.96000000000001</v>
      </c>
      <c r="C260" s="131" t="s">
        <v>646</v>
      </c>
      <c r="D260" s="131">
        <v>99</v>
      </c>
      <c r="E260" s="132">
        <v>223.92000000000002</v>
      </c>
      <c r="F260" s="129">
        <f t="shared" si="2"/>
        <v>15000</v>
      </c>
      <c r="G260" s="131"/>
      <c r="HW260" s="86"/>
      <c r="IH260" s="131"/>
    </row>
    <row r="261" spans="1:242">
      <c r="A261" s="131" t="s">
        <v>5129</v>
      </c>
      <c r="B261" s="139">
        <f>+'[2]Table SP Vol '!G105</f>
        <v>0</v>
      </c>
      <c r="C261" s="131" t="s">
        <v>634</v>
      </c>
      <c r="D261" s="131">
        <v>0</v>
      </c>
      <c r="E261" s="132">
        <v>0</v>
      </c>
      <c r="F261" s="129">
        <f t="shared" si="2"/>
        <v>15000</v>
      </c>
      <c r="G261" s="131"/>
      <c r="HW261" s="86"/>
      <c r="IH261" s="131"/>
    </row>
    <row r="262" spans="1:242">
      <c r="A262" s="131" t="s">
        <v>743</v>
      </c>
      <c r="B262" s="139">
        <f>+'[2]Table SP Vol '!H20</f>
        <v>0.45999999999999996</v>
      </c>
      <c r="C262" s="131" t="s">
        <v>634</v>
      </c>
      <c r="D262" s="131">
        <v>15</v>
      </c>
      <c r="E262" s="132">
        <v>0.91999999999999993</v>
      </c>
      <c r="F262" s="129">
        <f t="shared" si="2"/>
        <v>20000</v>
      </c>
      <c r="G262" s="131"/>
      <c r="HS262" s="86"/>
      <c r="IH262" s="131"/>
    </row>
    <row r="263" spans="1:242">
      <c r="A263" s="131" t="s">
        <v>744</v>
      </c>
      <c r="B263" s="139">
        <f>+'[2]Table SP Vol '!H21</f>
        <v>0.45999999999999996</v>
      </c>
      <c r="C263" s="131" t="s">
        <v>634</v>
      </c>
      <c r="D263" s="131">
        <v>16</v>
      </c>
      <c r="E263" s="132">
        <v>0.91999999999999993</v>
      </c>
      <c r="F263" s="129">
        <f t="shared" si="2"/>
        <v>20000</v>
      </c>
      <c r="G263" s="131"/>
      <c r="HS263" s="86"/>
      <c r="IH263" s="131"/>
    </row>
    <row r="264" spans="1:242">
      <c r="A264" s="131" t="s">
        <v>745</v>
      </c>
      <c r="B264" s="139">
        <f>+'[2]Table SP Vol '!H22</f>
        <v>0.45999999999999996</v>
      </c>
      <c r="C264" s="131" t="s">
        <v>634</v>
      </c>
      <c r="D264" s="131">
        <v>17</v>
      </c>
      <c r="E264" s="132">
        <v>0.91999999999999993</v>
      </c>
      <c r="F264" s="129">
        <f t="shared" si="2"/>
        <v>20000</v>
      </c>
      <c r="G264" s="131"/>
      <c r="HS264" s="86"/>
      <c r="IH264" s="131"/>
    </row>
    <row r="265" spans="1:242">
      <c r="A265" s="131" t="s">
        <v>746</v>
      </c>
      <c r="B265" s="139">
        <f>+'[2]Table SP Vol '!H23</f>
        <v>0.45999999999999996</v>
      </c>
      <c r="C265" s="131" t="s">
        <v>634</v>
      </c>
      <c r="D265" s="131">
        <v>18</v>
      </c>
      <c r="E265" s="132">
        <v>0.91999999999999993</v>
      </c>
      <c r="F265" s="129">
        <f t="shared" si="2"/>
        <v>20000</v>
      </c>
      <c r="G265" s="131"/>
      <c r="HS265" s="86"/>
      <c r="IH265" s="131"/>
    </row>
    <row r="266" spans="1:242">
      <c r="A266" s="131" t="s">
        <v>747</v>
      </c>
      <c r="B266" s="139">
        <f>+'[2]Table SP Vol '!H24</f>
        <v>0.45999999999999996</v>
      </c>
      <c r="C266" s="131" t="s">
        <v>634</v>
      </c>
      <c r="D266" s="131">
        <v>19</v>
      </c>
      <c r="E266" s="132">
        <v>0.91999999999999993</v>
      </c>
      <c r="F266" s="129">
        <f t="shared" si="2"/>
        <v>20000</v>
      </c>
      <c r="G266" s="131"/>
      <c r="HS266" s="86"/>
      <c r="IH266" s="131"/>
    </row>
    <row r="267" spans="1:242">
      <c r="A267" s="131" t="s">
        <v>748</v>
      </c>
      <c r="B267" s="139">
        <f>+'[2]Table SP Vol '!H25</f>
        <v>0.68</v>
      </c>
      <c r="C267" s="131" t="s">
        <v>635</v>
      </c>
      <c r="D267" s="131">
        <v>20</v>
      </c>
      <c r="E267" s="132">
        <v>1.36</v>
      </c>
      <c r="F267" s="129">
        <f t="shared" si="2"/>
        <v>20000</v>
      </c>
      <c r="G267" s="131"/>
      <c r="HS267" s="86"/>
      <c r="IH267" s="131"/>
    </row>
    <row r="268" spans="1:242">
      <c r="A268" s="131" t="s">
        <v>749</v>
      </c>
      <c r="B268" s="139">
        <f>+'[2]Table SP Vol '!H26</f>
        <v>0.68</v>
      </c>
      <c r="C268" s="131" t="s">
        <v>635</v>
      </c>
      <c r="D268" s="131">
        <v>21</v>
      </c>
      <c r="E268" s="132">
        <v>1.36</v>
      </c>
      <c r="F268" s="129">
        <f t="shared" si="2"/>
        <v>20000</v>
      </c>
      <c r="G268" s="131"/>
      <c r="HS268" s="86"/>
      <c r="IH268" s="131"/>
    </row>
    <row r="269" spans="1:242">
      <c r="A269" s="131" t="s">
        <v>750</v>
      </c>
      <c r="B269" s="139">
        <f>+'[2]Table SP Vol '!H27</f>
        <v>0.68</v>
      </c>
      <c r="C269" s="131" t="s">
        <v>635</v>
      </c>
      <c r="D269" s="131">
        <v>22</v>
      </c>
      <c r="E269" s="132">
        <v>1.36</v>
      </c>
      <c r="F269" s="129">
        <f t="shared" si="2"/>
        <v>20000</v>
      </c>
      <c r="G269" s="131"/>
      <c r="HS269" s="86"/>
      <c r="IH269" s="131"/>
    </row>
    <row r="270" spans="1:242">
      <c r="A270" s="131" t="s">
        <v>751</v>
      </c>
      <c r="B270" s="139">
        <f>+'[2]Table SP Vol '!H28</f>
        <v>0.68</v>
      </c>
      <c r="C270" s="131" t="s">
        <v>635</v>
      </c>
      <c r="D270" s="131">
        <v>23</v>
      </c>
      <c r="E270" s="132">
        <v>1.36</v>
      </c>
      <c r="F270" s="129">
        <f t="shared" si="2"/>
        <v>20000</v>
      </c>
      <c r="G270" s="131"/>
      <c r="HS270" s="86"/>
      <c r="IH270" s="131"/>
    </row>
    <row r="271" spans="1:242">
      <c r="A271" s="131" t="s">
        <v>752</v>
      </c>
      <c r="B271" s="139">
        <f>+'[2]Table SP Vol '!H29</f>
        <v>0.68</v>
      </c>
      <c r="C271" s="131" t="s">
        <v>635</v>
      </c>
      <c r="D271" s="131">
        <v>24</v>
      </c>
      <c r="E271" s="132">
        <v>1.36</v>
      </c>
      <c r="F271" s="129">
        <f t="shared" si="2"/>
        <v>20000</v>
      </c>
      <c r="G271" s="131"/>
      <c r="HS271" s="86"/>
      <c r="IH271" s="131"/>
    </row>
    <row r="272" spans="1:242">
      <c r="A272" s="131" t="s">
        <v>753</v>
      </c>
      <c r="B272" s="139">
        <f>+'[2]Table SP Vol '!H30</f>
        <v>0.8</v>
      </c>
      <c r="C272" s="131" t="s">
        <v>636</v>
      </c>
      <c r="D272" s="131">
        <v>25</v>
      </c>
      <c r="E272" s="132">
        <v>1.6</v>
      </c>
      <c r="F272" s="129">
        <f t="shared" si="2"/>
        <v>20000</v>
      </c>
      <c r="G272" s="131"/>
      <c r="HS272" s="86"/>
      <c r="IH272" s="131"/>
    </row>
    <row r="273" spans="1:242">
      <c r="A273" s="131" t="s">
        <v>754</v>
      </c>
      <c r="B273" s="139">
        <f>+'[2]Table SP Vol '!H31</f>
        <v>0.8</v>
      </c>
      <c r="C273" s="131" t="s">
        <v>636</v>
      </c>
      <c r="D273" s="131">
        <v>26</v>
      </c>
      <c r="E273" s="132">
        <v>1.6</v>
      </c>
      <c r="F273" s="129">
        <f t="shared" si="2"/>
        <v>20000</v>
      </c>
      <c r="G273" s="131"/>
      <c r="HS273" s="86"/>
      <c r="IH273" s="131"/>
    </row>
    <row r="274" spans="1:242">
      <c r="A274" s="131" t="s">
        <v>755</v>
      </c>
      <c r="B274" s="139">
        <f>+'[2]Table SP Vol '!H32</f>
        <v>0.8</v>
      </c>
      <c r="C274" s="131" t="s">
        <v>636</v>
      </c>
      <c r="D274" s="131">
        <v>27</v>
      </c>
      <c r="E274" s="132">
        <v>1.6</v>
      </c>
      <c r="F274" s="129">
        <f t="shared" si="2"/>
        <v>20000</v>
      </c>
      <c r="G274" s="131"/>
      <c r="HS274" s="86"/>
      <c r="IH274" s="131"/>
    </row>
    <row r="275" spans="1:242">
      <c r="A275" s="131" t="s">
        <v>756</v>
      </c>
      <c r="B275" s="139">
        <f>+'[2]Table SP Vol '!H33</f>
        <v>0.8</v>
      </c>
      <c r="C275" s="131" t="s">
        <v>636</v>
      </c>
      <c r="D275" s="131">
        <v>28</v>
      </c>
      <c r="E275" s="132">
        <v>1.6</v>
      </c>
      <c r="F275" s="129">
        <f t="shared" si="2"/>
        <v>20000</v>
      </c>
      <c r="G275" s="131"/>
      <c r="HS275" s="86"/>
      <c r="IH275" s="131"/>
    </row>
    <row r="276" spans="1:242">
      <c r="A276" s="131" t="s">
        <v>757</v>
      </c>
      <c r="B276" s="139">
        <f>+'[2]Table SP Vol '!H34</f>
        <v>0.8</v>
      </c>
      <c r="C276" s="131" t="s">
        <v>636</v>
      </c>
      <c r="D276" s="131">
        <v>29</v>
      </c>
      <c r="E276" s="132">
        <v>1.6</v>
      </c>
      <c r="F276" s="129">
        <f t="shared" si="2"/>
        <v>20000</v>
      </c>
      <c r="G276" s="131"/>
      <c r="HS276" s="86"/>
      <c r="IH276" s="131"/>
    </row>
    <row r="277" spans="1:242">
      <c r="A277" s="131" t="s">
        <v>758</v>
      </c>
      <c r="B277" s="139">
        <f>+'[2]Table SP Vol '!H35</f>
        <v>0.98</v>
      </c>
      <c r="C277" s="131" t="s">
        <v>637</v>
      </c>
      <c r="D277" s="131">
        <v>30</v>
      </c>
      <c r="E277" s="132">
        <v>1.96</v>
      </c>
      <c r="F277" s="129">
        <f t="shared" si="2"/>
        <v>20000</v>
      </c>
      <c r="G277" s="131"/>
      <c r="HS277" s="86"/>
      <c r="IH277" s="131"/>
    </row>
    <row r="278" spans="1:242">
      <c r="A278" s="131" t="s">
        <v>759</v>
      </c>
      <c r="B278" s="139">
        <f>+'[2]Table SP Vol '!H36</f>
        <v>0.98</v>
      </c>
      <c r="C278" s="131" t="s">
        <v>637</v>
      </c>
      <c r="D278" s="131">
        <v>31</v>
      </c>
      <c r="E278" s="132">
        <v>1.96</v>
      </c>
      <c r="F278" s="129">
        <f t="shared" si="2"/>
        <v>20000</v>
      </c>
      <c r="G278" s="131"/>
      <c r="HS278" s="86"/>
      <c r="IH278" s="131"/>
    </row>
    <row r="279" spans="1:242">
      <c r="A279" s="131" t="s">
        <v>760</v>
      </c>
      <c r="B279" s="139">
        <f>+'[2]Table SP Vol '!H37</f>
        <v>0.98</v>
      </c>
      <c r="C279" s="131" t="s">
        <v>637</v>
      </c>
      <c r="D279" s="131">
        <v>32</v>
      </c>
      <c r="E279" s="132">
        <v>1.96</v>
      </c>
      <c r="F279" s="129">
        <f t="shared" si="2"/>
        <v>20000</v>
      </c>
      <c r="G279" s="131"/>
      <c r="HS279" s="86"/>
      <c r="IH279" s="131"/>
    </row>
    <row r="280" spans="1:242">
      <c r="A280" s="131" t="s">
        <v>761</v>
      </c>
      <c r="B280" s="139">
        <f>+'[2]Table SP Vol '!H38</f>
        <v>0.98</v>
      </c>
      <c r="C280" s="131" t="s">
        <v>637</v>
      </c>
      <c r="D280" s="131">
        <v>33</v>
      </c>
      <c r="E280" s="132">
        <v>1.96</v>
      </c>
      <c r="F280" s="129">
        <f t="shared" si="2"/>
        <v>20000</v>
      </c>
      <c r="G280" s="131"/>
      <c r="HS280" s="86"/>
      <c r="IH280" s="131"/>
    </row>
    <row r="281" spans="1:242">
      <c r="A281" s="131" t="s">
        <v>762</v>
      </c>
      <c r="B281" s="139">
        <f>+'[2]Table SP Vol '!H39</f>
        <v>0.98</v>
      </c>
      <c r="C281" s="131" t="s">
        <v>637</v>
      </c>
      <c r="D281" s="131">
        <v>34</v>
      </c>
      <c r="E281" s="132">
        <v>1.96</v>
      </c>
      <c r="F281" s="129">
        <f t="shared" si="2"/>
        <v>20000</v>
      </c>
      <c r="G281" s="131"/>
      <c r="HS281" s="86"/>
      <c r="IH281" s="131"/>
    </row>
    <row r="282" spans="1:242">
      <c r="A282" s="131" t="s">
        <v>763</v>
      </c>
      <c r="B282" s="139">
        <f>+'[2]Table SP Vol '!H40</f>
        <v>1.3</v>
      </c>
      <c r="C282" s="131" t="s">
        <v>638</v>
      </c>
      <c r="D282" s="131">
        <v>35</v>
      </c>
      <c r="E282" s="132">
        <v>2.6</v>
      </c>
      <c r="F282" s="129">
        <f t="shared" ref="F282:F345" si="3">+F196+5000</f>
        <v>20000</v>
      </c>
      <c r="G282" s="131"/>
      <c r="HS282" s="86"/>
      <c r="IH282" s="131"/>
    </row>
    <row r="283" spans="1:242">
      <c r="A283" s="131" t="s">
        <v>764</v>
      </c>
      <c r="B283" s="139">
        <f>+'[2]Table SP Vol '!H41</f>
        <v>1.3</v>
      </c>
      <c r="C283" s="131" t="s">
        <v>638</v>
      </c>
      <c r="D283" s="131">
        <v>36</v>
      </c>
      <c r="E283" s="132">
        <v>2.6</v>
      </c>
      <c r="F283" s="129">
        <f t="shared" si="3"/>
        <v>20000</v>
      </c>
      <c r="G283" s="131"/>
      <c r="HS283" s="86"/>
      <c r="IH283" s="131"/>
    </row>
    <row r="284" spans="1:242">
      <c r="A284" s="131" t="s">
        <v>765</v>
      </c>
      <c r="B284" s="139">
        <f>+'[2]Table SP Vol '!H42</f>
        <v>1.3</v>
      </c>
      <c r="C284" s="131" t="s">
        <v>638</v>
      </c>
      <c r="D284" s="131">
        <v>37</v>
      </c>
      <c r="E284" s="132">
        <v>2.6</v>
      </c>
      <c r="F284" s="129">
        <f t="shared" si="3"/>
        <v>20000</v>
      </c>
      <c r="G284" s="131"/>
      <c r="HS284" s="86"/>
      <c r="IH284" s="131"/>
    </row>
    <row r="285" spans="1:242">
      <c r="A285" s="131" t="s">
        <v>766</v>
      </c>
      <c r="B285" s="139">
        <f>+'[2]Table SP Vol '!H43</f>
        <v>1.3</v>
      </c>
      <c r="C285" s="131" t="s">
        <v>638</v>
      </c>
      <c r="D285" s="131">
        <v>38</v>
      </c>
      <c r="E285" s="132">
        <v>2.6</v>
      </c>
      <c r="F285" s="129">
        <f t="shared" si="3"/>
        <v>20000</v>
      </c>
      <c r="G285" s="131"/>
      <c r="HS285" s="86"/>
      <c r="IH285" s="131"/>
    </row>
    <row r="286" spans="1:242">
      <c r="A286" s="131" t="s">
        <v>767</v>
      </c>
      <c r="B286" s="139">
        <f>+'[2]Table SP Vol '!H44</f>
        <v>1.3</v>
      </c>
      <c r="C286" s="131" t="s">
        <v>638</v>
      </c>
      <c r="D286" s="131">
        <v>39</v>
      </c>
      <c r="E286" s="132">
        <v>2.6</v>
      </c>
      <c r="F286" s="129">
        <f t="shared" si="3"/>
        <v>20000</v>
      </c>
      <c r="G286" s="131"/>
      <c r="HS286" s="86"/>
      <c r="IH286" s="131"/>
    </row>
    <row r="287" spans="1:242">
      <c r="A287" s="131" t="s">
        <v>768</v>
      </c>
      <c r="B287" s="139">
        <f>+'[2]Table SP Vol '!H45</f>
        <v>1.9</v>
      </c>
      <c r="C287" s="131" t="s">
        <v>639</v>
      </c>
      <c r="D287" s="131">
        <v>40</v>
      </c>
      <c r="E287" s="132">
        <v>3.8</v>
      </c>
      <c r="F287" s="129">
        <f t="shared" si="3"/>
        <v>20000</v>
      </c>
      <c r="G287" s="131"/>
      <c r="HS287" s="86"/>
      <c r="IH287" s="131"/>
    </row>
    <row r="288" spans="1:242">
      <c r="A288" s="131" t="s">
        <v>769</v>
      </c>
      <c r="B288" s="139">
        <f>+'[2]Table SP Vol '!H46</f>
        <v>1.9</v>
      </c>
      <c r="C288" s="131" t="s">
        <v>639</v>
      </c>
      <c r="D288" s="131">
        <v>41</v>
      </c>
      <c r="E288" s="132">
        <v>3.8</v>
      </c>
      <c r="F288" s="129">
        <f t="shared" si="3"/>
        <v>20000</v>
      </c>
      <c r="G288" s="131"/>
      <c r="HS288" s="86"/>
      <c r="IH288" s="131"/>
    </row>
    <row r="289" spans="1:242">
      <c r="A289" s="131" t="s">
        <v>770</v>
      </c>
      <c r="B289" s="139">
        <f>+'[2]Table SP Vol '!H47</f>
        <v>1.9</v>
      </c>
      <c r="C289" s="131" t="s">
        <v>639</v>
      </c>
      <c r="D289" s="131">
        <v>42</v>
      </c>
      <c r="E289" s="132">
        <v>3.8</v>
      </c>
      <c r="F289" s="129">
        <f t="shared" si="3"/>
        <v>20000</v>
      </c>
      <c r="G289" s="131"/>
      <c r="HS289" s="86"/>
      <c r="IH289" s="131"/>
    </row>
    <row r="290" spans="1:242">
      <c r="A290" s="131" t="s">
        <v>771</v>
      </c>
      <c r="B290" s="139">
        <f>+'[2]Table SP Vol '!H48</f>
        <v>1.9</v>
      </c>
      <c r="C290" s="131" t="s">
        <v>639</v>
      </c>
      <c r="D290" s="131">
        <v>43</v>
      </c>
      <c r="E290" s="132">
        <v>3.8</v>
      </c>
      <c r="F290" s="129">
        <f t="shared" si="3"/>
        <v>20000</v>
      </c>
      <c r="G290" s="131"/>
      <c r="HS290" s="86"/>
      <c r="IH290" s="131"/>
    </row>
    <row r="291" spans="1:242">
      <c r="A291" s="131" t="s">
        <v>772</v>
      </c>
      <c r="B291" s="139">
        <f>+'[2]Table SP Vol '!H49</f>
        <v>1.9</v>
      </c>
      <c r="C291" s="131" t="s">
        <v>639</v>
      </c>
      <c r="D291" s="131">
        <v>44</v>
      </c>
      <c r="E291" s="132">
        <v>3.8</v>
      </c>
      <c r="F291" s="129">
        <f t="shared" si="3"/>
        <v>20000</v>
      </c>
      <c r="G291" s="131"/>
      <c r="HS291" s="86"/>
      <c r="IH291" s="131"/>
    </row>
    <row r="292" spans="1:242">
      <c r="A292" s="131" t="s">
        <v>773</v>
      </c>
      <c r="B292" s="139">
        <f>+'[2]Table SP Vol '!H50</f>
        <v>3.04</v>
      </c>
      <c r="C292" s="131" t="s">
        <v>640</v>
      </c>
      <c r="D292" s="131">
        <v>45</v>
      </c>
      <c r="E292" s="132">
        <v>6.08</v>
      </c>
      <c r="F292" s="129">
        <f t="shared" si="3"/>
        <v>20000</v>
      </c>
      <c r="G292" s="131"/>
      <c r="HS292" s="86"/>
      <c r="IH292" s="131"/>
    </row>
    <row r="293" spans="1:242">
      <c r="A293" s="131" t="s">
        <v>774</v>
      </c>
      <c r="B293" s="139">
        <f>+'[2]Table SP Vol '!H51</f>
        <v>3.04</v>
      </c>
      <c r="C293" s="131" t="s">
        <v>640</v>
      </c>
      <c r="D293" s="131">
        <v>46</v>
      </c>
      <c r="E293" s="132">
        <v>6.08</v>
      </c>
      <c r="F293" s="129">
        <f t="shared" si="3"/>
        <v>20000</v>
      </c>
      <c r="G293" s="131"/>
      <c r="HS293" s="86"/>
      <c r="IH293" s="131"/>
    </row>
    <row r="294" spans="1:242">
      <c r="A294" s="131" t="s">
        <v>775</v>
      </c>
      <c r="B294" s="139">
        <f>+'[2]Table SP Vol '!H52</f>
        <v>3.04</v>
      </c>
      <c r="C294" s="131" t="s">
        <v>640</v>
      </c>
      <c r="D294" s="131">
        <v>47</v>
      </c>
      <c r="E294" s="132">
        <v>6.08</v>
      </c>
      <c r="F294" s="129">
        <f t="shared" si="3"/>
        <v>20000</v>
      </c>
      <c r="G294" s="131"/>
      <c r="HS294" s="86"/>
      <c r="IH294" s="131"/>
    </row>
    <row r="295" spans="1:242">
      <c r="A295" s="131" t="s">
        <v>776</v>
      </c>
      <c r="B295" s="139">
        <f>+'[2]Table SP Vol '!H53</f>
        <v>3.04</v>
      </c>
      <c r="C295" s="131" t="s">
        <v>640</v>
      </c>
      <c r="D295" s="131">
        <v>48</v>
      </c>
      <c r="E295" s="132">
        <v>6.08</v>
      </c>
      <c r="F295" s="129">
        <f t="shared" si="3"/>
        <v>20000</v>
      </c>
      <c r="G295" s="131"/>
      <c r="HS295" s="86"/>
      <c r="IH295" s="131"/>
    </row>
    <row r="296" spans="1:242">
      <c r="A296" s="131" t="s">
        <v>777</v>
      </c>
      <c r="B296" s="139">
        <f>+'[2]Table SP Vol '!H54</f>
        <v>3.04</v>
      </c>
      <c r="C296" s="131" t="s">
        <v>640</v>
      </c>
      <c r="D296" s="131">
        <v>49</v>
      </c>
      <c r="E296" s="132">
        <v>6.08</v>
      </c>
      <c r="F296" s="129">
        <f t="shared" si="3"/>
        <v>20000</v>
      </c>
      <c r="G296" s="131"/>
      <c r="HS296" s="86"/>
      <c r="IH296" s="131"/>
    </row>
    <row r="297" spans="1:242">
      <c r="A297" s="131" t="s">
        <v>778</v>
      </c>
      <c r="B297" s="139">
        <f>+'[2]Table SP Vol '!H55</f>
        <v>5.4600000000000009</v>
      </c>
      <c r="C297" s="131" t="s">
        <v>641</v>
      </c>
      <c r="D297" s="131">
        <v>50</v>
      </c>
      <c r="E297" s="132">
        <v>10.920000000000002</v>
      </c>
      <c r="F297" s="129">
        <f t="shared" si="3"/>
        <v>20000</v>
      </c>
      <c r="G297" s="131"/>
      <c r="HS297" s="86"/>
      <c r="IH297" s="131"/>
    </row>
    <row r="298" spans="1:242">
      <c r="A298" s="131" t="s">
        <v>779</v>
      </c>
      <c r="B298" s="139">
        <f>+'[2]Table SP Vol '!H56</f>
        <v>5.4600000000000009</v>
      </c>
      <c r="C298" s="131" t="s">
        <v>641</v>
      </c>
      <c r="D298" s="131">
        <v>51</v>
      </c>
      <c r="E298" s="132">
        <v>10.920000000000002</v>
      </c>
      <c r="F298" s="129">
        <f t="shared" si="3"/>
        <v>20000</v>
      </c>
      <c r="G298" s="131"/>
      <c r="HS298" s="86"/>
      <c r="IH298" s="131"/>
    </row>
    <row r="299" spans="1:242">
      <c r="A299" s="131" t="s">
        <v>780</v>
      </c>
      <c r="B299" s="139">
        <f>+'[2]Table SP Vol '!H57</f>
        <v>5.4600000000000009</v>
      </c>
      <c r="C299" s="131" t="s">
        <v>641</v>
      </c>
      <c r="D299" s="131">
        <v>52</v>
      </c>
      <c r="E299" s="132">
        <v>10.920000000000002</v>
      </c>
      <c r="F299" s="129">
        <f t="shared" si="3"/>
        <v>20000</v>
      </c>
      <c r="G299" s="131"/>
      <c r="HS299" s="86"/>
      <c r="IH299" s="131"/>
    </row>
    <row r="300" spans="1:242">
      <c r="A300" s="131" t="s">
        <v>781</v>
      </c>
      <c r="B300" s="139">
        <f>+'[2]Table SP Vol '!H58</f>
        <v>5.4600000000000009</v>
      </c>
      <c r="C300" s="131" t="s">
        <v>641</v>
      </c>
      <c r="D300" s="131">
        <v>53</v>
      </c>
      <c r="E300" s="132">
        <v>10.920000000000002</v>
      </c>
      <c r="F300" s="129">
        <f t="shared" si="3"/>
        <v>20000</v>
      </c>
      <c r="G300" s="131"/>
      <c r="HS300" s="86"/>
      <c r="IH300" s="131"/>
    </row>
    <row r="301" spans="1:242">
      <c r="A301" s="131" t="s">
        <v>782</v>
      </c>
      <c r="B301" s="139">
        <f>+'[2]Table SP Vol '!H59</f>
        <v>5.4600000000000009</v>
      </c>
      <c r="C301" s="131" t="s">
        <v>641</v>
      </c>
      <c r="D301" s="131">
        <v>54</v>
      </c>
      <c r="E301" s="132">
        <v>10.920000000000002</v>
      </c>
      <c r="F301" s="129">
        <f t="shared" si="3"/>
        <v>20000</v>
      </c>
      <c r="G301" s="131"/>
      <c r="HS301" s="86"/>
      <c r="IH301" s="131"/>
    </row>
    <row r="302" spans="1:242">
      <c r="A302" s="131" t="s">
        <v>783</v>
      </c>
      <c r="B302" s="139">
        <f>+'[2]Table SP Vol '!H60</f>
        <v>9.94</v>
      </c>
      <c r="C302" s="131" t="s">
        <v>642</v>
      </c>
      <c r="D302" s="131">
        <v>55</v>
      </c>
      <c r="E302" s="132">
        <v>19.88</v>
      </c>
      <c r="F302" s="129">
        <f t="shared" si="3"/>
        <v>20000</v>
      </c>
      <c r="G302" s="131"/>
      <c r="HS302" s="86"/>
      <c r="IH302" s="131"/>
    </row>
    <row r="303" spans="1:242">
      <c r="A303" s="131" t="s">
        <v>784</v>
      </c>
      <c r="B303" s="139">
        <f>+'[2]Table SP Vol '!H61</f>
        <v>9.94</v>
      </c>
      <c r="C303" s="131" t="s">
        <v>642</v>
      </c>
      <c r="D303" s="131">
        <v>56</v>
      </c>
      <c r="E303" s="132">
        <v>19.88</v>
      </c>
      <c r="F303" s="129">
        <f t="shared" si="3"/>
        <v>20000</v>
      </c>
      <c r="G303" s="131"/>
      <c r="HS303" s="86"/>
      <c r="IH303" s="131"/>
    </row>
    <row r="304" spans="1:242">
      <c r="A304" s="131" t="s">
        <v>785</v>
      </c>
      <c r="B304" s="139">
        <f>+'[2]Table SP Vol '!H62</f>
        <v>9.94</v>
      </c>
      <c r="C304" s="131" t="s">
        <v>642</v>
      </c>
      <c r="D304" s="131">
        <v>57</v>
      </c>
      <c r="E304" s="132">
        <v>19.88</v>
      </c>
      <c r="F304" s="129">
        <f t="shared" si="3"/>
        <v>20000</v>
      </c>
      <c r="G304" s="131"/>
      <c r="HS304" s="86"/>
      <c r="IH304" s="131"/>
    </row>
    <row r="305" spans="1:242">
      <c r="A305" s="131" t="s">
        <v>786</v>
      </c>
      <c r="B305" s="139">
        <f>+'[2]Table SP Vol '!H63</f>
        <v>9.94</v>
      </c>
      <c r="C305" s="131" t="s">
        <v>642</v>
      </c>
      <c r="D305" s="131">
        <v>58</v>
      </c>
      <c r="E305" s="132">
        <v>19.88</v>
      </c>
      <c r="F305" s="129">
        <f t="shared" si="3"/>
        <v>20000</v>
      </c>
      <c r="G305" s="131"/>
      <c r="HS305" s="86"/>
      <c r="IH305" s="131"/>
    </row>
    <row r="306" spans="1:242">
      <c r="A306" s="131" t="s">
        <v>787</v>
      </c>
      <c r="B306" s="139">
        <f>+'[2]Table SP Vol '!H64</f>
        <v>9.94</v>
      </c>
      <c r="C306" s="131" t="s">
        <v>642</v>
      </c>
      <c r="D306" s="131">
        <v>59</v>
      </c>
      <c r="E306" s="132">
        <v>19.88</v>
      </c>
      <c r="F306" s="129">
        <f t="shared" si="3"/>
        <v>20000</v>
      </c>
      <c r="G306" s="131"/>
      <c r="HS306" s="86"/>
      <c r="IH306" s="131"/>
    </row>
    <row r="307" spans="1:242">
      <c r="A307" s="131" t="s">
        <v>788</v>
      </c>
      <c r="B307" s="139">
        <f>+'[2]Table SP Vol '!H65</f>
        <v>14.98</v>
      </c>
      <c r="C307" s="131" t="s">
        <v>643</v>
      </c>
      <c r="D307" s="131">
        <v>60</v>
      </c>
      <c r="E307" s="132">
        <v>29.96</v>
      </c>
      <c r="F307" s="129">
        <f t="shared" si="3"/>
        <v>20000</v>
      </c>
      <c r="G307" s="131"/>
      <c r="HS307" s="86"/>
      <c r="IH307" s="131"/>
    </row>
    <row r="308" spans="1:242">
      <c r="A308" s="131" t="s">
        <v>789</v>
      </c>
      <c r="B308" s="139">
        <f>+'[2]Table SP Vol '!H66</f>
        <v>14.98</v>
      </c>
      <c r="C308" s="131" t="s">
        <v>643</v>
      </c>
      <c r="D308" s="131">
        <v>61</v>
      </c>
      <c r="E308" s="132">
        <v>29.96</v>
      </c>
      <c r="F308" s="129">
        <f t="shared" si="3"/>
        <v>20000</v>
      </c>
      <c r="G308" s="131"/>
      <c r="HS308" s="86"/>
      <c r="IH308" s="131"/>
    </row>
    <row r="309" spans="1:242">
      <c r="A309" s="131" t="s">
        <v>790</v>
      </c>
      <c r="B309" s="139">
        <f>+'[2]Table SP Vol '!H67</f>
        <v>14.98</v>
      </c>
      <c r="C309" s="131" t="s">
        <v>643</v>
      </c>
      <c r="D309" s="131">
        <v>62</v>
      </c>
      <c r="E309" s="132">
        <v>29.96</v>
      </c>
      <c r="F309" s="129">
        <f t="shared" si="3"/>
        <v>20000</v>
      </c>
      <c r="G309" s="131"/>
      <c r="HS309" s="86"/>
      <c r="IH309" s="131"/>
    </row>
    <row r="310" spans="1:242">
      <c r="A310" s="131" t="s">
        <v>791</v>
      </c>
      <c r="B310" s="139">
        <f>+'[2]Table SP Vol '!H68</f>
        <v>14.98</v>
      </c>
      <c r="C310" s="131" t="s">
        <v>643</v>
      </c>
      <c r="D310" s="131">
        <v>63</v>
      </c>
      <c r="E310" s="132">
        <v>29.96</v>
      </c>
      <c r="F310" s="129">
        <f t="shared" si="3"/>
        <v>20000</v>
      </c>
      <c r="G310" s="131"/>
      <c r="HS310" s="86"/>
      <c r="IH310" s="131"/>
    </row>
    <row r="311" spans="1:242">
      <c r="A311" s="131" t="s">
        <v>792</v>
      </c>
      <c r="B311" s="139">
        <f>+'[2]Table SP Vol '!H69</f>
        <v>14.98</v>
      </c>
      <c r="C311" s="131" t="s">
        <v>643</v>
      </c>
      <c r="D311" s="131">
        <v>64</v>
      </c>
      <c r="E311" s="132">
        <v>29.96</v>
      </c>
      <c r="F311" s="129">
        <f t="shared" si="3"/>
        <v>20000</v>
      </c>
      <c r="G311" s="131"/>
      <c r="HS311" s="86"/>
      <c r="IH311" s="131"/>
    </row>
    <row r="312" spans="1:242">
      <c r="A312" s="131" t="s">
        <v>793</v>
      </c>
      <c r="B312" s="139">
        <f>+'[2]Table SP Vol '!H70</f>
        <v>24.28</v>
      </c>
      <c r="C312" s="131" t="s">
        <v>644</v>
      </c>
      <c r="D312" s="131">
        <v>65</v>
      </c>
      <c r="E312" s="132">
        <v>48.56</v>
      </c>
      <c r="F312" s="129">
        <f t="shared" si="3"/>
        <v>20000</v>
      </c>
      <c r="G312" s="131"/>
      <c r="HS312" s="86"/>
      <c r="IH312" s="131"/>
    </row>
    <row r="313" spans="1:242">
      <c r="A313" s="131" t="s">
        <v>794</v>
      </c>
      <c r="B313" s="139">
        <f>+'[2]Table SP Vol '!H71</f>
        <v>24.28</v>
      </c>
      <c r="C313" s="131" t="s">
        <v>644</v>
      </c>
      <c r="D313" s="131">
        <v>66</v>
      </c>
      <c r="E313" s="132">
        <v>48.56</v>
      </c>
      <c r="F313" s="129">
        <f t="shared" si="3"/>
        <v>20000</v>
      </c>
      <c r="G313" s="131"/>
      <c r="HS313" s="86"/>
      <c r="IH313" s="131"/>
    </row>
    <row r="314" spans="1:242">
      <c r="A314" s="131" t="s">
        <v>795</v>
      </c>
      <c r="B314" s="139">
        <f>+'[2]Table SP Vol '!H72</f>
        <v>24.28</v>
      </c>
      <c r="C314" s="131" t="s">
        <v>644</v>
      </c>
      <c r="D314" s="131">
        <v>67</v>
      </c>
      <c r="E314" s="132">
        <v>48.56</v>
      </c>
      <c r="F314" s="129">
        <f t="shared" si="3"/>
        <v>20000</v>
      </c>
      <c r="G314" s="131"/>
      <c r="HS314" s="86"/>
      <c r="IH314" s="131"/>
    </row>
    <row r="315" spans="1:242">
      <c r="A315" s="131" t="s">
        <v>796</v>
      </c>
      <c r="B315" s="139">
        <f>+'[2]Table SP Vol '!H73</f>
        <v>24.28</v>
      </c>
      <c r="C315" s="131" t="s">
        <v>644</v>
      </c>
      <c r="D315" s="131">
        <v>68</v>
      </c>
      <c r="E315" s="132">
        <v>48.56</v>
      </c>
      <c r="F315" s="129">
        <f t="shared" si="3"/>
        <v>20000</v>
      </c>
      <c r="G315" s="131"/>
      <c r="HS315" s="86"/>
      <c r="IH315" s="131"/>
    </row>
    <row r="316" spans="1:242">
      <c r="A316" s="131" t="s">
        <v>797</v>
      </c>
      <c r="B316" s="139">
        <f>+'[2]Table SP Vol '!H74</f>
        <v>24.28</v>
      </c>
      <c r="C316" s="131" t="s">
        <v>644</v>
      </c>
      <c r="D316" s="131">
        <v>69</v>
      </c>
      <c r="E316" s="132">
        <v>48.56</v>
      </c>
      <c r="F316" s="129">
        <f t="shared" si="3"/>
        <v>20000</v>
      </c>
      <c r="G316" s="131"/>
      <c r="HS316" s="86"/>
      <c r="IH316" s="131"/>
    </row>
    <row r="317" spans="1:242">
      <c r="A317" s="131" t="s">
        <v>798</v>
      </c>
      <c r="B317" s="139">
        <f>+'[2]Table SP Vol '!H75</f>
        <v>45.38</v>
      </c>
      <c r="C317" s="131" t="s">
        <v>645</v>
      </c>
      <c r="D317" s="131">
        <v>70</v>
      </c>
      <c r="E317" s="132">
        <v>90.76</v>
      </c>
      <c r="F317" s="129">
        <f t="shared" si="3"/>
        <v>20000</v>
      </c>
      <c r="G317" s="131"/>
      <c r="HS317" s="86"/>
      <c r="IH317" s="131"/>
    </row>
    <row r="318" spans="1:242">
      <c r="A318" s="131" t="s">
        <v>799</v>
      </c>
      <c r="B318" s="139">
        <f>+'[2]Table SP Vol '!H76</f>
        <v>45.38</v>
      </c>
      <c r="C318" s="131" t="s">
        <v>645</v>
      </c>
      <c r="D318" s="131">
        <v>71</v>
      </c>
      <c r="E318" s="132">
        <v>90.76</v>
      </c>
      <c r="F318" s="129">
        <f t="shared" si="3"/>
        <v>20000</v>
      </c>
      <c r="G318" s="131"/>
      <c r="HS318" s="86"/>
      <c r="IH318" s="131"/>
    </row>
    <row r="319" spans="1:242">
      <c r="A319" s="131" t="s">
        <v>800</v>
      </c>
      <c r="B319" s="139">
        <f>+'[2]Table SP Vol '!H77</f>
        <v>45.38</v>
      </c>
      <c r="C319" s="131" t="s">
        <v>645</v>
      </c>
      <c r="D319" s="131">
        <v>72</v>
      </c>
      <c r="E319" s="132">
        <v>90.76</v>
      </c>
      <c r="F319" s="129">
        <f t="shared" si="3"/>
        <v>20000</v>
      </c>
      <c r="G319" s="131"/>
      <c r="HS319" s="86"/>
      <c r="IH319" s="131"/>
    </row>
    <row r="320" spans="1:242">
      <c r="A320" s="131" t="s">
        <v>801</v>
      </c>
      <c r="B320" s="139">
        <f>+'[2]Table SP Vol '!H78</f>
        <v>45.38</v>
      </c>
      <c r="C320" s="131" t="s">
        <v>645</v>
      </c>
      <c r="D320" s="131">
        <v>73</v>
      </c>
      <c r="E320" s="132">
        <v>90.76</v>
      </c>
      <c r="F320" s="129">
        <f t="shared" si="3"/>
        <v>20000</v>
      </c>
      <c r="G320" s="131"/>
      <c r="HS320" s="86"/>
      <c r="IH320" s="131"/>
    </row>
    <row r="321" spans="1:242">
      <c r="A321" s="131" t="s">
        <v>802</v>
      </c>
      <c r="B321" s="139">
        <f>+'[2]Table SP Vol '!H79</f>
        <v>45.38</v>
      </c>
      <c r="C321" s="131" t="s">
        <v>645</v>
      </c>
      <c r="D321" s="131">
        <v>74</v>
      </c>
      <c r="E321" s="132">
        <v>90.76</v>
      </c>
      <c r="F321" s="129">
        <f t="shared" si="3"/>
        <v>20000</v>
      </c>
      <c r="G321" s="131"/>
      <c r="HS321" s="86"/>
      <c r="IH321" s="131"/>
    </row>
    <row r="322" spans="1:242">
      <c r="A322" s="131" t="s">
        <v>803</v>
      </c>
      <c r="B322" s="139">
        <f>+'[2]Table SP Vol '!H80</f>
        <v>149.28</v>
      </c>
      <c r="C322" s="131" t="s">
        <v>646</v>
      </c>
      <c r="D322" s="131">
        <v>75</v>
      </c>
      <c r="E322" s="132">
        <v>298.56</v>
      </c>
      <c r="F322" s="129">
        <f t="shared" si="3"/>
        <v>20000</v>
      </c>
      <c r="G322" s="131"/>
      <c r="HS322" s="86"/>
      <c r="IH322" s="131"/>
    </row>
    <row r="323" spans="1:242">
      <c r="A323" s="131" t="s">
        <v>804</v>
      </c>
      <c r="B323" s="139">
        <f>+'[2]Table SP Vol '!H81</f>
        <v>149.28</v>
      </c>
      <c r="C323" s="131" t="s">
        <v>646</v>
      </c>
      <c r="D323" s="131">
        <v>76</v>
      </c>
      <c r="E323" s="132">
        <v>298.56</v>
      </c>
      <c r="F323" s="129">
        <f t="shared" si="3"/>
        <v>20000</v>
      </c>
      <c r="G323" s="131"/>
      <c r="HS323" s="86"/>
      <c r="IH323" s="131"/>
    </row>
    <row r="324" spans="1:242">
      <c r="A324" s="131" t="s">
        <v>805</v>
      </c>
      <c r="B324" s="139">
        <f>+'[2]Table SP Vol '!H82</f>
        <v>149.28</v>
      </c>
      <c r="C324" s="131" t="s">
        <v>646</v>
      </c>
      <c r="D324" s="131">
        <v>77</v>
      </c>
      <c r="E324" s="132">
        <v>298.56</v>
      </c>
      <c r="F324" s="129">
        <f t="shared" si="3"/>
        <v>20000</v>
      </c>
      <c r="G324" s="131"/>
      <c r="HS324" s="86"/>
      <c r="IH324" s="131"/>
    </row>
    <row r="325" spans="1:242">
      <c r="A325" s="131" t="s">
        <v>806</v>
      </c>
      <c r="B325" s="139">
        <f>+'[2]Table SP Vol '!H83</f>
        <v>149.28</v>
      </c>
      <c r="C325" s="131" t="s">
        <v>646</v>
      </c>
      <c r="D325" s="131">
        <v>78</v>
      </c>
      <c r="E325" s="132">
        <v>298.56</v>
      </c>
      <c r="F325" s="129">
        <f t="shared" si="3"/>
        <v>20000</v>
      </c>
      <c r="G325" s="131"/>
      <c r="HS325" s="86"/>
      <c r="IH325" s="131"/>
    </row>
    <row r="326" spans="1:242">
      <c r="A326" s="131" t="s">
        <v>807</v>
      </c>
      <c r="B326" s="139">
        <f>+'[2]Table SP Vol '!H84</f>
        <v>149.28</v>
      </c>
      <c r="C326" s="131" t="s">
        <v>646</v>
      </c>
      <c r="D326" s="131">
        <v>79</v>
      </c>
      <c r="E326" s="132">
        <v>298.56</v>
      </c>
      <c r="F326" s="129">
        <f t="shared" si="3"/>
        <v>20000</v>
      </c>
      <c r="G326" s="131"/>
      <c r="HS326" s="86"/>
      <c r="IH326" s="131"/>
    </row>
    <row r="327" spans="1:242">
      <c r="A327" s="131" t="s">
        <v>808</v>
      </c>
      <c r="B327" s="139">
        <f>+'[2]Table SP Vol '!H85</f>
        <v>149.28</v>
      </c>
      <c r="C327" s="131" t="s">
        <v>646</v>
      </c>
      <c r="D327" s="131">
        <v>80</v>
      </c>
      <c r="E327" s="132">
        <v>298.56</v>
      </c>
      <c r="F327" s="129">
        <f t="shared" si="3"/>
        <v>20000</v>
      </c>
      <c r="G327" s="131"/>
      <c r="HS327" s="86"/>
      <c r="IH327" s="131"/>
    </row>
    <row r="328" spans="1:242">
      <c r="A328" s="131" t="s">
        <v>809</v>
      </c>
      <c r="B328" s="139">
        <f>+'[2]Table SP Vol '!H86</f>
        <v>149.28</v>
      </c>
      <c r="C328" s="131" t="s">
        <v>646</v>
      </c>
      <c r="D328" s="131">
        <v>81</v>
      </c>
      <c r="E328" s="132">
        <v>298.56</v>
      </c>
      <c r="F328" s="129">
        <f t="shared" si="3"/>
        <v>20000</v>
      </c>
      <c r="G328" s="131"/>
      <c r="HS328" s="86"/>
      <c r="IH328" s="131"/>
    </row>
    <row r="329" spans="1:242">
      <c r="A329" s="131" t="s">
        <v>810</v>
      </c>
      <c r="B329" s="139">
        <f>+'[2]Table SP Vol '!H87</f>
        <v>149.28</v>
      </c>
      <c r="C329" s="131" t="s">
        <v>646</v>
      </c>
      <c r="D329" s="131">
        <v>82</v>
      </c>
      <c r="E329" s="132">
        <v>298.56</v>
      </c>
      <c r="F329" s="129">
        <f t="shared" si="3"/>
        <v>20000</v>
      </c>
      <c r="G329" s="131"/>
      <c r="HS329" s="86"/>
      <c r="IH329" s="131"/>
    </row>
    <row r="330" spans="1:242">
      <c r="A330" s="131" t="s">
        <v>811</v>
      </c>
      <c r="B330" s="139">
        <f>+'[2]Table SP Vol '!H88</f>
        <v>149.28</v>
      </c>
      <c r="C330" s="131" t="s">
        <v>646</v>
      </c>
      <c r="D330" s="131">
        <v>83</v>
      </c>
      <c r="E330" s="132">
        <v>298.56</v>
      </c>
      <c r="F330" s="129">
        <f t="shared" si="3"/>
        <v>20000</v>
      </c>
      <c r="G330" s="131"/>
      <c r="HS330" s="86"/>
      <c r="IH330" s="131"/>
    </row>
    <row r="331" spans="1:242">
      <c r="A331" s="131" t="s">
        <v>812</v>
      </c>
      <c r="B331" s="139">
        <f>+'[2]Table SP Vol '!H89</f>
        <v>149.28</v>
      </c>
      <c r="C331" s="131" t="s">
        <v>646</v>
      </c>
      <c r="D331" s="131">
        <v>84</v>
      </c>
      <c r="E331" s="132">
        <v>298.56</v>
      </c>
      <c r="F331" s="129">
        <f t="shared" si="3"/>
        <v>20000</v>
      </c>
      <c r="G331" s="131"/>
      <c r="HS331" s="86"/>
      <c r="IH331" s="131"/>
    </row>
    <row r="332" spans="1:242">
      <c r="A332" s="131" t="s">
        <v>813</v>
      </c>
      <c r="B332" s="139">
        <f>+'[2]Table SP Vol '!H90</f>
        <v>149.28</v>
      </c>
      <c r="C332" s="131" t="s">
        <v>646</v>
      </c>
      <c r="D332" s="131">
        <v>85</v>
      </c>
      <c r="E332" s="132">
        <v>298.56</v>
      </c>
      <c r="F332" s="129">
        <f t="shared" si="3"/>
        <v>20000</v>
      </c>
      <c r="G332" s="131"/>
      <c r="HS332" s="86"/>
      <c r="IH332" s="131"/>
    </row>
    <row r="333" spans="1:242">
      <c r="A333" s="131" t="s">
        <v>814</v>
      </c>
      <c r="B333" s="139">
        <f>+'[2]Table SP Vol '!H91</f>
        <v>149.28</v>
      </c>
      <c r="C333" s="131" t="s">
        <v>646</v>
      </c>
      <c r="D333" s="131">
        <v>86</v>
      </c>
      <c r="E333" s="132">
        <v>298.56</v>
      </c>
      <c r="F333" s="129">
        <f t="shared" si="3"/>
        <v>20000</v>
      </c>
      <c r="G333" s="131"/>
      <c r="HS333" s="86"/>
      <c r="IH333" s="131"/>
    </row>
    <row r="334" spans="1:242">
      <c r="A334" s="131" t="s">
        <v>815</v>
      </c>
      <c r="B334" s="139">
        <f>+'[2]Table SP Vol '!H92</f>
        <v>149.28</v>
      </c>
      <c r="C334" s="131" t="s">
        <v>646</v>
      </c>
      <c r="D334" s="131">
        <v>87</v>
      </c>
      <c r="E334" s="132">
        <v>298.56</v>
      </c>
      <c r="F334" s="129">
        <f t="shared" si="3"/>
        <v>20000</v>
      </c>
      <c r="G334" s="131"/>
      <c r="HS334" s="86"/>
      <c r="IH334" s="131"/>
    </row>
    <row r="335" spans="1:242">
      <c r="A335" s="131" t="s">
        <v>816</v>
      </c>
      <c r="B335" s="139">
        <f>+'[2]Table SP Vol '!H93</f>
        <v>149.28</v>
      </c>
      <c r="C335" s="131" t="s">
        <v>646</v>
      </c>
      <c r="D335" s="131">
        <v>88</v>
      </c>
      <c r="E335" s="132">
        <v>298.56</v>
      </c>
      <c r="F335" s="129">
        <f t="shared" si="3"/>
        <v>20000</v>
      </c>
      <c r="G335" s="131"/>
      <c r="HS335" s="86"/>
      <c r="IH335" s="131"/>
    </row>
    <row r="336" spans="1:242">
      <c r="A336" s="131" t="s">
        <v>817</v>
      </c>
      <c r="B336" s="139">
        <f>+'[2]Table SP Vol '!H94</f>
        <v>149.28</v>
      </c>
      <c r="C336" s="131" t="s">
        <v>646</v>
      </c>
      <c r="D336" s="131">
        <v>89</v>
      </c>
      <c r="E336" s="132">
        <v>298.56</v>
      </c>
      <c r="F336" s="129">
        <f t="shared" si="3"/>
        <v>20000</v>
      </c>
      <c r="G336" s="131"/>
      <c r="HS336" s="86"/>
      <c r="IH336" s="131"/>
    </row>
    <row r="337" spans="1:242">
      <c r="A337" s="131" t="s">
        <v>818</v>
      </c>
      <c r="B337" s="139">
        <f>+'[2]Table SP Vol '!H95</f>
        <v>149.28</v>
      </c>
      <c r="C337" s="131" t="s">
        <v>646</v>
      </c>
      <c r="D337" s="131">
        <v>90</v>
      </c>
      <c r="E337" s="132">
        <v>298.56</v>
      </c>
      <c r="F337" s="129">
        <f t="shared" si="3"/>
        <v>20000</v>
      </c>
      <c r="G337" s="131"/>
      <c r="HS337" s="86"/>
      <c r="IH337" s="131"/>
    </row>
    <row r="338" spans="1:242">
      <c r="A338" s="131" t="s">
        <v>819</v>
      </c>
      <c r="B338" s="139">
        <f>+'[2]Table SP Vol '!H96</f>
        <v>149.28</v>
      </c>
      <c r="C338" s="131" t="s">
        <v>646</v>
      </c>
      <c r="D338" s="131">
        <v>91</v>
      </c>
      <c r="E338" s="132">
        <v>298.56</v>
      </c>
      <c r="F338" s="129">
        <f t="shared" si="3"/>
        <v>20000</v>
      </c>
      <c r="G338" s="131"/>
      <c r="HS338" s="86"/>
      <c r="IH338" s="131"/>
    </row>
    <row r="339" spans="1:242">
      <c r="A339" s="131" t="s">
        <v>820</v>
      </c>
      <c r="B339" s="139">
        <f>+'[2]Table SP Vol '!H97</f>
        <v>149.28</v>
      </c>
      <c r="C339" s="131" t="s">
        <v>646</v>
      </c>
      <c r="D339" s="131">
        <v>92</v>
      </c>
      <c r="E339" s="132">
        <v>298.56</v>
      </c>
      <c r="F339" s="129">
        <f t="shared" si="3"/>
        <v>20000</v>
      </c>
      <c r="G339" s="131"/>
      <c r="HS339" s="86"/>
      <c r="IH339" s="131"/>
    </row>
    <row r="340" spans="1:242">
      <c r="A340" s="131" t="s">
        <v>821</v>
      </c>
      <c r="B340" s="139">
        <f>+'[2]Table SP Vol '!H98</f>
        <v>149.28</v>
      </c>
      <c r="C340" s="131" t="s">
        <v>646</v>
      </c>
      <c r="D340" s="131">
        <v>93</v>
      </c>
      <c r="E340" s="132">
        <v>298.56</v>
      </c>
      <c r="F340" s="129">
        <f t="shared" si="3"/>
        <v>20000</v>
      </c>
      <c r="G340" s="131"/>
      <c r="HS340" s="86"/>
      <c r="IH340" s="131"/>
    </row>
    <row r="341" spans="1:242">
      <c r="A341" s="131" t="s">
        <v>822</v>
      </c>
      <c r="B341" s="139">
        <f>+'[2]Table SP Vol '!H99</f>
        <v>149.28</v>
      </c>
      <c r="C341" s="131" t="s">
        <v>646</v>
      </c>
      <c r="D341" s="131">
        <v>94</v>
      </c>
      <c r="E341" s="132">
        <v>298.56</v>
      </c>
      <c r="F341" s="129">
        <f t="shared" si="3"/>
        <v>20000</v>
      </c>
      <c r="G341" s="131"/>
      <c r="HS341" s="86"/>
      <c r="IH341" s="131"/>
    </row>
    <row r="342" spans="1:242">
      <c r="A342" s="131" t="s">
        <v>823</v>
      </c>
      <c r="B342" s="139">
        <f>+'[2]Table SP Vol '!H100</f>
        <v>149.28</v>
      </c>
      <c r="C342" s="131" t="s">
        <v>646</v>
      </c>
      <c r="D342" s="131">
        <v>95</v>
      </c>
      <c r="E342" s="132">
        <v>298.56</v>
      </c>
      <c r="F342" s="129">
        <f t="shared" si="3"/>
        <v>20000</v>
      </c>
      <c r="G342" s="131"/>
      <c r="HS342" s="86"/>
      <c r="IH342" s="131"/>
    </row>
    <row r="343" spans="1:242">
      <c r="A343" s="131" t="s">
        <v>824</v>
      </c>
      <c r="B343" s="139">
        <f>+'[2]Table SP Vol '!H101</f>
        <v>149.28</v>
      </c>
      <c r="C343" s="131" t="s">
        <v>646</v>
      </c>
      <c r="D343" s="131">
        <v>96</v>
      </c>
      <c r="E343" s="132">
        <v>298.56</v>
      </c>
      <c r="F343" s="129">
        <f t="shared" si="3"/>
        <v>20000</v>
      </c>
      <c r="G343" s="131"/>
      <c r="HS343" s="86"/>
      <c r="IH343" s="131"/>
    </row>
    <row r="344" spans="1:242">
      <c r="A344" s="131" t="s">
        <v>825</v>
      </c>
      <c r="B344" s="139">
        <f>+'[2]Table SP Vol '!H102</f>
        <v>149.28</v>
      </c>
      <c r="C344" s="131" t="s">
        <v>646</v>
      </c>
      <c r="D344" s="131">
        <v>97</v>
      </c>
      <c r="E344" s="132">
        <v>298.56</v>
      </c>
      <c r="F344" s="129">
        <f t="shared" si="3"/>
        <v>20000</v>
      </c>
      <c r="G344" s="131"/>
      <c r="HS344" s="86"/>
      <c r="IH344" s="131"/>
    </row>
    <row r="345" spans="1:242">
      <c r="A345" s="131" t="s">
        <v>826</v>
      </c>
      <c r="B345" s="139">
        <f>+'[2]Table SP Vol '!H103</f>
        <v>149.28</v>
      </c>
      <c r="C345" s="131" t="s">
        <v>646</v>
      </c>
      <c r="D345" s="131">
        <v>98</v>
      </c>
      <c r="E345" s="132">
        <v>298.56</v>
      </c>
      <c r="F345" s="129">
        <f t="shared" si="3"/>
        <v>20000</v>
      </c>
      <c r="G345" s="131"/>
      <c r="HS345" s="86"/>
      <c r="IH345" s="131"/>
    </row>
    <row r="346" spans="1:242">
      <c r="A346" s="131" t="s">
        <v>827</v>
      </c>
      <c r="B346" s="139">
        <f>+'[2]Table SP Vol '!H104</f>
        <v>149.28</v>
      </c>
      <c r="C346" s="131" t="s">
        <v>646</v>
      </c>
      <c r="D346" s="131">
        <v>99</v>
      </c>
      <c r="E346" s="132">
        <v>298.56</v>
      </c>
      <c r="F346" s="129">
        <f t="shared" ref="F346:F409" si="4">+F260+5000</f>
        <v>20000</v>
      </c>
      <c r="G346" s="131"/>
      <c r="HS346" s="86"/>
      <c r="IH346" s="131"/>
    </row>
    <row r="347" spans="1:242">
      <c r="A347" s="131" t="s">
        <v>828</v>
      </c>
      <c r="B347" s="139">
        <f>+'[2]Table SP Vol '!H105</f>
        <v>0</v>
      </c>
      <c r="C347" s="131" t="s">
        <v>634</v>
      </c>
      <c r="D347" s="131">
        <v>0</v>
      </c>
      <c r="E347" s="132">
        <v>0</v>
      </c>
      <c r="F347" s="129">
        <f t="shared" si="4"/>
        <v>20000</v>
      </c>
      <c r="G347" s="131"/>
      <c r="HS347" s="86"/>
      <c r="IH347" s="131"/>
    </row>
    <row r="348" spans="1:242">
      <c r="A348" s="131" t="s">
        <v>5130</v>
      </c>
      <c r="B348" s="139">
        <f>+'[2]Table SP Vol '!I20</f>
        <v>0.57499999999999996</v>
      </c>
      <c r="C348" s="131" t="s">
        <v>634</v>
      </c>
      <c r="D348" s="131">
        <v>15</v>
      </c>
      <c r="E348" s="132">
        <v>1.1499999999999999</v>
      </c>
      <c r="F348" s="129">
        <f t="shared" si="4"/>
        <v>25000</v>
      </c>
      <c r="G348" s="131"/>
      <c r="HO348" s="86"/>
      <c r="IH348" s="131"/>
    </row>
    <row r="349" spans="1:242">
      <c r="A349" s="131" t="s">
        <v>5131</v>
      </c>
      <c r="B349" s="139">
        <f>+'[2]Table SP Vol '!I21</f>
        <v>0.57499999999999996</v>
      </c>
      <c r="C349" s="131" t="s">
        <v>634</v>
      </c>
      <c r="D349" s="131">
        <v>16</v>
      </c>
      <c r="E349" s="132">
        <v>1.1499999999999999</v>
      </c>
      <c r="F349" s="129">
        <f t="shared" si="4"/>
        <v>25000</v>
      </c>
      <c r="G349" s="131"/>
      <c r="HO349" s="86"/>
      <c r="IH349" s="131"/>
    </row>
    <row r="350" spans="1:242">
      <c r="A350" s="131" t="s">
        <v>5132</v>
      </c>
      <c r="B350" s="139">
        <f>+'[2]Table SP Vol '!I22</f>
        <v>0.57499999999999996</v>
      </c>
      <c r="C350" s="131" t="s">
        <v>634</v>
      </c>
      <c r="D350" s="131">
        <v>17</v>
      </c>
      <c r="E350" s="132">
        <v>1.1499999999999999</v>
      </c>
      <c r="F350" s="129">
        <f t="shared" si="4"/>
        <v>25000</v>
      </c>
      <c r="G350" s="131"/>
      <c r="HO350" s="86"/>
      <c r="IH350" s="131"/>
    </row>
    <row r="351" spans="1:242">
      <c r="A351" s="131" t="s">
        <v>5133</v>
      </c>
      <c r="B351" s="139">
        <f>+'[2]Table SP Vol '!I23</f>
        <v>0.57499999999999996</v>
      </c>
      <c r="C351" s="131" t="s">
        <v>634</v>
      </c>
      <c r="D351" s="131">
        <v>18</v>
      </c>
      <c r="E351" s="132">
        <v>1.1499999999999999</v>
      </c>
      <c r="F351" s="129">
        <f t="shared" si="4"/>
        <v>25000</v>
      </c>
      <c r="G351" s="131"/>
      <c r="HO351" s="86"/>
      <c r="IH351" s="131"/>
    </row>
    <row r="352" spans="1:242">
      <c r="A352" s="131" t="s">
        <v>5134</v>
      </c>
      <c r="B352" s="139">
        <f>+'[2]Table SP Vol '!I24</f>
        <v>0.57499999999999996</v>
      </c>
      <c r="C352" s="131" t="s">
        <v>634</v>
      </c>
      <c r="D352" s="131">
        <v>19</v>
      </c>
      <c r="E352" s="132">
        <v>1.1499999999999999</v>
      </c>
      <c r="F352" s="129">
        <f t="shared" si="4"/>
        <v>25000</v>
      </c>
      <c r="G352" s="131"/>
      <c r="HO352" s="86"/>
      <c r="IH352" s="131"/>
    </row>
    <row r="353" spans="1:242">
      <c r="A353" s="131" t="s">
        <v>5135</v>
      </c>
      <c r="B353" s="139">
        <f>+'[2]Table SP Vol '!I25</f>
        <v>0.85000000000000009</v>
      </c>
      <c r="C353" s="131" t="s">
        <v>635</v>
      </c>
      <c r="D353" s="131">
        <v>20</v>
      </c>
      <c r="E353" s="132">
        <v>1.7000000000000002</v>
      </c>
      <c r="F353" s="129">
        <f t="shared" si="4"/>
        <v>25000</v>
      </c>
      <c r="G353" s="131"/>
      <c r="HO353" s="86"/>
      <c r="IH353" s="131"/>
    </row>
    <row r="354" spans="1:242">
      <c r="A354" s="131" t="s">
        <v>5136</v>
      </c>
      <c r="B354" s="139">
        <f>+'[2]Table SP Vol '!I26</f>
        <v>0.85000000000000009</v>
      </c>
      <c r="C354" s="131" t="s">
        <v>635</v>
      </c>
      <c r="D354" s="131">
        <v>21</v>
      </c>
      <c r="E354" s="132">
        <v>1.7000000000000002</v>
      </c>
      <c r="F354" s="129">
        <f t="shared" si="4"/>
        <v>25000</v>
      </c>
      <c r="G354" s="131"/>
      <c r="HO354" s="86"/>
      <c r="IH354" s="131"/>
    </row>
    <row r="355" spans="1:242">
      <c r="A355" s="131" t="s">
        <v>5137</v>
      </c>
      <c r="B355" s="139">
        <f>+'[2]Table SP Vol '!I27</f>
        <v>0.85000000000000009</v>
      </c>
      <c r="C355" s="131" t="s">
        <v>635</v>
      </c>
      <c r="D355" s="131">
        <v>22</v>
      </c>
      <c r="E355" s="132">
        <v>1.7000000000000002</v>
      </c>
      <c r="F355" s="129">
        <f t="shared" si="4"/>
        <v>25000</v>
      </c>
      <c r="G355" s="131"/>
      <c r="HO355" s="86"/>
      <c r="IH355" s="131"/>
    </row>
    <row r="356" spans="1:242">
      <c r="A356" s="131" t="s">
        <v>5138</v>
      </c>
      <c r="B356" s="139">
        <f>+'[2]Table SP Vol '!I28</f>
        <v>0.85000000000000009</v>
      </c>
      <c r="C356" s="131" t="s">
        <v>635</v>
      </c>
      <c r="D356" s="131">
        <v>23</v>
      </c>
      <c r="E356" s="132">
        <v>1.7000000000000002</v>
      </c>
      <c r="F356" s="129">
        <f t="shared" si="4"/>
        <v>25000</v>
      </c>
      <c r="G356" s="131"/>
      <c r="HO356" s="86"/>
      <c r="IH356" s="131"/>
    </row>
    <row r="357" spans="1:242">
      <c r="A357" s="131" t="s">
        <v>5139</v>
      </c>
      <c r="B357" s="139">
        <f>+'[2]Table SP Vol '!I29</f>
        <v>0.85000000000000009</v>
      </c>
      <c r="C357" s="131" t="s">
        <v>635</v>
      </c>
      <c r="D357" s="131">
        <v>24</v>
      </c>
      <c r="E357" s="132">
        <v>1.7000000000000002</v>
      </c>
      <c r="F357" s="129">
        <f t="shared" si="4"/>
        <v>25000</v>
      </c>
      <c r="G357" s="131"/>
      <c r="HO357" s="86"/>
      <c r="IH357" s="131"/>
    </row>
    <row r="358" spans="1:242">
      <c r="A358" s="131" t="s">
        <v>5140</v>
      </c>
      <c r="B358" s="139">
        <f>+'[2]Table SP Vol '!I30</f>
        <v>1</v>
      </c>
      <c r="C358" s="131" t="s">
        <v>636</v>
      </c>
      <c r="D358" s="131">
        <v>25</v>
      </c>
      <c r="E358" s="132">
        <v>2</v>
      </c>
      <c r="F358" s="129">
        <f t="shared" si="4"/>
        <v>25000</v>
      </c>
      <c r="G358" s="131"/>
      <c r="HO358" s="86"/>
      <c r="IH358" s="131"/>
    </row>
    <row r="359" spans="1:242">
      <c r="A359" s="131" t="s">
        <v>5141</v>
      </c>
      <c r="B359" s="139">
        <f>+'[2]Table SP Vol '!I31</f>
        <v>1</v>
      </c>
      <c r="C359" s="131" t="s">
        <v>636</v>
      </c>
      <c r="D359" s="131">
        <v>26</v>
      </c>
      <c r="E359" s="132">
        <v>2</v>
      </c>
      <c r="F359" s="129">
        <f t="shared" si="4"/>
        <v>25000</v>
      </c>
      <c r="G359" s="131"/>
      <c r="HO359" s="86"/>
      <c r="IH359" s="131"/>
    </row>
    <row r="360" spans="1:242">
      <c r="A360" s="131" t="s">
        <v>5142</v>
      </c>
      <c r="B360" s="139">
        <f>+'[2]Table SP Vol '!I32</f>
        <v>1</v>
      </c>
      <c r="C360" s="131" t="s">
        <v>636</v>
      </c>
      <c r="D360" s="131">
        <v>27</v>
      </c>
      <c r="E360" s="132">
        <v>2</v>
      </c>
      <c r="F360" s="129">
        <f t="shared" si="4"/>
        <v>25000</v>
      </c>
      <c r="G360" s="131"/>
      <c r="HO360" s="86"/>
      <c r="IH360" s="131"/>
    </row>
    <row r="361" spans="1:242">
      <c r="A361" s="131" t="s">
        <v>5143</v>
      </c>
      <c r="B361" s="139">
        <f>+'[2]Table SP Vol '!I33</f>
        <v>1</v>
      </c>
      <c r="C361" s="131" t="s">
        <v>636</v>
      </c>
      <c r="D361" s="131">
        <v>28</v>
      </c>
      <c r="E361" s="132">
        <v>2</v>
      </c>
      <c r="F361" s="129">
        <f t="shared" si="4"/>
        <v>25000</v>
      </c>
      <c r="G361" s="131"/>
      <c r="HO361" s="86"/>
      <c r="IH361" s="131"/>
    </row>
    <row r="362" spans="1:242">
      <c r="A362" s="131" t="s">
        <v>5144</v>
      </c>
      <c r="B362" s="139">
        <f>+'[2]Table SP Vol '!I34</f>
        <v>1</v>
      </c>
      <c r="C362" s="131" t="s">
        <v>636</v>
      </c>
      <c r="D362" s="131">
        <v>29</v>
      </c>
      <c r="E362" s="132">
        <v>2</v>
      </c>
      <c r="F362" s="129">
        <f t="shared" si="4"/>
        <v>25000</v>
      </c>
      <c r="G362" s="131"/>
      <c r="HO362" s="86"/>
      <c r="IH362" s="131"/>
    </row>
    <row r="363" spans="1:242">
      <c r="A363" s="131" t="s">
        <v>5145</v>
      </c>
      <c r="B363" s="139">
        <f>+'[2]Table SP Vol '!I35</f>
        <v>1.2250000000000001</v>
      </c>
      <c r="C363" s="131" t="s">
        <v>637</v>
      </c>
      <c r="D363" s="131">
        <v>30</v>
      </c>
      <c r="E363" s="132">
        <v>2.4500000000000002</v>
      </c>
      <c r="F363" s="129">
        <f t="shared" si="4"/>
        <v>25000</v>
      </c>
      <c r="G363" s="131"/>
      <c r="HO363" s="86"/>
      <c r="IH363" s="131"/>
    </row>
    <row r="364" spans="1:242">
      <c r="A364" s="131" t="s">
        <v>5146</v>
      </c>
      <c r="B364" s="139">
        <f>+'[2]Table SP Vol '!I36</f>
        <v>1.2250000000000001</v>
      </c>
      <c r="C364" s="131" t="s">
        <v>637</v>
      </c>
      <c r="D364" s="131">
        <v>31</v>
      </c>
      <c r="E364" s="132">
        <v>2.4500000000000002</v>
      </c>
      <c r="F364" s="129">
        <f t="shared" si="4"/>
        <v>25000</v>
      </c>
      <c r="G364" s="131"/>
      <c r="HO364" s="86"/>
      <c r="IH364" s="131"/>
    </row>
    <row r="365" spans="1:242">
      <c r="A365" s="131" t="s">
        <v>5147</v>
      </c>
      <c r="B365" s="139">
        <f>+'[2]Table SP Vol '!I37</f>
        <v>1.2250000000000001</v>
      </c>
      <c r="C365" s="131" t="s">
        <v>637</v>
      </c>
      <c r="D365" s="131">
        <v>32</v>
      </c>
      <c r="E365" s="132">
        <v>2.4500000000000002</v>
      </c>
      <c r="F365" s="129">
        <f t="shared" si="4"/>
        <v>25000</v>
      </c>
      <c r="G365" s="131"/>
      <c r="HO365" s="86"/>
      <c r="IH365" s="131"/>
    </row>
    <row r="366" spans="1:242">
      <c r="A366" s="131" t="s">
        <v>5148</v>
      </c>
      <c r="B366" s="139">
        <f>+'[2]Table SP Vol '!I38</f>
        <v>1.2250000000000001</v>
      </c>
      <c r="C366" s="131" t="s">
        <v>637</v>
      </c>
      <c r="D366" s="131">
        <v>33</v>
      </c>
      <c r="E366" s="132">
        <v>2.4500000000000002</v>
      </c>
      <c r="F366" s="129">
        <f t="shared" si="4"/>
        <v>25000</v>
      </c>
      <c r="G366" s="131"/>
      <c r="HO366" s="86"/>
      <c r="IH366" s="131"/>
    </row>
    <row r="367" spans="1:242">
      <c r="A367" s="131" t="s">
        <v>5149</v>
      </c>
      <c r="B367" s="139">
        <f>+'[2]Table SP Vol '!I39</f>
        <v>1.2250000000000001</v>
      </c>
      <c r="C367" s="131" t="s">
        <v>637</v>
      </c>
      <c r="D367" s="131">
        <v>34</v>
      </c>
      <c r="E367" s="132">
        <v>2.4500000000000002</v>
      </c>
      <c r="F367" s="129">
        <f t="shared" si="4"/>
        <v>25000</v>
      </c>
      <c r="G367" s="131"/>
      <c r="HO367" s="86"/>
      <c r="IH367" s="131"/>
    </row>
    <row r="368" spans="1:242">
      <c r="A368" s="131" t="s">
        <v>5150</v>
      </c>
      <c r="B368" s="139">
        <f>+'[2]Table SP Vol '!I40</f>
        <v>1.625</v>
      </c>
      <c r="C368" s="131" t="s">
        <v>638</v>
      </c>
      <c r="D368" s="131">
        <v>35</v>
      </c>
      <c r="E368" s="132">
        <v>3.25</v>
      </c>
      <c r="F368" s="129">
        <f t="shared" si="4"/>
        <v>25000</v>
      </c>
      <c r="G368" s="131"/>
      <c r="HO368" s="86"/>
      <c r="IH368" s="131"/>
    </row>
    <row r="369" spans="1:242">
      <c r="A369" s="131" t="s">
        <v>5151</v>
      </c>
      <c r="B369" s="139">
        <f>+'[2]Table SP Vol '!I41</f>
        <v>1.625</v>
      </c>
      <c r="C369" s="131" t="s">
        <v>638</v>
      </c>
      <c r="D369" s="131">
        <v>36</v>
      </c>
      <c r="E369" s="132">
        <v>3.25</v>
      </c>
      <c r="F369" s="129">
        <f t="shared" si="4"/>
        <v>25000</v>
      </c>
      <c r="G369" s="131"/>
      <c r="HO369" s="86"/>
      <c r="IH369" s="131"/>
    </row>
    <row r="370" spans="1:242">
      <c r="A370" s="131" t="s">
        <v>5152</v>
      </c>
      <c r="B370" s="139">
        <f>+'[2]Table SP Vol '!I42</f>
        <v>1.625</v>
      </c>
      <c r="C370" s="131" t="s">
        <v>638</v>
      </c>
      <c r="D370" s="131">
        <v>37</v>
      </c>
      <c r="E370" s="132">
        <v>3.25</v>
      </c>
      <c r="F370" s="129">
        <f t="shared" si="4"/>
        <v>25000</v>
      </c>
      <c r="G370" s="131"/>
      <c r="HO370" s="86"/>
      <c r="IH370" s="131"/>
    </row>
    <row r="371" spans="1:242">
      <c r="A371" s="131" t="s">
        <v>5153</v>
      </c>
      <c r="B371" s="139">
        <f>+'[2]Table SP Vol '!I43</f>
        <v>1.625</v>
      </c>
      <c r="C371" s="131" t="s">
        <v>638</v>
      </c>
      <c r="D371" s="131">
        <v>38</v>
      </c>
      <c r="E371" s="132">
        <v>3.25</v>
      </c>
      <c r="F371" s="129">
        <f t="shared" si="4"/>
        <v>25000</v>
      </c>
      <c r="G371" s="131"/>
      <c r="HO371" s="86"/>
      <c r="IH371" s="131"/>
    </row>
    <row r="372" spans="1:242">
      <c r="A372" s="131" t="s">
        <v>5154</v>
      </c>
      <c r="B372" s="139">
        <f>+'[2]Table SP Vol '!I44</f>
        <v>1.625</v>
      </c>
      <c r="C372" s="131" t="s">
        <v>638</v>
      </c>
      <c r="D372" s="131">
        <v>39</v>
      </c>
      <c r="E372" s="132">
        <v>3.25</v>
      </c>
      <c r="F372" s="129">
        <f t="shared" si="4"/>
        <v>25000</v>
      </c>
      <c r="G372" s="131"/>
      <c r="HO372" s="86"/>
      <c r="IH372" s="131"/>
    </row>
    <row r="373" spans="1:242">
      <c r="A373" s="131" t="s">
        <v>5155</v>
      </c>
      <c r="B373" s="139">
        <f>+'[2]Table SP Vol '!I45</f>
        <v>2.375</v>
      </c>
      <c r="C373" s="131" t="s">
        <v>639</v>
      </c>
      <c r="D373" s="131">
        <v>40</v>
      </c>
      <c r="E373" s="132">
        <v>4.75</v>
      </c>
      <c r="F373" s="129">
        <f t="shared" si="4"/>
        <v>25000</v>
      </c>
      <c r="G373" s="131"/>
      <c r="HO373" s="86"/>
      <c r="IH373" s="131"/>
    </row>
    <row r="374" spans="1:242">
      <c r="A374" s="131" t="s">
        <v>5156</v>
      </c>
      <c r="B374" s="139">
        <f>+'[2]Table SP Vol '!I46</f>
        <v>2.375</v>
      </c>
      <c r="C374" s="131" t="s">
        <v>639</v>
      </c>
      <c r="D374" s="131">
        <v>41</v>
      </c>
      <c r="E374" s="132">
        <v>4.75</v>
      </c>
      <c r="F374" s="129">
        <f t="shared" si="4"/>
        <v>25000</v>
      </c>
      <c r="G374" s="131"/>
      <c r="HO374" s="86"/>
      <c r="IH374" s="131"/>
    </row>
    <row r="375" spans="1:242">
      <c r="A375" s="131" t="s">
        <v>5157</v>
      </c>
      <c r="B375" s="139">
        <f>+'[2]Table SP Vol '!I47</f>
        <v>2.375</v>
      </c>
      <c r="C375" s="131" t="s">
        <v>639</v>
      </c>
      <c r="D375" s="131">
        <v>42</v>
      </c>
      <c r="E375" s="132">
        <v>4.75</v>
      </c>
      <c r="F375" s="129">
        <f t="shared" si="4"/>
        <v>25000</v>
      </c>
      <c r="G375" s="131"/>
      <c r="HO375" s="86"/>
      <c r="IH375" s="131"/>
    </row>
    <row r="376" spans="1:242">
      <c r="A376" s="131" t="s">
        <v>5158</v>
      </c>
      <c r="B376" s="139">
        <f>+'[2]Table SP Vol '!I48</f>
        <v>2.375</v>
      </c>
      <c r="C376" s="131" t="s">
        <v>639</v>
      </c>
      <c r="D376" s="131">
        <v>43</v>
      </c>
      <c r="E376" s="132">
        <v>4.75</v>
      </c>
      <c r="F376" s="129">
        <f t="shared" si="4"/>
        <v>25000</v>
      </c>
      <c r="G376" s="131"/>
      <c r="HO376" s="86"/>
      <c r="IH376" s="131"/>
    </row>
    <row r="377" spans="1:242">
      <c r="A377" s="131" t="s">
        <v>5159</v>
      </c>
      <c r="B377" s="139">
        <f>+'[2]Table SP Vol '!I49</f>
        <v>2.375</v>
      </c>
      <c r="C377" s="131" t="s">
        <v>639</v>
      </c>
      <c r="D377" s="131">
        <v>44</v>
      </c>
      <c r="E377" s="132">
        <v>4.75</v>
      </c>
      <c r="F377" s="129">
        <f t="shared" si="4"/>
        <v>25000</v>
      </c>
      <c r="G377" s="131"/>
      <c r="HO377" s="86"/>
      <c r="IH377" s="131"/>
    </row>
    <row r="378" spans="1:242">
      <c r="A378" s="131" t="s">
        <v>5160</v>
      </c>
      <c r="B378" s="139">
        <f>+'[2]Table SP Vol '!I50</f>
        <v>3.8</v>
      </c>
      <c r="C378" s="131" t="s">
        <v>640</v>
      </c>
      <c r="D378" s="131">
        <v>45</v>
      </c>
      <c r="E378" s="132">
        <v>7.6</v>
      </c>
      <c r="F378" s="129">
        <f t="shared" si="4"/>
        <v>25000</v>
      </c>
      <c r="G378" s="131"/>
      <c r="HO378" s="86"/>
      <c r="IH378" s="131"/>
    </row>
    <row r="379" spans="1:242">
      <c r="A379" s="131" t="s">
        <v>5161</v>
      </c>
      <c r="B379" s="139">
        <f>+'[2]Table SP Vol '!I51</f>
        <v>3.8</v>
      </c>
      <c r="C379" s="131" t="s">
        <v>640</v>
      </c>
      <c r="D379" s="131">
        <v>46</v>
      </c>
      <c r="E379" s="132">
        <v>7.6</v>
      </c>
      <c r="F379" s="129">
        <f t="shared" si="4"/>
        <v>25000</v>
      </c>
      <c r="G379" s="131"/>
      <c r="HO379" s="86"/>
      <c r="IH379" s="131"/>
    </row>
    <row r="380" spans="1:242">
      <c r="A380" s="131" t="s">
        <v>5162</v>
      </c>
      <c r="B380" s="139">
        <f>+'[2]Table SP Vol '!I52</f>
        <v>3.8</v>
      </c>
      <c r="C380" s="131" t="s">
        <v>640</v>
      </c>
      <c r="D380" s="131">
        <v>47</v>
      </c>
      <c r="E380" s="132">
        <v>7.6</v>
      </c>
      <c r="F380" s="129">
        <f t="shared" si="4"/>
        <v>25000</v>
      </c>
      <c r="G380" s="131"/>
      <c r="HO380" s="86"/>
      <c r="IH380" s="131"/>
    </row>
    <row r="381" spans="1:242">
      <c r="A381" s="131" t="s">
        <v>5163</v>
      </c>
      <c r="B381" s="139">
        <f>+'[2]Table SP Vol '!I53</f>
        <v>3.8</v>
      </c>
      <c r="C381" s="131" t="s">
        <v>640</v>
      </c>
      <c r="D381" s="131">
        <v>48</v>
      </c>
      <c r="E381" s="132">
        <v>7.6</v>
      </c>
      <c r="F381" s="129">
        <f t="shared" si="4"/>
        <v>25000</v>
      </c>
      <c r="G381" s="131"/>
      <c r="HO381" s="86"/>
      <c r="IH381" s="131"/>
    </row>
    <row r="382" spans="1:242">
      <c r="A382" s="131" t="s">
        <v>5164</v>
      </c>
      <c r="B382" s="139">
        <f>+'[2]Table SP Vol '!I54</f>
        <v>3.8</v>
      </c>
      <c r="C382" s="131" t="s">
        <v>640</v>
      </c>
      <c r="D382" s="131">
        <v>49</v>
      </c>
      <c r="E382" s="132">
        <v>7.6</v>
      </c>
      <c r="F382" s="129">
        <f t="shared" si="4"/>
        <v>25000</v>
      </c>
      <c r="G382" s="131"/>
      <c r="HO382" s="86"/>
      <c r="IH382" s="131"/>
    </row>
    <row r="383" spans="1:242">
      <c r="A383" s="131" t="s">
        <v>5165</v>
      </c>
      <c r="B383" s="139">
        <f>+'[2]Table SP Vol '!I55</f>
        <v>6.8250000000000002</v>
      </c>
      <c r="C383" s="131" t="s">
        <v>641</v>
      </c>
      <c r="D383" s="131">
        <v>50</v>
      </c>
      <c r="E383" s="132">
        <v>13.65</v>
      </c>
      <c r="F383" s="129">
        <f t="shared" si="4"/>
        <v>25000</v>
      </c>
      <c r="G383" s="131"/>
      <c r="HO383" s="86"/>
      <c r="IH383" s="131"/>
    </row>
    <row r="384" spans="1:242">
      <c r="A384" s="131" t="s">
        <v>5166</v>
      </c>
      <c r="B384" s="139">
        <f>+'[2]Table SP Vol '!I56</f>
        <v>6.8250000000000002</v>
      </c>
      <c r="C384" s="131" t="s">
        <v>641</v>
      </c>
      <c r="D384" s="131">
        <v>51</v>
      </c>
      <c r="E384" s="132">
        <v>13.65</v>
      </c>
      <c r="F384" s="129">
        <f t="shared" si="4"/>
        <v>25000</v>
      </c>
      <c r="G384" s="131"/>
      <c r="HO384" s="86"/>
      <c r="IH384" s="131"/>
    </row>
    <row r="385" spans="1:242">
      <c r="A385" s="131" t="s">
        <v>5167</v>
      </c>
      <c r="B385" s="139">
        <f>+'[2]Table SP Vol '!I57</f>
        <v>6.8250000000000002</v>
      </c>
      <c r="C385" s="131" t="s">
        <v>641</v>
      </c>
      <c r="D385" s="131">
        <v>52</v>
      </c>
      <c r="E385" s="132">
        <v>13.65</v>
      </c>
      <c r="F385" s="129">
        <f t="shared" si="4"/>
        <v>25000</v>
      </c>
      <c r="G385" s="131"/>
      <c r="HO385" s="86"/>
      <c r="IH385" s="131"/>
    </row>
    <row r="386" spans="1:242">
      <c r="A386" s="131" t="s">
        <v>5168</v>
      </c>
      <c r="B386" s="139">
        <f>+'[2]Table SP Vol '!I58</f>
        <v>6.8250000000000002</v>
      </c>
      <c r="C386" s="131" t="s">
        <v>641</v>
      </c>
      <c r="D386" s="131">
        <v>53</v>
      </c>
      <c r="E386" s="132">
        <v>13.65</v>
      </c>
      <c r="F386" s="129">
        <f t="shared" si="4"/>
        <v>25000</v>
      </c>
      <c r="G386" s="131"/>
      <c r="HO386" s="86"/>
      <c r="IH386" s="131"/>
    </row>
    <row r="387" spans="1:242">
      <c r="A387" s="131" t="s">
        <v>5169</v>
      </c>
      <c r="B387" s="139">
        <f>+'[2]Table SP Vol '!I59</f>
        <v>6.8250000000000002</v>
      </c>
      <c r="C387" s="131" t="s">
        <v>641</v>
      </c>
      <c r="D387" s="131">
        <v>54</v>
      </c>
      <c r="E387" s="132">
        <v>13.65</v>
      </c>
      <c r="F387" s="129">
        <f t="shared" si="4"/>
        <v>25000</v>
      </c>
      <c r="G387" s="131"/>
      <c r="HO387" s="86"/>
      <c r="IH387" s="131"/>
    </row>
    <row r="388" spans="1:242">
      <c r="A388" s="131" t="s">
        <v>5170</v>
      </c>
      <c r="B388" s="139">
        <f>+'[2]Table SP Vol '!I60</f>
        <v>12.425000000000001</v>
      </c>
      <c r="C388" s="131" t="s">
        <v>642</v>
      </c>
      <c r="D388" s="131">
        <v>55</v>
      </c>
      <c r="E388" s="132">
        <v>24.85</v>
      </c>
      <c r="F388" s="129">
        <f t="shared" si="4"/>
        <v>25000</v>
      </c>
      <c r="G388" s="131"/>
      <c r="HO388" s="86"/>
      <c r="IH388" s="131"/>
    </row>
    <row r="389" spans="1:242">
      <c r="A389" s="131" t="s">
        <v>5171</v>
      </c>
      <c r="B389" s="139">
        <f>+'[2]Table SP Vol '!I61</f>
        <v>12.425000000000001</v>
      </c>
      <c r="C389" s="131" t="s">
        <v>642</v>
      </c>
      <c r="D389" s="131">
        <v>56</v>
      </c>
      <c r="E389" s="132">
        <v>24.85</v>
      </c>
      <c r="F389" s="129">
        <f t="shared" si="4"/>
        <v>25000</v>
      </c>
      <c r="G389" s="131"/>
      <c r="HO389" s="86"/>
      <c r="IH389" s="131"/>
    </row>
    <row r="390" spans="1:242">
      <c r="A390" s="131" t="s">
        <v>5172</v>
      </c>
      <c r="B390" s="139">
        <f>+'[2]Table SP Vol '!I62</f>
        <v>12.425000000000001</v>
      </c>
      <c r="C390" s="131" t="s">
        <v>642</v>
      </c>
      <c r="D390" s="131">
        <v>57</v>
      </c>
      <c r="E390" s="132">
        <v>24.85</v>
      </c>
      <c r="F390" s="129">
        <f t="shared" si="4"/>
        <v>25000</v>
      </c>
      <c r="G390" s="131"/>
      <c r="HO390" s="86"/>
      <c r="IH390" s="131"/>
    </row>
    <row r="391" spans="1:242">
      <c r="A391" s="131" t="s">
        <v>5173</v>
      </c>
      <c r="B391" s="139">
        <f>+'[2]Table SP Vol '!I63</f>
        <v>12.425000000000001</v>
      </c>
      <c r="C391" s="131" t="s">
        <v>642</v>
      </c>
      <c r="D391" s="131">
        <v>58</v>
      </c>
      <c r="E391" s="132">
        <v>24.85</v>
      </c>
      <c r="F391" s="129">
        <f t="shared" si="4"/>
        <v>25000</v>
      </c>
      <c r="G391" s="131"/>
      <c r="HO391" s="86"/>
      <c r="IH391" s="131"/>
    </row>
    <row r="392" spans="1:242">
      <c r="A392" s="131" t="s">
        <v>5174</v>
      </c>
      <c r="B392" s="139">
        <f>+'[2]Table SP Vol '!I64</f>
        <v>12.425000000000001</v>
      </c>
      <c r="C392" s="131" t="s">
        <v>642</v>
      </c>
      <c r="D392" s="131">
        <v>59</v>
      </c>
      <c r="E392" s="132">
        <v>24.85</v>
      </c>
      <c r="F392" s="129">
        <f t="shared" si="4"/>
        <v>25000</v>
      </c>
      <c r="G392" s="131"/>
      <c r="HO392" s="86"/>
      <c r="IH392" s="131"/>
    </row>
    <row r="393" spans="1:242">
      <c r="A393" s="131" t="s">
        <v>5175</v>
      </c>
      <c r="B393" s="139">
        <f>+'[2]Table SP Vol '!I65</f>
        <v>18.725000000000001</v>
      </c>
      <c r="C393" s="131" t="s">
        <v>643</v>
      </c>
      <c r="D393" s="131">
        <v>60</v>
      </c>
      <c r="E393" s="132">
        <v>37.450000000000003</v>
      </c>
      <c r="F393" s="129">
        <f t="shared" si="4"/>
        <v>25000</v>
      </c>
      <c r="G393" s="131"/>
      <c r="HO393" s="86"/>
      <c r="IH393" s="131"/>
    </row>
    <row r="394" spans="1:242">
      <c r="A394" s="131" t="s">
        <v>5176</v>
      </c>
      <c r="B394" s="139">
        <f>+'[2]Table SP Vol '!I66</f>
        <v>18.725000000000001</v>
      </c>
      <c r="C394" s="131" t="s">
        <v>643</v>
      </c>
      <c r="D394" s="131">
        <v>61</v>
      </c>
      <c r="E394" s="132">
        <v>37.450000000000003</v>
      </c>
      <c r="F394" s="129">
        <f t="shared" si="4"/>
        <v>25000</v>
      </c>
      <c r="G394" s="131"/>
      <c r="HO394" s="86"/>
      <c r="IH394" s="131"/>
    </row>
    <row r="395" spans="1:242">
      <c r="A395" s="131" t="s">
        <v>5177</v>
      </c>
      <c r="B395" s="139">
        <f>+'[2]Table SP Vol '!I67</f>
        <v>18.725000000000001</v>
      </c>
      <c r="C395" s="131" t="s">
        <v>643</v>
      </c>
      <c r="D395" s="131">
        <v>62</v>
      </c>
      <c r="E395" s="132">
        <v>37.450000000000003</v>
      </c>
      <c r="F395" s="129">
        <f t="shared" si="4"/>
        <v>25000</v>
      </c>
      <c r="G395" s="131"/>
      <c r="HO395" s="86"/>
      <c r="IH395" s="131"/>
    </row>
    <row r="396" spans="1:242">
      <c r="A396" s="131" t="s">
        <v>5178</v>
      </c>
      <c r="B396" s="139">
        <f>+'[2]Table SP Vol '!I68</f>
        <v>18.725000000000001</v>
      </c>
      <c r="C396" s="131" t="s">
        <v>643</v>
      </c>
      <c r="D396" s="131">
        <v>63</v>
      </c>
      <c r="E396" s="132">
        <v>37.450000000000003</v>
      </c>
      <c r="F396" s="129">
        <f t="shared" si="4"/>
        <v>25000</v>
      </c>
      <c r="G396" s="131"/>
      <c r="HO396" s="86"/>
      <c r="IH396" s="131"/>
    </row>
    <row r="397" spans="1:242">
      <c r="A397" s="131" t="s">
        <v>5179</v>
      </c>
      <c r="B397" s="139">
        <f>+'[2]Table SP Vol '!I69</f>
        <v>18.725000000000001</v>
      </c>
      <c r="C397" s="131" t="s">
        <v>643</v>
      </c>
      <c r="D397" s="131">
        <v>64</v>
      </c>
      <c r="E397" s="132">
        <v>37.450000000000003</v>
      </c>
      <c r="F397" s="129">
        <f t="shared" si="4"/>
        <v>25000</v>
      </c>
      <c r="G397" s="131"/>
      <c r="HO397" s="86"/>
      <c r="IH397" s="131"/>
    </row>
    <row r="398" spans="1:242">
      <c r="A398" s="131" t="s">
        <v>5180</v>
      </c>
      <c r="B398" s="139">
        <f>+'[2]Table SP Vol '!I70</f>
        <v>30.349999999999998</v>
      </c>
      <c r="C398" s="131" t="s">
        <v>644</v>
      </c>
      <c r="D398" s="131">
        <v>65</v>
      </c>
      <c r="E398" s="132">
        <v>60.699999999999996</v>
      </c>
      <c r="F398" s="129">
        <f t="shared" si="4"/>
        <v>25000</v>
      </c>
      <c r="G398" s="131"/>
      <c r="HO398" s="86"/>
      <c r="IH398" s="131"/>
    </row>
    <row r="399" spans="1:242">
      <c r="A399" s="131" t="s">
        <v>5181</v>
      </c>
      <c r="B399" s="139">
        <f>+'[2]Table SP Vol '!I71</f>
        <v>30.349999999999998</v>
      </c>
      <c r="C399" s="131" t="s">
        <v>644</v>
      </c>
      <c r="D399" s="131">
        <v>66</v>
      </c>
      <c r="E399" s="132">
        <v>60.699999999999996</v>
      </c>
      <c r="F399" s="129">
        <f t="shared" si="4"/>
        <v>25000</v>
      </c>
      <c r="G399" s="131"/>
      <c r="HO399" s="86"/>
      <c r="IH399" s="131"/>
    </row>
    <row r="400" spans="1:242">
      <c r="A400" s="131" t="s">
        <v>5182</v>
      </c>
      <c r="B400" s="139">
        <f>+'[2]Table SP Vol '!I72</f>
        <v>30.349999999999998</v>
      </c>
      <c r="C400" s="131" t="s">
        <v>644</v>
      </c>
      <c r="D400" s="131">
        <v>67</v>
      </c>
      <c r="E400" s="132">
        <v>60.699999999999996</v>
      </c>
      <c r="F400" s="129">
        <f t="shared" si="4"/>
        <v>25000</v>
      </c>
      <c r="G400" s="131"/>
      <c r="HO400" s="86"/>
      <c r="IH400" s="131"/>
    </row>
    <row r="401" spans="1:242">
      <c r="A401" s="131" t="s">
        <v>5183</v>
      </c>
      <c r="B401" s="139">
        <f>+'[2]Table SP Vol '!I73</f>
        <v>30.349999999999998</v>
      </c>
      <c r="C401" s="131" t="s">
        <v>644</v>
      </c>
      <c r="D401" s="131">
        <v>68</v>
      </c>
      <c r="E401" s="132">
        <v>60.699999999999996</v>
      </c>
      <c r="F401" s="129">
        <f t="shared" si="4"/>
        <v>25000</v>
      </c>
      <c r="G401" s="131"/>
      <c r="HO401" s="86"/>
      <c r="IH401" s="131"/>
    </row>
    <row r="402" spans="1:242">
      <c r="A402" s="131" t="s">
        <v>5184</v>
      </c>
      <c r="B402" s="139">
        <f>+'[2]Table SP Vol '!I74</f>
        <v>30.349999999999998</v>
      </c>
      <c r="C402" s="131" t="s">
        <v>644</v>
      </c>
      <c r="D402" s="131">
        <v>69</v>
      </c>
      <c r="E402" s="132">
        <v>60.699999999999996</v>
      </c>
      <c r="F402" s="129">
        <f t="shared" si="4"/>
        <v>25000</v>
      </c>
      <c r="G402" s="131"/>
      <c r="HO402" s="86"/>
      <c r="IH402" s="131"/>
    </row>
    <row r="403" spans="1:242">
      <c r="A403" s="131" t="s">
        <v>5185</v>
      </c>
      <c r="B403" s="139">
        <f>+'[2]Table SP Vol '!I75</f>
        <v>56.725000000000001</v>
      </c>
      <c r="C403" s="131" t="s">
        <v>645</v>
      </c>
      <c r="D403" s="131">
        <v>70</v>
      </c>
      <c r="E403" s="132">
        <v>113.45</v>
      </c>
      <c r="F403" s="129">
        <f t="shared" si="4"/>
        <v>25000</v>
      </c>
      <c r="G403" s="131"/>
      <c r="HO403" s="86"/>
      <c r="IH403" s="131"/>
    </row>
    <row r="404" spans="1:242">
      <c r="A404" s="131" t="s">
        <v>5186</v>
      </c>
      <c r="B404" s="139">
        <f>+'[2]Table SP Vol '!I76</f>
        <v>56.725000000000001</v>
      </c>
      <c r="C404" s="131" t="s">
        <v>645</v>
      </c>
      <c r="D404" s="131">
        <v>71</v>
      </c>
      <c r="E404" s="132">
        <v>113.45</v>
      </c>
      <c r="F404" s="129">
        <f t="shared" si="4"/>
        <v>25000</v>
      </c>
      <c r="G404" s="131"/>
      <c r="HO404" s="86"/>
      <c r="IH404" s="131"/>
    </row>
    <row r="405" spans="1:242">
      <c r="A405" s="131" t="s">
        <v>5187</v>
      </c>
      <c r="B405" s="139">
        <f>+'[2]Table SP Vol '!I77</f>
        <v>56.725000000000001</v>
      </c>
      <c r="C405" s="131" t="s">
        <v>645</v>
      </c>
      <c r="D405" s="131">
        <v>72</v>
      </c>
      <c r="E405" s="132">
        <v>113.45</v>
      </c>
      <c r="F405" s="129">
        <f t="shared" si="4"/>
        <v>25000</v>
      </c>
      <c r="G405" s="131"/>
      <c r="HO405" s="86"/>
      <c r="IH405" s="131"/>
    </row>
    <row r="406" spans="1:242">
      <c r="A406" s="131" t="s">
        <v>5188</v>
      </c>
      <c r="B406" s="139">
        <f>+'[2]Table SP Vol '!I78</f>
        <v>56.725000000000001</v>
      </c>
      <c r="C406" s="131" t="s">
        <v>645</v>
      </c>
      <c r="D406" s="131">
        <v>73</v>
      </c>
      <c r="E406" s="132">
        <v>113.45</v>
      </c>
      <c r="F406" s="129">
        <f t="shared" si="4"/>
        <v>25000</v>
      </c>
      <c r="G406" s="131"/>
      <c r="HO406" s="86"/>
      <c r="IH406" s="131"/>
    </row>
    <row r="407" spans="1:242">
      <c r="A407" s="131" t="s">
        <v>5189</v>
      </c>
      <c r="B407" s="139">
        <f>+'[2]Table SP Vol '!I79</f>
        <v>56.725000000000001</v>
      </c>
      <c r="C407" s="131" t="s">
        <v>645</v>
      </c>
      <c r="D407" s="131">
        <v>74</v>
      </c>
      <c r="E407" s="132">
        <v>113.45</v>
      </c>
      <c r="F407" s="129">
        <f t="shared" si="4"/>
        <v>25000</v>
      </c>
      <c r="G407" s="131"/>
      <c r="HO407" s="86"/>
      <c r="IH407" s="131"/>
    </row>
    <row r="408" spans="1:242">
      <c r="A408" s="131" t="s">
        <v>5190</v>
      </c>
      <c r="B408" s="139">
        <f>+'[2]Table SP Vol '!I80</f>
        <v>186.60000000000002</v>
      </c>
      <c r="C408" s="131" t="s">
        <v>646</v>
      </c>
      <c r="D408" s="131">
        <v>75</v>
      </c>
      <c r="E408" s="132">
        <v>373.20000000000005</v>
      </c>
      <c r="F408" s="129">
        <f t="shared" si="4"/>
        <v>25000</v>
      </c>
      <c r="G408" s="131"/>
      <c r="HO408" s="86"/>
      <c r="IH408" s="131"/>
    </row>
    <row r="409" spans="1:242">
      <c r="A409" s="131" t="s">
        <v>5191</v>
      </c>
      <c r="B409" s="139">
        <f>+'[2]Table SP Vol '!I81</f>
        <v>186.60000000000002</v>
      </c>
      <c r="C409" s="131" t="s">
        <v>646</v>
      </c>
      <c r="D409" s="131">
        <v>76</v>
      </c>
      <c r="E409" s="132">
        <v>373.20000000000005</v>
      </c>
      <c r="F409" s="129">
        <f t="shared" si="4"/>
        <v>25000</v>
      </c>
      <c r="G409" s="131"/>
      <c r="HO409" s="86"/>
      <c r="IH409" s="131"/>
    </row>
    <row r="410" spans="1:242">
      <c r="A410" s="131" t="s">
        <v>5192</v>
      </c>
      <c r="B410" s="139">
        <f>+'[2]Table SP Vol '!I82</f>
        <v>186.60000000000002</v>
      </c>
      <c r="C410" s="131" t="s">
        <v>646</v>
      </c>
      <c r="D410" s="131">
        <v>77</v>
      </c>
      <c r="E410" s="132">
        <v>373.20000000000005</v>
      </c>
      <c r="F410" s="129">
        <f t="shared" ref="F410:F473" si="5">+F324+5000</f>
        <v>25000</v>
      </c>
      <c r="G410" s="131"/>
      <c r="HO410" s="86"/>
      <c r="IH410" s="131"/>
    </row>
    <row r="411" spans="1:242">
      <c r="A411" s="131" t="s">
        <v>5193</v>
      </c>
      <c r="B411" s="139">
        <f>+'[2]Table SP Vol '!I83</f>
        <v>186.60000000000002</v>
      </c>
      <c r="C411" s="131" t="s">
        <v>646</v>
      </c>
      <c r="D411" s="131">
        <v>78</v>
      </c>
      <c r="E411" s="132">
        <v>373.20000000000005</v>
      </c>
      <c r="F411" s="129">
        <f t="shared" si="5"/>
        <v>25000</v>
      </c>
      <c r="G411" s="131"/>
      <c r="HO411" s="86"/>
      <c r="IH411" s="131"/>
    </row>
    <row r="412" spans="1:242">
      <c r="A412" s="131" t="s">
        <v>5194</v>
      </c>
      <c r="B412" s="139">
        <f>+'[2]Table SP Vol '!I84</f>
        <v>186.60000000000002</v>
      </c>
      <c r="C412" s="131" t="s">
        <v>646</v>
      </c>
      <c r="D412" s="131">
        <v>79</v>
      </c>
      <c r="E412" s="132">
        <v>373.20000000000005</v>
      </c>
      <c r="F412" s="129">
        <f t="shared" si="5"/>
        <v>25000</v>
      </c>
      <c r="G412" s="131"/>
      <c r="HO412" s="86"/>
      <c r="IH412" s="131"/>
    </row>
    <row r="413" spans="1:242">
      <c r="A413" s="131" t="s">
        <v>5195</v>
      </c>
      <c r="B413" s="139">
        <f>+'[2]Table SP Vol '!I85</f>
        <v>186.60000000000002</v>
      </c>
      <c r="C413" s="131" t="s">
        <v>646</v>
      </c>
      <c r="D413" s="131">
        <v>80</v>
      </c>
      <c r="E413" s="132">
        <v>373.20000000000005</v>
      </c>
      <c r="F413" s="129">
        <f t="shared" si="5"/>
        <v>25000</v>
      </c>
      <c r="G413" s="131"/>
      <c r="HO413" s="86"/>
      <c r="IH413" s="131"/>
    </row>
    <row r="414" spans="1:242">
      <c r="A414" s="131" t="s">
        <v>5196</v>
      </c>
      <c r="B414" s="139">
        <f>+'[2]Table SP Vol '!I86</f>
        <v>186.60000000000002</v>
      </c>
      <c r="C414" s="131" t="s">
        <v>646</v>
      </c>
      <c r="D414" s="131">
        <v>81</v>
      </c>
      <c r="E414" s="132">
        <v>373.20000000000005</v>
      </c>
      <c r="F414" s="129">
        <f t="shared" si="5"/>
        <v>25000</v>
      </c>
      <c r="G414" s="131"/>
      <c r="HO414" s="86"/>
      <c r="IH414" s="131"/>
    </row>
    <row r="415" spans="1:242">
      <c r="A415" s="131" t="s">
        <v>5197</v>
      </c>
      <c r="B415" s="139">
        <f>+'[2]Table SP Vol '!I87</f>
        <v>186.60000000000002</v>
      </c>
      <c r="C415" s="131" t="s">
        <v>646</v>
      </c>
      <c r="D415" s="131">
        <v>82</v>
      </c>
      <c r="E415" s="132">
        <v>373.20000000000005</v>
      </c>
      <c r="F415" s="129">
        <f t="shared" si="5"/>
        <v>25000</v>
      </c>
      <c r="G415" s="131"/>
      <c r="HO415" s="86"/>
      <c r="IH415" s="131"/>
    </row>
    <row r="416" spans="1:242">
      <c r="A416" s="131" t="s">
        <v>5198</v>
      </c>
      <c r="B416" s="139">
        <f>+'[2]Table SP Vol '!I88</f>
        <v>186.60000000000002</v>
      </c>
      <c r="C416" s="131" t="s">
        <v>646</v>
      </c>
      <c r="D416" s="131">
        <v>83</v>
      </c>
      <c r="E416" s="132">
        <v>373.20000000000005</v>
      </c>
      <c r="F416" s="129">
        <f t="shared" si="5"/>
        <v>25000</v>
      </c>
      <c r="G416" s="131"/>
      <c r="HO416" s="86"/>
      <c r="IH416" s="131"/>
    </row>
    <row r="417" spans="1:242">
      <c r="A417" s="131" t="s">
        <v>5199</v>
      </c>
      <c r="B417" s="139">
        <f>+'[2]Table SP Vol '!I89</f>
        <v>186.60000000000002</v>
      </c>
      <c r="C417" s="131" t="s">
        <v>646</v>
      </c>
      <c r="D417" s="131">
        <v>84</v>
      </c>
      <c r="E417" s="132">
        <v>373.20000000000005</v>
      </c>
      <c r="F417" s="129">
        <f t="shared" si="5"/>
        <v>25000</v>
      </c>
      <c r="G417" s="131"/>
      <c r="HO417" s="86"/>
      <c r="IH417" s="131"/>
    </row>
    <row r="418" spans="1:242">
      <c r="A418" s="131" t="s">
        <v>5200</v>
      </c>
      <c r="B418" s="139">
        <f>+'[2]Table SP Vol '!I90</f>
        <v>186.60000000000002</v>
      </c>
      <c r="C418" s="131" t="s">
        <v>646</v>
      </c>
      <c r="D418" s="131">
        <v>85</v>
      </c>
      <c r="E418" s="132">
        <v>373.20000000000005</v>
      </c>
      <c r="F418" s="129">
        <f t="shared" si="5"/>
        <v>25000</v>
      </c>
      <c r="G418" s="131"/>
      <c r="HO418" s="86"/>
      <c r="IH418" s="131"/>
    </row>
    <row r="419" spans="1:242">
      <c r="A419" s="131" t="s">
        <v>5201</v>
      </c>
      <c r="B419" s="139">
        <f>+'[2]Table SP Vol '!I91</f>
        <v>186.60000000000002</v>
      </c>
      <c r="C419" s="131" t="s">
        <v>646</v>
      </c>
      <c r="D419" s="131">
        <v>86</v>
      </c>
      <c r="E419" s="132">
        <v>373.20000000000005</v>
      </c>
      <c r="F419" s="129">
        <f t="shared" si="5"/>
        <v>25000</v>
      </c>
      <c r="G419" s="131"/>
      <c r="HO419" s="86"/>
      <c r="IH419" s="131"/>
    </row>
    <row r="420" spans="1:242">
      <c r="A420" s="131" t="s">
        <v>5202</v>
      </c>
      <c r="B420" s="139">
        <f>+'[2]Table SP Vol '!I92</f>
        <v>186.60000000000002</v>
      </c>
      <c r="C420" s="131" t="s">
        <v>646</v>
      </c>
      <c r="D420" s="131">
        <v>87</v>
      </c>
      <c r="E420" s="132">
        <v>373.20000000000005</v>
      </c>
      <c r="F420" s="129">
        <f t="shared" si="5"/>
        <v>25000</v>
      </c>
      <c r="G420" s="131"/>
      <c r="HO420" s="86"/>
      <c r="IH420" s="131"/>
    </row>
    <row r="421" spans="1:242">
      <c r="A421" s="131" t="s">
        <v>5203</v>
      </c>
      <c r="B421" s="139">
        <f>+'[2]Table SP Vol '!I93</f>
        <v>186.60000000000002</v>
      </c>
      <c r="C421" s="131" t="s">
        <v>646</v>
      </c>
      <c r="D421" s="131">
        <v>88</v>
      </c>
      <c r="E421" s="132">
        <v>373.20000000000005</v>
      </c>
      <c r="F421" s="129">
        <f t="shared" si="5"/>
        <v>25000</v>
      </c>
      <c r="G421" s="131"/>
      <c r="HO421" s="86"/>
      <c r="IH421" s="131"/>
    </row>
    <row r="422" spans="1:242">
      <c r="A422" s="131" t="s">
        <v>5204</v>
      </c>
      <c r="B422" s="139">
        <f>+'[2]Table SP Vol '!I94</f>
        <v>186.60000000000002</v>
      </c>
      <c r="C422" s="131" t="s">
        <v>646</v>
      </c>
      <c r="D422" s="131">
        <v>89</v>
      </c>
      <c r="E422" s="132">
        <v>373.20000000000005</v>
      </c>
      <c r="F422" s="129">
        <f t="shared" si="5"/>
        <v>25000</v>
      </c>
      <c r="G422" s="131"/>
      <c r="HO422" s="86"/>
      <c r="IH422" s="131"/>
    </row>
    <row r="423" spans="1:242">
      <c r="A423" s="131" t="s">
        <v>5205</v>
      </c>
      <c r="B423" s="139">
        <f>+'[2]Table SP Vol '!I95</f>
        <v>186.60000000000002</v>
      </c>
      <c r="C423" s="131" t="s">
        <v>646</v>
      </c>
      <c r="D423" s="131">
        <v>90</v>
      </c>
      <c r="E423" s="132">
        <v>373.20000000000005</v>
      </c>
      <c r="F423" s="129">
        <f t="shared" si="5"/>
        <v>25000</v>
      </c>
      <c r="G423" s="131"/>
      <c r="HO423" s="86"/>
      <c r="IH423" s="131"/>
    </row>
    <row r="424" spans="1:242">
      <c r="A424" s="131" t="s">
        <v>5206</v>
      </c>
      <c r="B424" s="139">
        <f>+'[2]Table SP Vol '!I96</f>
        <v>186.60000000000002</v>
      </c>
      <c r="C424" s="131" t="s">
        <v>646</v>
      </c>
      <c r="D424" s="131">
        <v>91</v>
      </c>
      <c r="E424" s="132">
        <v>373.20000000000005</v>
      </c>
      <c r="F424" s="129">
        <f t="shared" si="5"/>
        <v>25000</v>
      </c>
      <c r="G424" s="131"/>
      <c r="HO424" s="86"/>
      <c r="IH424" s="131"/>
    </row>
    <row r="425" spans="1:242">
      <c r="A425" s="131" t="s">
        <v>5207</v>
      </c>
      <c r="B425" s="139">
        <f>+'[2]Table SP Vol '!I97</f>
        <v>186.60000000000002</v>
      </c>
      <c r="C425" s="131" t="s">
        <v>646</v>
      </c>
      <c r="D425" s="131">
        <v>92</v>
      </c>
      <c r="E425" s="132">
        <v>373.20000000000005</v>
      </c>
      <c r="F425" s="129">
        <f t="shared" si="5"/>
        <v>25000</v>
      </c>
      <c r="G425" s="131"/>
      <c r="HO425" s="86"/>
      <c r="IH425" s="131"/>
    </row>
    <row r="426" spans="1:242">
      <c r="A426" s="131" t="s">
        <v>5208</v>
      </c>
      <c r="B426" s="139">
        <f>+'[2]Table SP Vol '!I98</f>
        <v>186.60000000000002</v>
      </c>
      <c r="C426" s="131" t="s">
        <v>646</v>
      </c>
      <c r="D426" s="131">
        <v>93</v>
      </c>
      <c r="E426" s="132">
        <v>373.20000000000005</v>
      </c>
      <c r="F426" s="129">
        <f t="shared" si="5"/>
        <v>25000</v>
      </c>
      <c r="G426" s="131"/>
      <c r="HO426" s="86"/>
      <c r="IH426" s="131"/>
    </row>
    <row r="427" spans="1:242">
      <c r="A427" s="131" t="s">
        <v>5209</v>
      </c>
      <c r="B427" s="139">
        <f>+'[2]Table SP Vol '!I99</f>
        <v>186.60000000000002</v>
      </c>
      <c r="C427" s="131" t="s">
        <v>646</v>
      </c>
      <c r="D427" s="131">
        <v>94</v>
      </c>
      <c r="E427" s="132">
        <v>373.20000000000005</v>
      </c>
      <c r="F427" s="129">
        <f t="shared" si="5"/>
        <v>25000</v>
      </c>
      <c r="G427" s="131"/>
      <c r="HO427" s="86"/>
      <c r="IH427" s="131"/>
    </row>
    <row r="428" spans="1:242">
      <c r="A428" s="131" t="s">
        <v>5210</v>
      </c>
      <c r="B428" s="139">
        <f>+'[2]Table SP Vol '!I100</f>
        <v>186.60000000000002</v>
      </c>
      <c r="C428" s="131" t="s">
        <v>646</v>
      </c>
      <c r="D428" s="131">
        <v>95</v>
      </c>
      <c r="E428" s="132">
        <v>373.20000000000005</v>
      </c>
      <c r="F428" s="129">
        <f t="shared" si="5"/>
        <v>25000</v>
      </c>
      <c r="G428" s="131"/>
      <c r="HO428" s="86"/>
      <c r="IH428" s="131"/>
    </row>
    <row r="429" spans="1:242">
      <c r="A429" s="131" t="s">
        <v>5211</v>
      </c>
      <c r="B429" s="139">
        <f>+'[2]Table SP Vol '!I101</f>
        <v>186.60000000000002</v>
      </c>
      <c r="C429" s="131" t="s">
        <v>646</v>
      </c>
      <c r="D429" s="131">
        <v>96</v>
      </c>
      <c r="E429" s="132">
        <v>373.20000000000005</v>
      </c>
      <c r="F429" s="129">
        <f t="shared" si="5"/>
        <v>25000</v>
      </c>
      <c r="G429" s="131"/>
      <c r="HO429" s="86"/>
      <c r="IH429" s="131"/>
    </row>
    <row r="430" spans="1:242">
      <c r="A430" s="131" t="s">
        <v>5212</v>
      </c>
      <c r="B430" s="139">
        <f>+'[2]Table SP Vol '!I102</f>
        <v>186.60000000000002</v>
      </c>
      <c r="C430" s="131" t="s">
        <v>646</v>
      </c>
      <c r="D430" s="131">
        <v>97</v>
      </c>
      <c r="E430" s="132">
        <v>373.20000000000005</v>
      </c>
      <c r="F430" s="129">
        <f t="shared" si="5"/>
        <v>25000</v>
      </c>
      <c r="G430" s="131"/>
      <c r="HO430" s="86"/>
      <c r="IH430" s="131"/>
    </row>
    <row r="431" spans="1:242">
      <c r="A431" s="131" t="s">
        <v>5213</v>
      </c>
      <c r="B431" s="139">
        <f>+'[2]Table SP Vol '!I103</f>
        <v>186.60000000000002</v>
      </c>
      <c r="C431" s="131" t="s">
        <v>646</v>
      </c>
      <c r="D431" s="131">
        <v>98</v>
      </c>
      <c r="E431" s="132">
        <v>373.20000000000005</v>
      </c>
      <c r="F431" s="129">
        <f t="shared" si="5"/>
        <v>25000</v>
      </c>
      <c r="G431" s="131"/>
      <c r="HO431" s="86"/>
      <c r="IH431" s="131"/>
    </row>
    <row r="432" spans="1:242">
      <c r="A432" s="131" t="s">
        <v>5214</v>
      </c>
      <c r="B432" s="139">
        <f>+'[2]Table SP Vol '!I104</f>
        <v>186.60000000000002</v>
      </c>
      <c r="C432" s="131" t="s">
        <v>646</v>
      </c>
      <c r="D432" s="131">
        <v>99</v>
      </c>
      <c r="E432" s="132">
        <v>373.20000000000005</v>
      </c>
      <c r="F432" s="129">
        <f t="shared" si="5"/>
        <v>25000</v>
      </c>
      <c r="G432" s="131"/>
      <c r="HO432" s="86"/>
      <c r="IH432" s="131"/>
    </row>
    <row r="433" spans="1:242">
      <c r="A433" s="131" t="s">
        <v>5215</v>
      </c>
      <c r="B433" s="139">
        <f>+'[2]Table SP Vol '!I105</f>
        <v>0</v>
      </c>
      <c r="C433" s="131" t="s">
        <v>634</v>
      </c>
      <c r="D433" s="131">
        <v>0</v>
      </c>
      <c r="E433" s="132">
        <v>0</v>
      </c>
      <c r="F433" s="129">
        <f t="shared" si="5"/>
        <v>25000</v>
      </c>
      <c r="G433" s="131"/>
      <c r="HO433" s="86"/>
      <c r="IH433" s="131"/>
    </row>
    <row r="434" spans="1:242">
      <c r="A434" s="131" t="s">
        <v>829</v>
      </c>
      <c r="B434" s="139">
        <f>+'[2]Table SP Vol '!J20</f>
        <v>0.69</v>
      </c>
      <c r="C434" s="131" t="s">
        <v>634</v>
      </c>
      <c r="D434" s="131">
        <v>15</v>
      </c>
      <c r="E434" s="132">
        <v>1.38</v>
      </c>
      <c r="F434" s="129">
        <f t="shared" si="5"/>
        <v>30000</v>
      </c>
      <c r="G434" s="131"/>
      <c r="HK434" s="86"/>
      <c r="IH434" s="131"/>
    </row>
    <row r="435" spans="1:242">
      <c r="A435" s="131" t="s">
        <v>830</v>
      </c>
      <c r="B435" s="139">
        <f>+'[2]Table SP Vol '!J21</f>
        <v>0.69</v>
      </c>
      <c r="C435" s="131" t="s">
        <v>634</v>
      </c>
      <c r="D435" s="131">
        <v>16</v>
      </c>
      <c r="E435" s="132">
        <v>1.38</v>
      </c>
      <c r="F435" s="129">
        <f t="shared" si="5"/>
        <v>30000</v>
      </c>
      <c r="G435" s="131"/>
      <c r="HK435" s="86"/>
      <c r="IH435" s="131"/>
    </row>
    <row r="436" spans="1:242">
      <c r="A436" s="131" t="s">
        <v>831</v>
      </c>
      <c r="B436" s="139">
        <f>+'[2]Table SP Vol '!J22</f>
        <v>0.69</v>
      </c>
      <c r="C436" s="131" t="s">
        <v>634</v>
      </c>
      <c r="D436" s="131">
        <v>17</v>
      </c>
      <c r="E436" s="132">
        <v>1.38</v>
      </c>
      <c r="F436" s="129">
        <f t="shared" si="5"/>
        <v>30000</v>
      </c>
      <c r="G436" s="131"/>
      <c r="HK436" s="86"/>
      <c r="IH436" s="131"/>
    </row>
    <row r="437" spans="1:242">
      <c r="A437" s="131" t="s">
        <v>832</v>
      </c>
      <c r="B437" s="139">
        <f>+'[2]Table SP Vol '!J23</f>
        <v>0.69</v>
      </c>
      <c r="C437" s="131" t="s">
        <v>634</v>
      </c>
      <c r="D437" s="131">
        <v>18</v>
      </c>
      <c r="E437" s="132">
        <v>1.38</v>
      </c>
      <c r="F437" s="129">
        <f t="shared" si="5"/>
        <v>30000</v>
      </c>
      <c r="G437" s="131"/>
      <c r="HK437" s="86"/>
      <c r="IH437" s="131"/>
    </row>
    <row r="438" spans="1:242">
      <c r="A438" s="131" t="s">
        <v>833</v>
      </c>
      <c r="B438" s="139">
        <f>+'[2]Table SP Vol '!J24</f>
        <v>0.69</v>
      </c>
      <c r="C438" s="131" t="s">
        <v>634</v>
      </c>
      <c r="D438" s="131">
        <v>19</v>
      </c>
      <c r="E438" s="132">
        <v>1.38</v>
      </c>
      <c r="F438" s="129">
        <f t="shared" si="5"/>
        <v>30000</v>
      </c>
      <c r="G438" s="131"/>
      <c r="HK438" s="86"/>
      <c r="IH438" s="131"/>
    </row>
    <row r="439" spans="1:242">
      <c r="A439" s="131" t="s">
        <v>834</v>
      </c>
      <c r="B439" s="139">
        <f>+'[2]Table SP Vol '!J25</f>
        <v>1.02</v>
      </c>
      <c r="C439" s="131" t="s">
        <v>635</v>
      </c>
      <c r="D439" s="131">
        <v>20</v>
      </c>
      <c r="E439" s="132">
        <v>2.04</v>
      </c>
      <c r="F439" s="129">
        <f t="shared" si="5"/>
        <v>30000</v>
      </c>
      <c r="G439" s="131"/>
      <c r="HK439" s="86"/>
      <c r="IH439" s="131"/>
    </row>
    <row r="440" spans="1:242">
      <c r="A440" s="131" t="s">
        <v>835</v>
      </c>
      <c r="B440" s="139">
        <f>+'[2]Table SP Vol '!J26</f>
        <v>1.02</v>
      </c>
      <c r="C440" s="131" t="s">
        <v>635</v>
      </c>
      <c r="D440" s="131">
        <v>21</v>
      </c>
      <c r="E440" s="132">
        <v>2.04</v>
      </c>
      <c r="F440" s="129">
        <f t="shared" si="5"/>
        <v>30000</v>
      </c>
      <c r="G440" s="131"/>
      <c r="HK440" s="86"/>
      <c r="IH440" s="131"/>
    </row>
    <row r="441" spans="1:242">
      <c r="A441" s="131" t="s">
        <v>836</v>
      </c>
      <c r="B441" s="139">
        <f>+'[2]Table SP Vol '!J27</f>
        <v>1.02</v>
      </c>
      <c r="C441" s="131" t="s">
        <v>635</v>
      </c>
      <c r="D441" s="131">
        <v>22</v>
      </c>
      <c r="E441" s="132">
        <v>2.04</v>
      </c>
      <c r="F441" s="129">
        <f t="shared" si="5"/>
        <v>30000</v>
      </c>
      <c r="G441" s="131"/>
      <c r="HK441" s="86"/>
      <c r="IH441" s="131"/>
    </row>
    <row r="442" spans="1:242">
      <c r="A442" s="131" t="s">
        <v>837</v>
      </c>
      <c r="B442" s="139">
        <f>+'[2]Table SP Vol '!J28</f>
        <v>1.02</v>
      </c>
      <c r="C442" s="131" t="s">
        <v>635</v>
      </c>
      <c r="D442" s="131">
        <v>23</v>
      </c>
      <c r="E442" s="132">
        <v>2.04</v>
      </c>
      <c r="F442" s="129">
        <f t="shared" si="5"/>
        <v>30000</v>
      </c>
      <c r="G442" s="131"/>
      <c r="HK442" s="86"/>
      <c r="IH442" s="131"/>
    </row>
    <row r="443" spans="1:242">
      <c r="A443" s="131" t="s">
        <v>838</v>
      </c>
      <c r="B443" s="139">
        <f>+'[2]Table SP Vol '!J29</f>
        <v>1.02</v>
      </c>
      <c r="C443" s="131" t="s">
        <v>635</v>
      </c>
      <c r="D443" s="131">
        <v>24</v>
      </c>
      <c r="E443" s="132">
        <v>2.04</v>
      </c>
      <c r="F443" s="129">
        <f t="shared" si="5"/>
        <v>30000</v>
      </c>
      <c r="G443" s="131"/>
      <c r="HK443" s="86"/>
      <c r="IH443" s="131"/>
    </row>
    <row r="444" spans="1:242">
      <c r="A444" s="131" t="s">
        <v>839</v>
      </c>
      <c r="B444" s="139">
        <f>+'[2]Table SP Vol '!J30</f>
        <v>1.2</v>
      </c>
      <c r="C444" s="131" t="s">
        <v>636</v>
      </c>
      <c r="D444" s="131">
        <v>25</v>
      </c>
      <c r="E444" s="132">
        <v>2.4</v>
      </c>
      <c r="F444" s="129">
        <f t="shared" si="5"/>
        <v>30000</v>
      </c>
      <c r="G444" s="131"/>
      <c r="HK444" s="86"/>
      <c r="IH444" s="131"/>
    </row>
    <row r="445" spans="1:242">
      <c r="A445" s="131" t="s">
        <v>840</v>
      </c>
      <c r="B445" s="139">
        <f>+'[2]Table SP Vol '!J31</f>
        <v>1.2</v>
      </c>
      <c r="C445" s="131" t="s">
        <v>636</v>
      </c>
      <c r="D445" s="131">
        <v>26</v>
      </c>
      <c r="E445" s="132">
        <v>2.4</v>
      </c>
      <c r="F445" s="129">
        <f t="shared" si="5"/>
        <v>30000</v>
      </c>
      <c r="G445" s="131"/>
      <c r="HK445" s="86"/>
      <c r="IH445" s="131"/>
    </row>
    <row r="446" spans="1:242">
      <c r="A446" s="131" t="s">
        <v>841</v>
      </c>
      <c r="B446" s="139">
        <f>+'[2]Table SP Vol '!J32</f>
        <v>1.2</v>
      </c>
      <c r="C446" s="131" t="s">
        <v>636</v>
      </c>
      <c r="D446" s="131">
        <v>27</v>
      </c>
      <c r="E446" s="132">
        <v>2.4</v>
      </c>
      <c r="F446" s="129">
        <f t="shared" si="5"/>
        <v>30000</v>
      </c>
      <c r="G446" s="131"/>
      <c r="HK446" s="86"/>
      <c r="IH446" s="131"/>
    </row>
    <row r="447" spans="1:242">
      <c r="A447" s="131" t="s">
        <v>842</v>
      </c>
      <c r="B447" s="139">
        <f>+'[2]Table SP Vol '!J33</f>
        <v>1.2</v>
      </c>
      <c r="C447" s="131" t="s">
        <v>636</v>
      </c>
      <c r="D447" s="131">
        <v>28</v>
      </c>
      <c r="E447" s="132">
        <v>2.4</v>
      </c>
      <c r="F447" s="129">
        <f t="shared" si="5"/>
        <v>30000</v>
      </c>
      <c r="G447" s="131"/>
      <c r="HK447" s="86"/>
      <c r="IH447" s="131"/>
    </row>
    <row r="448" spans="1:242">
      <c r="A448" s="131" t="s">
        <v>843</v>
      </c>
      <c r="B448" s="139">
        <f>+'[2]Table SP Vol '!J34</f>
        <v>1.2</v>
      </c>
      <c r="C448" s="131" t="s">
        <v>636</v>
      </c>
      <c r="D448" s="131">
        <v>29</v>
      </c>
      <c r="E448" s="132">
        <v>2.4</v>
      </c>
      <c r="F448" s="129">
        <f t="shared" si="5"/>
        <v>30000</v>
      </c>
      <c r="G448" s="131"/>
      <c r="HK448" s="86"/>
      <c r="IH448" s="131"/>
    </row>
    <row r="449" spans="1:242">
      <c r="A449" s="131" t="s">
        <v>844</v>
      </c>
      <c r="B449" s="139">
        <f>+'[2]Table SP Vol '!J35</f>
        <v>1.47</v>
      </c>
      <c r="C449" s="131" t="s">
        <v>637</v>
      </c>
      <c r="D449" s="131">
        <v>30</v>
      </c>
      <c r="E449" s="132">
        <v>2.94</v>
      </c>
      <c r="F449" s="129">
        <f t="shared" si="5"/>
        <v>30000</v>
      </c>
      <c r="G449" s="131"/>
      <c r="HK449" s="86"/>
      <c r="IH449" s="131"/>
    </row>
    <row r="450" spans="1:242">
      <c r="A450" s="131" t="s">
        <v>845</v>
      </c>
      <c r="B450" s="139">
        <f>+'[2]Table SP Vol '!J36</f>
        <v>1.47</v>
      </c>
      <c r="C450" s="131" t="s">
        <v>637</v>
      </c>
      <c r="D450" s="131">
        <v>31</v>
      </c>
      <c r="E450" s="132">
        <v>2.94</v>
      </c>
      <c r="F450" s="129">
        <f t="shared" si="5"/>
        <v>30000</v>
      </c>
      <c r="G450" s="131"/>
      <c r="HK450" s="86"/>
      <c r="IH450" s="131"/>
    </row>
    <row r="451" spans="1:242">
      <c r="A451" s="131" t="s">
        <v>846</v>
      </c>
      <c r="B451" s="139">
        <f>+'[2]Table SP Vol '!J37</f>
        <v>1.47</v>
      </c>
      <c r="C451" s="131" t="s">
        <v>637</v>
      </c>
      <c r="D451" s="131">
        <v>32</v>
      </c>
      <c r="E451" s="132">
        <v>2.94</v>
      </c>
      <c r="F451" s="129">
        <f t="shared" si="5"/>
        <v>30000</v>
      </c>
      <c r="G451" s="131"/>
      <c r="HK451" s="86"/>
      <c r="IH451" s="131"/>
    </row>
    <row r="452" spans="1:242">
      <c r="A452" s="131" t="s">
        <v>847</v>
      </c>
      <c r="B452" s="139">
        <f>+'[2]Table SP Vol '!J38</f>
        <v>1.47</v>
      </c>
      <c r="C452" s="131" t="s">
        <v>637</v>
      </c>
      <c r="D452" s="131">
        <v>33</v>
      </c>
      <c r="E452" s="132">
        <v>2.94</v>
      </c>
      <c r="F452" s="129">
        <f t="shared" si="5"/>
        <v>30000</v>
      </c>
      <c r="G452" s="131"/>
      <c r="HK452" s="86"/>
      <c r="IH452" s="131"/>
    </row>
    <row r="453" spans="1:242">
      <c r="A453" s="131" t="s">
        <v>848</v>
      </c>
      <c r="B453" s="139">
        <f>+'[2]Table SP Vol '!J39</f>
        <v>1.47</v>
      </c>
      <c r="C453" s="131" t="s">
        <v>637</v>
      </c>
      <c r="D453" s="131">
        <v>34</v>
      </c>
      <c r="E453" s="132">
        <v>2.94</v>
      </c>
      <c r="F453" s="129">
        <f t="shared" si="5"/>
        <v>30000</v>
      </c>
      <c r="G453" s="131"/>
      <c r="HK453" s="86"/>
      <c r="IH453" s="131"/>
    </row>
    <row r="454" spans="1:242">
      <c r="A454" s="131" t="s">
        <v>849</v>
      </c>
      <c r="B454" s="139">
        <f>+'[2]Table SP Vol '!J40</f>
        <v>1.9500000000000002</v>
      </c>
      <c r="C454" s="131" t="s">
        <v>638</v>
      </c>
      <c r="D454" s="131">
        <v>35</v>
      </c>
      <c r="E454" s="132">
        <v>3.9000000000000004</v>
      </c>
      <c r="F454" s="129">
        <f t="shared" si="5"/>
        <v>30000</v>
      </c>
      <c r="G454" s="131"/>
      <c r="HK454" s="86"/>
      <c r="IH454" s="131"/>
    </row>
    <row r="455" spans="1:242">
      <c r="A455" s="131" t="s">
        <v>850</v>
      </c>
      <c r="B455" s="139">
        <f>+'[2]Table SP Vol '!J41</f>
        <v>1.9500000000000002</v>
      </c>
      <c r="C455" s="131" t="s">
        <v>638</v>
      </c>
      <c r="D455" s="131">
        <v>36</v>
      </c>
      <c r="E455" s="132">
        <v>3.9000000000000004</v>
      </c>
      <c r="F455" s="129">
        <f t="shared" si="5"/>
        <v>30000</v>
      </c>
      <c r="G455" s="131"/>
      <c r="HK455" s="86"/>
      <c r="IH455" s="131"/>
    </row>
    <row r="456" spans="1:242">
      <c r="A456" s="131" t="s">
        <v>851</v>
      </c>
      <c r="B456" s="139">
        <f>+'[2]Table SP Vol '!J42</f>
        <v>1.9500000000000002</v>
      </c>
      <c r="C456" s="131" t="s">
        <v>638</v>
      </c>
      <c r="D456" s="131">
        <v>37</v>
      </c>
      <c r="E456" s="132">
        <v>3.9000000000000004</v>
      </c>
      <c r="F456" s="129">
        <f t="shared" si="5"/>
        <v>30000</v>
      </c>
      <c r="G456" s="131"/>
      <c r="HK456" s="86"/>
      <c r="IH456" s="131"/>
    </row>
    <row r="457" spans="1:242">
      <c r="A457" s="131" t="s">
        <v>852</v>
      </c>
      <c r="B457" s="139">
        <f>+'[2]Table SP Vol '!J43</f>
        <v>1.9500000000000002</v>
      </c>
      <c r="C457" s="131" t="s">
        <v>638</v>
      </c>
      <c r="D457" s="131">
        <v>38</v>
      </c>
      <c r="E457" s="132">
        <v>3.9000000000000004</v>
      </c>
      <c r="F457" s="129">
        <f t="shared" si="5"/>
        <v>30000</v>
      </c>
      <c r="G457" s="131"/>
      <c r="HK457" s="86"/>
      <c r="IH457" s="131"/>
    </row>
    <row r="458" spans="1:242">
      <c r="A458" s="131" t="s">
        <v>853</v>
      </c>
      <c r="B458" s="139">
        <f>+'[2]Table SP Vol '!J44</f>
        <v>1.9500000000000002</v>
      </c>
      <c r="C458" s="131" t="s">
        <v>638</v>
      </c>
      <c r="D458" s="131">
        <v>39</v>
      </c>
      <c r="E458" s="132">
        <v>3.9000000000000004</v>
      </c>
      <c r="F458" s="129">
        <f t="shared" si="5"/>
        <v>30000</v>
      </c>
      <c r="G458" s="131"/>
      <c r="HK458" s="86"/>
      <c r="IH458" s="131"/>
    </row>
    <row r="459" spans="1:242">
      <c r="A459" s="131" t="s">
        <v>854</v>
      </c>
      <c r="B459" s="139">
        <f>+'[2]Table SP Vol '!J45</f>
        <v>2.85</v>
      </c>
      <c r="C459" s="131" t="s">
        <v>639</v>
      </c>
      <c r="D459" s="131">
        <v>40</v>
      </c>
      <c r="E459" s="132">
        <v>5.7</v>
      </c>
      <c r="F459" s="129">
        <f t="shared" si="5"/>
        <v>30000</v>
      </c>
      <c r="G459" s="131"/>
      <c r="HK459" s="86"/>
      <c r="IH459" s="131"/>
    </row>
    <row r="460" spans="1:242">
      <c r="A460" s="131" t="s">
        <v>855</v>
      </c>
      <c r="B460" s="139">
        <f>+'[2]Table SP Vol '!J46</f>
        <v>2.85</v>
      </c>
      <c r="C460" s="131" t="s">
        <v>639</v>
      </c>
      <c r="D460" s="131">
        <v>41</v>
      </c>
      <c r="E460" s="132">
        <v>5.7</v>
      </c>
      <c r="F460" s="129">
        <f t="shared" si="5"/>
        <v>30000</v>
      </c>
      <c r="G460" s="131"/>
      <c r="HK460" s="86"/>
      <c r="IH460" s="131"/>
    </row>
    <row r="461" spans="1:242">
      <c r="A461" s="131" t="s">
        <v>856</v>
      </c>
      <c r="B461" s="139">
        <f>+'[2]Table SP Vol '!J47</f>
        <v>2.85</v>
      </c>
      <c r="C461" s="131" t="s">
        <v>639</v>
      </c>
      <c r="D461" s="131">
        <v>42</v>
      </c>
      <c r="E461" s="132">
        <v>5.7</v>
      </c>
      <c r="F461" s="129">
        <f t="shared" si="5"/>
        <v>30000</v>
      </c>
      <c r="G461" s="131"/>
      <c r="HK461" s="86"/>
      <c r="IH461" s="131"/>
    </row>
    <row r="462" spans="1:242">
      <c r="A462" s="131" t="s">
        <v>857</v>
      </c>
      <c r="B462" s="139">
        <f>+'[2]Table SP Vol '!J48</f>
        <v>2.85</v>
      </c>
      <c r="C462" s="131" t="s">
        <v>639</v>
      </c>
      <c r="D462" s="131">
        <v>43</v>
      </c>
      <c r="E462" s="132">
        <v>5.7</v>
      </c>
      <c r="F462" s="129">
        <f t="shared" si="5"/>
        <v>30000</v>
      </c>
      <c r="G462" s="131"/>
      <c r="HK462" s="86"/>
      <c r="IH462" s="131"/>
    </row>
    <row r="463" spans="1:242">
      <c r="A463" s="131" t="s">
        <v>858</v>
      </c>
      <c r="B463" s="139">
        <f>+'[2]Table SP Vol '!J49</f>
        <v>2.85</v>
      </c>
      <c r="C463" s="131" t="s">
        <v>639</v>
      </c>
      <c r="D463" s="131">
        <v>44</v>
      </c>
      <c r="E463" s="132">
        <v>5.7</v>
      </c>
      <c r="F463" s="129">
        <f t="shared" si="5"/>
        <v>30000</v>
      </c>
      <c r="G463" s="131"/>
      <c r="HK463" s="86"/>
      <c r="IH463" s="131"/>
    </row>
    <row r="464" spans="1:242">
      <c r="A464" s="131" t="s">
        <v>859</v>
      </c>
      <c r="B464" s="139">
        <f>+'[2]Table SP Vol '!J50</f>
        <v>4.5599999999999996</v>
      </c>
      <c r="C464" s="131" t="s">
        <v>640</v>
      </c>
      <c r="D464" s="131">
        <v>45</v>
      </c>
      <c r="E464" s="132">
        <v>9.1199999999999992</v>
      </c>
      <c r="F464" s="129">
        <f t="shared" si="5"/>
        <v>30000</v>
      </c>
      <c r="G464" s="131"/>
      <c r="HK464" s="86"/>
      <c r="IH464" s="131"/>
    </row>
    <row r="465" spans="1:242">
      <c r="A465" s="131" t="s">
        <v>860</v>
      </c>
      <c r="B465" s="139">
        <f>+'[2]Table SP Vol '!J51</f>
        <v>4.5599999999999996</v>
      </c>
      <c r="C465" s="131" t="s">
        <v>640</v>
      </c>
      <c r="D465" s="131">
        <v>46</v>
      </c>
      <c r="E465" s="132">
        <v>9.1199999999999992</v>
      </c>
      <c r="F465" s="129">
        <f t="shared" si="5"/>
        <v>30000</v>
      </c>
      <c r="G465" s="131"/>
      <c r="HK465" s="86"/>
      <c r="IH465" s="131"/>
    </row>
    <row r="466" spans="1:242">
      <c r="A466" s="131" t="s">
        <v>861</v>
      </c>
      <c r="B466" s="139">
        <f>+'[2]Table SP Vol '!J52</f>
        <v>4.5599999999999996</v>
      </c>
      <c r="C466" s="131" t="s">
        <v>640</v>
      </c>
      <c r="D466" s="131">
        <v>47</v>
      </c>
      <c r="E466" s="132">
        <v>9.1199999999999992</v>
      </c>
      <c r="F466" s="129">
        <f t="shared" si="5"/>
        <v>30000</v>
      </c>
      <c r="G466" s="131"/>
      <c r="HK466" s="86"/>
      <c r="IH466" s="131"/>
    </row>
    <row r="467" spans="1:242">
      <c r="A467" s="131" t="s">
        <v>862</v>
      </c>
      <c r="B467" s="139">
        <f>+'[2]Table SP Vol '!J53</f>
        <v>4.5599999999999996</v>
      </c>
      <c r="C467" s="131" t="s">
        <v>640</v>
      </c>
      <c r="D467" s="131">
        <v>48</v>
      </c>
      <c r="E467" s="132">
        <v>9.1199999999999992</v>
      </c>
      <c r="F467" s="129">
        <f t="shared" si="5"/>
        <v>30000</v>
      </c>
      <c r="G467" s="131"/>
      <c r="HK467" s="86"/>
      <c r="IH467" s="131"/>
    </row>
    <row r="468" spans="1:242">
      <c r="A468" s="131" t="s">
        <v>863</v>
      </c>
      <c r="B468" s="139">
        <f>+'[2]Table SP Vol '!J54</f>
        <v>4.5599999999999996</v>
      </c>
      <c r="C468" s="131" t="s">
        <v>640</v>
      </c>
      <c r="D468" s="131">
        <v>49</v>
      </c>
      <c r="E468" s="132">
        <v>9.1199999999999992</v>
      </c>
      <c r="F468" s="129">
        <f t="shared" si="5"/>
        <v>30000</v>
      </c>
      <c r="G468" s="131"/>
      <c r="HK468" s="86"/>
      <c r="IH468" s="131"/>
    </row>
    <row r="469" spans="1:242">
      <c r="A469" s="131" t="s">
        <v>864</v>
      </c>
      <c r="B469" s="139">
        <f>+'[2]Table SP Vol '!J55</f>
        <v>8.1900000000000013</v>
      </c>
      <c r="C469" s="131" t="s">
        <v>641</v>
      </c>
      <c r="D469" s="131">
        <v>50</v>
      </c>
      <c r="E469" s="132">
        <v>16.380000000000003</v>
      </c>
      <c r="F469" s="129">
        <f t="shared" si="5"/>
        <v>30000</v>
      </c>
      <c r="G469" s="131"/>
      <c r="HK469" s="86"/>
      <c r="IH469" s="131"/>
    </row>
    <row r="470" spans="1:242">
      <c r="A470" s="131" t="s">
        <v>865</v>
      </c>
      <c r="B470" s="139">
        <f>+'[2]Table SP Vol '!J56</f>
        <v>8.1900000000000013</v>
      </c>
      <c r="C470" s="131" t="s">
        <v>641</v>
      </c>
      <c r="D470" s="131">
        <v>51</v>
      </c>
      <c r="E470" s="132">
        <v>16.380000000000003</v>
      </c>
      <c r="F470" s="129">
        <f t="shared" si="5"/>
        <v>30000</v>
      </c>
      <c r="G470" s="131"/>
      <c r="HK470" s="86"/>
      <c r="IH470" s="131"/>
    </row>
    <row r="471" spans="1:242">
      <c r="A471" s="131" t="s">
        <v>866</v>
      </c>
      <c r="B471" s="139">
        <f>+'[2]Table SP Vol '!J57</f>
        <v>8.1900000000000013</v>
      </c>
      <c r="C471" s="131" t="s">
        <v>641</v>
      </c>
      <c r="D471" s="131">
        <v>52</v>
      </c>
      <c r="E471" s="132">
        <v>16.380000000000003</v>
      </c>
      <c r="F471" s="129">
        <f t="shared" si="5"/>
        <v>30000</v>
      </c>
      <c r="G471" s="131"/>
      <c r="HK471" s="86"/>
      <c r="IH471" s="131"/>
    </row>
    <row r="472" spans="1:242">
      <c r="A472" s="131" t="s">
        <v>867</v>
      </c>
      <c r="B472" s="139">
        <f>+'[2]Table SP Vol '!J58</f>
        <v>8.1900000000000013</v>
      </c>
      <c r="C472" s="131" t="s">
        <v>641</v>
      </c>
      <c r="D472" s="131">
        <v>53</v>
      </c>
      <c r="E472" s="132">
        <v>16.380000000000003</v>
      </c>
      <c r="F472" s="129">
        <f t="shared" si="5"/>
        <v>30000</v>
      </c>
      <c r="G472" s="131"/>
      <c r="HK472" s="86"/>
      <c r="IH472" s="131"/>
    </row>
    <row r="473" spans="1:242">
      <c r="A473" s="131" t="s">
        <v>868</v>
      </c>
      <c r="B473" s="139">
        <f>+'[2]Table SP Vol '!J59</f>
        <v>8.1900000000000013</v>
      </c>
      <c r="C473" s="131" t="s">
        <v>641</v>
      </c>
      <c r="D473" s="131">
        <v>54</v>
      </c>
      <c r="E473" s="132">
        <v>16.380000000000003</v>
      </c>
      <c r="F473" s="129">
        <f t="shared" si="5"/>
        <v>30000</v>
      </c>
      <c r="G473" s="131"/>
      <c r="HK473" s="86"/>
      <c r="IH473" s="131"/>
    </row>
    <row r="474" spans="1:242">
      <c r="A474" s="131" t="s">
        <v>869</v>
      </c>
      <c r="B474" s="139">
        <f>+'[2]Table SP Vol '!J60</f>
        <v>14.91</v>
      </c>
      <c r="C474" s="131" t="s">
        <v>642</v>
      </c>
      <c r="D474" s="131">
        <v>55</v>
      </c>
      <c r="E474" s="132">
        <v>29.82</v>
      </c>
      <c r="F474" s="129">
        <f t="shared" ref="F474:F537" si="6">+F388+5000</f>
        <v>30000</v>
      </c>
      <c r="G474" s="131"/>
      <c r="HK474" s="86"/>
      <c r="IH474" s="131"/>
    </row>
    <row r="475" spans="1:242">
      <c r="A475" s="131" t="s">
        <v>870</v>
      </c>
      <c r="B475" s="139">
        <f>+'[2]Table SP Vol '!J61</f>
        <v>14.91</v>
      </c>
      <c r="C475" s="131" t="s">
        <v>642</v>
      </c>
      <c r="D475" s="131">
        <v>56</v>
      </c>
      <c r="E475" s="132">
        <v>29.82</v>
      </c>
      <c r="F475" s="129">
        <f t="shared" si="6"/>
        <v>30000</v>
      </c>
      <c r="G475" s="131"/>
      <c r="HK475" s="86"/>
      <c r="IH475" s="131"/>
    </row>
    <row r="476" spans="1:242">
      <c r="A476" s="131" t="s">
        <v>871</v>
      </c>
      <c r="B476" s="139">
        <f>+'[2]Table SP Vol '!J62</f>
        <v>14.91</v>
      </c>
      <c r="C476" s="131" t="s">
        <v>642</v>
      </c>
      <c r="D476" s="131">
        <v>57</v>
      </c>
      <c r="E476" s="132">
        <v>29.82</v>
      </c>
      <c r="F476" s="129">
        <f t="shared" si="6"/>
        <v>30000</v>
      </c>
      <c r="G476" s="131"/>
      <c r="HK476" s="86"/>
      <c r="IH476" s="131"/>
    </row>
    <row r="477" spans="1:242">
      <c r="A477" s="131" t="s">
        <v>872</v>
      </c>
      <c r="B477" s="139">
        <f>+'[2]Table SP Vol '!J63</f>
        <v>14.91</v>
      </c>
      <c r="C477" s="131" t="s">
        <v>642</v>
      </c>
      <c r="D477" s="131">
        <v>58</v>
      </c>
      <c r="E477" s="132">
        <v>29.82</v>
      </c>
      <c r="F477" s="129">
        <f t="shared" si="6"/>
        <v>30000</v>
      </c>
      <c r="G477" s="131"/>
      <c r="HK477" s="86"/>
      <c r="IH477" s="131"/>
    </row>
    <row r="478" spans="1:242">
      <c r="A478" s="131" t="s">
        <v>873</v>
      </c>
      <c r="B478" s="139">
        <f>+'[2]Table SP Vol '!J64</f>
        <v>14.91</v>
      </c>
      <c r="C478" s="131" t="s">
        <v>642</v>
      </c>
      <c r="D478" s="131">
        <v>59</v>
      </c>
      <c r="E478" s="132">
        <v>29.82</v>
      </c>
      <c r="F478" s="129">
        <f t="shared" si="6"/>
        <v>30000</v>
      </c>
      <c r="G478" s="131"/>
      <c r="HK478" s="86"/>
      <c r="IH478" s="131"/>
    </row>
    <row r="479" spans="1:242">
      <c r="A479" s="131" t="s">
        <v>874</v>
      </c>
      <c r="B479" s="139">
        <f>+'[2]Table SP Vol '!J65</f>
        <v>22.47</v>
      </c>
      <c r="C479" s="131" t="s">
        <v>643</v>
      </c>
      <c r="D479" s="131">
        <v>60</v>
      </c>
      <c r="E479" s="132">
        <v>44.94</v>
      </c>
      <c r="F479" s="129">
        <f t="shared" si="6"/>
        <v>30000</v>
      </c>
      <c r="G479" s="131"/>
      <c r="HK479" s="86"/>
      <c r="IH479" s="131"/>
    </row>
    <row r="480" spans="1:242">
      <c r="A480" s="131" t="s">
        <v>875</v>
      </c>
      <c r="B480" s="139">
        <f>+'[2]Table SP Vol '!J66</f>
        <v>22.47</v>
      </c>
      <c r="C480" s="131" t="s">
        <v>643</v>
      </c>
      <c r="D480" s="131">
        <v>61</v>
      </c>
      <c r="E480" s="132">
        <v>44.94</v>
      </c>
      <c r="F480" s="129">
        <f t="shared" si="6"/>
        <v>30000</v>
      </c>
      <c r="G480" s="131"/>
      <c r="HK480" s="86"/>
      <c r="IH480" s="131"/>
    </row>
    <row r="481" spans="1:242">
      <c r="A481" s="131" t="s">
        <v>876</v>
      </c>
      <c r="B481" s="139">
        <f>+'[2]Table SP Vol '!J67</f>
        <v>22.47</v>
      </c>
      <c r="C481" s="131" t="s">
        <v>643</v>
      </c>
      <c r="D481" s="131">
        <v>62</v>
      </c>
      <c r="E481" s="132">
        <v>44.94</v>
      </c>
      <c r="F481" s="129">
        <f t="shared" si="6"/>
        <v>30000</v>
      </c>
      <c r="G481" s="131"/>
      <c r="HK481" s="86"/>
      <c r="IH481" s="131"/>
    </row>
    <row r="482" spans="1:242">
      <c r="A482" s="131" t="s">
        <v>877</v>
      </c>
      <c r="B482" s="139">
        <f>+'[2]Table SP Vol '!J68</f>
        <v>22.47</v>
      </c>
      <c r="C482" s="131" t="s">
        <v>643</v>
      </c>
      <c r="D482" s="131">
        <v>63</v>
      </c>
      <c r="E482" s="132">
        <v>44.94</v>
      </c>
      <c r="F482" s="129">
        <f t="shared" si="6"/>
        <v>30000</v>
      </c>
      <c r="G482" s="131"/>
      <c r="HK482" s="86"/>
      <c r="IH482" s="131"/>
    </row>
    <row r="483" spans="1:242">
      <c r="A483" s="131" t="s">
        <v>878</v>
      </c>
      <c r="B483" s="139">
        <f>+'[2]Table SP Vol '!J69</f>
        <v>22.47</v>
      </c>
      <c r="C483" s="131" t="s">
        <v>643</v>
      </c>
      <c r="D483" s="131">
        <v>64</v>
      </c>
      <c r="E483" s="132">
        <v>44.94</v>
      </c>
      <c r="F483" s="129">
        <f t="shared" si="6"/>
        <v>30000</v>
      </c>
      <c r="G483" s="131"/>
      <c r="HK483" s="86"/>
      <c r="IH483" s="131"/>
    </row>
    <row r="484" spans="1:242">
      <c r="A484" s="131" t="s">
        <v>879</v>
      </c>
      <c r="B484" s="139">
        <f>+'[2]Table SP Vol '!J70</f>
        <v>36.42</v>
      </c>
      <c r="C484" s="131" t="s">
        <v>644</v>
      </c>
      <c r="D484" s="131">
        <v>65</v>
      </c>
      <c r="E484" s="132">
        <v>72.84</v>
      </c>
      <c r="F484" s="129">
        <f t="shared" si="6"/>
        <v>30000</v>
      </c>
      <c r="G484" s="131"/>
      <c r="HK484" s="86"/>
      <c r="IH484" s="131"/>
    </row>
    <row r="485" spans="1:242">
      <c r="A485" s="131" t="s">
        <v>880</v>
      </c>
      <c r="B485" s="139">
        <f>+'[2]Table SP Vol '!J71</f>
        <v>36.42</v>
      </c>
      <c r="C485" s="131" t="s">
        <v>644</v>
      </c>
      <c r="D485" s="131">
        <v>66</v>
      </c>
      <c r="E485" s="132">
        <v>72.84</v>
      </c>
      <c r="F485" s="129">
        <f t="shared" si="6"/>
        <v>30000</v>
      </c>
      <c r="G485" s="131"/>
      <c r="HK485" s="86"/>
      <c r="IH485" s="131"/>
    </row>
    <row r="486" spans="1:242">
      <c r="A486" s="131" t="s">
        <v>881</v>
      </c>
      <c r="B486" s="139">
        <f>+'[2]Table SP Vol '!J72</f>
        <v>36.42</v>
      </c>
      <c r="C486" s="131" t="s">
        <v>644</v>
      </c>
      <c r="D486" s="131">
        <v>67</v>
      </c>
      <c r="E486" s="132">
        <v>72.84</v>
      </c>
      <c r="F486" s="129">
        <f t="shared" si="6"/>
        <v>30000</v>
      </c>
      <c r="G486" s="131"/>
      <c r="HK486" s="86"/>
      <c r="IH486" s="131"/>
    </row>
    <row r="487" spans="1:242">
      <c r="A487" s="131" t="s">
        <v>882</v>
      </c>
      <c r="B487" s="139">
        <f>+'[2]Table SP Vol '!J73</f>
        <v>36.42</v>
      </c>
      <c r="C487" s="131" t="s">
        <v>644</v>
      </c>
      <c r="D487" s="131">
        <v>68</v>
      </c>
      <c r="E487" s="132">
        <v>72.84</v>
      </c>
      <c r="F487" s="129">
        <f t="shared" si="6"/>
        <v>30000</v>
      </c>
      <c r="G487" s="131"/>
      <c r="HK487" s="86"/>
      <c r="IH487" s="131"/>
    </row>
    <row r="488" spans="1:242">
      <c r="A488" s="131" t="s">
        <v>883</v>
      </c>
      <c r="B488" s="139">
        <f>+'[2]Table SP Vol '!J74</f>
        <v>36.42</v>
      </c>
      <c r="C488" s="131" t="s">
        <v>644</v>
      </c>
      <c r="D488" s="131">
        <v>69</v>
      </c>
      <c r="E488" s="132">
        <v>72.84</v>
      </c>
      <c r="F488" s="129">
        <f t="shared" si="6"/>
        <v>30000</v>
      </c>
      <c r="G488" s="131"/>
      <c r="HK488" s="86"/>
      <c r="IH488" s="131"/>
    </row>
    <row r="489" spans="1:242">
      <c r="A489" s="131" t="s">
        <v>884</v>
      </c>
      <c r="B489" s="139">
        <f>+'[2]Table SP Vol '!J75</f>
        <v>68.070000000000007</v>
      </c>
      <c r="C489" s="131" t="s">
        <v>645</v>
      </c>
      <c r="D489" s="131">
        <v>70</v>
      </c>
      <c r="E489" s="132">
        <v>136.14000000000001</v>
      </c>
      <c r="F489" s="129">
        <f t="shared" si="6"/>
        <v>30000</v>
      </c>
      <c r="G489" s="131"/>
      <c r="HK489" s="86"/>
      <c r="IH489" s="131"/>
    </row>
    <row r="490" spans="1:242">
      <c r="A490" s="131" t="s">
        <v>885</v>
      </c>
      <c r="B490" s="139">
        <f>+'[2]Table SP Vol '!J76</f>
        <v>68.070000000000007</v>
      </c>
      <c r="C490" s="131" t="s">
        <v>645</v>
      </c>
      <c r="D490" s="131">
        <v>71</v>
      </c>
      <c r="E490" s="132">
        <v>136.14000000000001</v>
      </c>
      <c r="F490" s="129">
        <f t="shared" si="6"/>
        <v>30000</v>
      </c>
      <c r="G490" s="131"/>
      <c r="HK490" s="86"/>
      <c r="IH490" s="131"/>
    </row>
    <row r="491" spans="1:242">
      <c r="A491" s="131" t="s">
        <v>886</v>
      </c>
      <c r="B491" s="139">
        <f>+'[2]Table SP Vol '!J77</f>
        <v>68.070000000000007</v>
      </c>
      <c r="C491" s="131" t="s">
        <v>645</v>
      </c>
      <c r="D491" s="131">
        <v>72</v>
      </c>
      <c r="E491" s="132">
        <v>136.14000000000001</v>
      </c>
      <c r="F491" s="129">
        <f t="shared" si="6"/>
        <v>30000</v>
      </c>
      <c r="G491" s="131"/>
      <c r="HK491" s="86"/>
      <c r="IH491" s="131"/>
    </row>
    <row r="492" spans="1:242">
      <c r="A492" s="131" t="s">
        <v>887</v>
      </c>
      <c r="B492" s="139">
        <f>+'[2]Table SP Vol '!J78</f>
        <v>68.070000000000007</v>
      </c>
      <c r="C492" s="131" t="s">
        <v>645</v>
      </c>
      <c r="D492" s="131">
        <v>73</v>
      </c>
      <c r="E492" s="132">
        <v>136.14000000000001</v>
      </c>
      <c r="F492" s="129">
        <f t="shared" si="6"/>
        <v>30000</v>
      </c>
      <c r="G492" s="131"/>
      <c r="HK492" s="86"/>
      <c r="IH492" s="131"/>
    </row>
    <row r="493" spans="1:242">
      <c r="A493" s="131" t="s">
        <v>888</v>
      </c>
      <c r="B493" s="139">
        <f>+'[2]Table SP Vol '!J79</f>
        <v>68.070000000000007</v>
      </c>
      <c r="C493" s="131" t="s">
        <v>645</v>
      </c>
      <c r="D493" s="131">
        <v>74</v>
      </c>
      <c r="E493" s="132">
        <v>136.14000000000001</v>
      </c>
      <c r="F493" s="129">
        <f t="shared" si="6"/>
        <v>30000</v>
      </c>
      <c r="G493" s="131"/>
      <c r="HK493" s="86"/>
      <c r="IH493" s="131"/>
    </row>
    <row r="494" spans="1:242">
      <c r="A494" s="131" t="s">
        <v>889</v>
      </c>
      <c r="B494" s="139">
        <f>+'[2]Table SP Vol '!J80</f>
        <v>223.92000000000002</v>
      </c>
      <c r="C494" s="131" t="s">
        <v>646</v>
      </c>
      <c r="D494" s="131">
        <v>75</v>
      </c>
      <c r="E494" s="132">
        <v>447.84000000000003</v>
      </c>
      <c r="F494" s="129">
        <f t="shared" si="6"/>
        <v>30000</v>
      </c>
      <c r="G494" s="131"/>
      <c r="HK494" s="86"/>
      <c r="IH494" s="131"/>
    </row>
    <row r="495" spans="1:242">
      <c r="A495" s="131" t="s">
        <v>890</v>
      </c>
      <c r="B495" s="139">
        <f>+'[2]Table SP Vol '!J81</f>
        <v>223.92000000000002</v>
      </c>
      <c r="C495" s="131" t="s">
        <v>646</v>
      </c>
      <c r="D495" s="131">
        <v>76</v>
      </c>
      <c r="E495" s="132">
        <v>447.84000000000003</v>
      </c>
      <c r="F495" s="129">
        <f t="shared" si="6"/>
        <v>30000</v>
      </c>
      <c r="G495" s="131"/>
      <c r="HK495" s="86"/>
      <c r="IH495" s="131"/>
    </row>
    <row r="496" spans="1:242">
      <c r="A496" s="131" t="s">
        <v>891</v>
      </c>
      <c r="B496" s="139">
        <f>+'[2]Table SP Vol '!J82</f>
        <v>223.92000000000002</v>
      </c>
      <c r="C496" s="131" t="s">
        <v>646</v>
      </c>
      <c r="D496" s="131">
        <v>77</v>
      </c>
      <c r="E496" s="132">
        <v>447.84000000000003</v>
      </c>
      <c r="F496" s="129">
        <f t="shared" si="6"/>
        <v>30000</v>
      </c>
      <c r="G496" s="131"/>
      <c r="HK496" s="86"/>
      <c r="IH496" s="131"/>
    </row>
    <row r="497" spans="1:242">
      <c r="A497" s="131" t="s">
        <v>892</v>
      </c>
      <c r="B497" s="139">
        <f>+'[2]Table SP Vol '!J83</f>
        <v>223.92000000000002</v>
      </c>
      <c r="C497" s="131" t="s">
        <v>646</v>
      </c>
      <c r="D497" s="131">
        <v>78</v>
      </c>
      <c r="E497" s="132">
        <v>447.84000000000003</v>
      </c>
      <c r="F497" s="129">
        <f t="shared" si="6"/>
        <v>30000</v>
      </c>
      <c r="G497" s="131"/>
      <c r="HK497" s="86"/>
      <c r="IH497" s="131"/>
    </row>
    <row r="498" spans="1:242">
      <c r="A498" s="131" t="s">
        <v>893</v>
      </c>
      <c r="B498" s="139">
        <f>+'[2]Table SP Vol '!J84</f>
        <v>223.92000000000002</v>
      </c>
      <c r="C498" s="131" t="s">
        <v>646</v>
      </c>
      <c r="D498" s="131">
        <v>79</v>
      </c>
      <c r="E498" s="132">
        <v>447.84000000000003</v>
      </c>
      <c r="F498" s="129">
        <f t="shared" si="6"/>
        <v>30000</v>
      </c>
      <c r="G498" s="131"/>
      <c r="HK498" s="86"/>
      <c r="IH498" s="131"/>
    </row>
    <row r="499" spans="1:242">
      <c r="A499" s="131" t="s">
        <v>894</v>
      </c>
      <c r="B499" s="139">
        <f>+'[2]Table SP Vol '!J85</f>
        <v>223.92000000000002</v>
      </c>
      <c r="C499" s="131" t="s">
        <v>646</v>
      </c>
      <c r="D499" s="131">
        <v>80</v>
      </c>
      <c r="E499" s="132">
        <v>447.84000000000003</v>
      </c>
      <c r="F499" s="129">
        <f t="shared" si="6"/>
        <v>30000</v>
      </c>
      <c r="G499" s="131"/>
      <c r="HK499" s="86"/>
      <c r="IH499" s="131"/>
    </row>
    <row r="500" spans="1:242">
      <c r="A500" s="131" t="s">
        <v>895</v>
      </c>
      <c r="B500" s="139">
        <f>+'[2]Table SP Vol '!J86</f>
        <v>223.92000000000002</v>
      </c>
      <c r="C500" s="131" t="s">
        <v>646</v>
      </c>
      <c r="D500" s="131">
        <v>81</v>
      </c>
      <c r="E500" s="132">
        <v>447.84000000000003</v>
      </c>
      <c r="F500" s="129">
        <f t="shared" si="6"/>
        <v>30000</v>
      </c>
      <c r="G500" s="131"/>
      <c r="HK500" s="86"/>
      <c r="IH500" s="131"/>
    </row>
    <row r="501" spans="1:242">
      <c r="A501" s="131" t="s">
        <v>896</v>
      </c>
      <c r="B501" s="139">
        <f>+'[2]Table SP Vol '!J87</f>
        <v>223.92000000000002</v>
      </c>
      <c r="C501" s="131" t="s">
        <v>646</v>
      </c>
      <c r="D501" s="131">
        <v>82</v>
      </c>
      <c r="E501" s="132">
        <v>447.84000000000003</v>
      </c>
      <c r="F501" s="129">
        <f t="shared" si="6"/>
        <v>30000</v>
      </c>
      <c r="G501" s="131"/>
      <c r="HK501" s="86"/>
      <c r="IH501" s="131"/>
    </row>
    <row r="502" spans="1:242">
      <c r="A502" s="131" t="s">
        <v>897</v>
      </c>
      <c r="B502" s="139">
        <f>+'[2]Table SP Vol '!J88</f>
        <v>223.92000000000002</v>
      </c>
      <c r="C502" s="131" t="s">
        <v>646</v>
      </c>
      <c r="D502" s="131">
        <v>83</v>
      </c>
      <c r="E502" s="132">
        <v>447.84000000000003</v>
      </c>
      <c r="F502" s="129">
        <f t="shared" si="6"/>
        <v>30000</v>
      </c>
      <c r="G502" s="131"/>
      <c r="HK502" s="86"/>
      <c r="IH502" s="131"/>
    </row>
    <row r="503" spans="1:242">
      <c r="A503" s="131" t="s">
        <v>898</v>
      </c>
      <c r="B503" s="139">
        <f>+'[2]Table SP Vol '!J89</f>
        <v>223.92000000000002</v>
      </c>
      <c r="C503" s="131" t="s">
        <v>646</v>
      </c>
      <c r="D503" s="131">
        <v>84</v>
      </c>
      <c r="E503" s="132">
        <v>447.84000000000003</v>
      </c>
      <c r="F503" s="129">
        <f t="shared" si="6"/>
        <v>30000</v>
      </c>
      <c r="G503" s="131"/>
      <c r="HK503" s="86"/>
      <c r="IH503" s="131"/>
    </row>
    <row r="504" spans="1:242">
      <c r="A504" s="131" t="s">
        <v>899</v>
      </c>
      <c r="B504" s="139">
        <f>+'[2]Table SP Vol '!J90</f>
        <v>223.92000000000002</v>
      </c>
      <c r="C504" s="131" t="s">
        <v>646</v>
      </c>
      <c r="D504" s="131">
        <v>85</v>
      </c>
      <c r="E504" s="132">
        <v>447.84000000000003</v>
      </c>
      <c r="F504" s="129">
        <f t="shared" si="6"/>
        <v>30000</v>
      </c>
      <c r="G504" s="131"/>
      <c r="HK504" s="86"/>
      <c r="IH504" s="131"/>
    </row>
    <row r="505" spans="1:242">
      <c r="A505" s="131" t="s">
        <v>900</v>
      </c>
      <c r="B505" s="139">
        <f>+'[2]Table SP Vol '!J91</f>
        <v>223.92000000000002</v>
      </c>
      <c r="C505" s="131" t="s">
        <v>646</v>
      </c>
      <c r="D505" s="131">
        <v>86</v>
      </c>
      <c r="E505" s="132">
        <v>447.84000000000003</v>
      </c>
      <c r="F505" s="129">
        <f t="shared" si="6"/>
        <v>30000</v>
      </c>
      <c r="G505" s="131"/>
      <c r="HK505" s="86"/>
      <c r="IH505" s="131"/>
    </row>
    <row r="506" spans="1:242">
      <c r="A506" s="131" t="s">
        <v>901</v>
      </c>
      <c r="B506" s="139">
        <f>+'[2]Table SP Vol '!J92</f>
        <v>223.92000000000002</v>
      </c>
      <c r="C506" s="131" t="s">
        <v>646</v>
      </c>
      <c r="D506" s="131">
        <v>87</v>
      </c>
      <c r="E506" s="132">
        <v>447.84000000000003</v>
      </c>
      <c r="F506" s="129">
        <f t="shared" si="6"/>
        <v>30000</v>
      </c>
      <c r="G506" s="131"/>
      <c r="HK506" s="86"/>
      <c r="IH506" s="131"/>
    </row>
    <row r="507" spans="1:242">
      <c r="A507" s="131" t="s">
        <v>902</v>
      </c>
      <c r="B507" s="139">
        <f>+'[2]Table SP Vol '!J93</f>
        <v>223.92000000000002</v>
      </c>
      <c r="C507" s="131" t="s">
        <v>646</v>
      </c>
      <c r="D507" s="131">
        <v>88</v>
      </c>
      <c r="E507" s="132">
        <v>447.84000000000003</v>
      </c>
      <c r="F507" s="129">
        <f t="shared" si="6"/>
        <v>30000</v>
      </c>
      <c r="G507" s="131"/>
      <c r="HK507" s="86"/>
      <c r="IH507" s="131"/>
    </row>
    <row r="508" spans="1:242">
      <c r="A508" s="131" t="s">
        <v>903</v>
      </c>
      <c r="B508" s="139">
        <f>+'[2]Table SP Vol '!J94</f>
        <v>223.92000000000002</v>
      </c>
      <c r="C508" s="131" t="s">
        <v>646</v>
      </c>
      <c r="D508" s="131">
        <v>89</v>
      </c>
      <c r="E508" s="132">
        <v>447.84000000000003</v>
      </c>
      <c r="F508" s="129">
        <f t="shared" si="6"/>
        <v>30000</v>
      </c>
      <c r="G508" s="131"/>
      <c r="HK508" s="86"/>
      <c r="IH508" s="131"/>
    </row>
    <row r="509" spans="1:242">
      <c r="A509" s="131" t="s">
        <v>904</v>
      </c>
      <c r="B509" s="139">
        <f>+'[2]Table SP Vol '!J95</f>
        <v>223.92000000000002</v>
      </c>
      <c r="C509" s="131" t="s">
        <v>646</v>
      </c>
      <c r="D509" s="131">
        <v>90</v>
      </c>
      <c r="E509" s="132">
        <v>447.84000000000003</v>
      </c>
      <c r="F509" s="129">
        <f t="shared" si="6"/>
        <v>30000</v>
      </c>
      <c r="G509" s="131"/>
      <c r="HK509" s="86"/>
      <c r="IH509" s="131"/>
    </row>
    <row r="510" spans="1:242">
      <c r="A510" s="131" t="s">
        <v>905</v>
      </c>
      <c r="B510" s="139">
        <f>+'[2]Table SP Vol '!J96</f>
        <v>223.92000000000002</v>
      </c>
      <c r="C510" s="131" t="s">
        <v>646</v>
      </c>
      <c r="D510" s="131">
        <v>91</v>
      </c>
      <c r="E510" s="132">
        <v>447.84000000000003</v>
      </c>
      <c r="F510" s="129">
        <f t="shared" si="6"/>
        <v>30000</v>
      </c>
      <c r="G510" s="131"/>
      <c r="HK510" s="86"/>
      <c r="IH510" s="131"/>
    </row>
    <row r="511" spans="1:242">
      <c r="A511" s="131" t="s">
        <v>906</v>
      </c>
      <c r="B511" s="139">
        <f>+'[2]Table SP Vol '!J97</f>
        <v>223.92000000000002</v>
      </c>
      <c r="C511" s="131" t="s">
        <v>646</v>
      </c>
      <c r="D511" s="131">
        <v>92</v>
      </c>
      <c r="E511" s="132">
        <v>447.84000000000003</v>
      </c>
      <c r="F511" s="129">
        <f t="shared" si="6"/>
        <v>30000</v>
      </c>
      <c r="G511" s="131"/>
      <c r="HK511" s="86"/>
      <c r="IH511" s="131"/>
    </row>
    <row r="512" spans="1:242">
      <c r="A512" s="131" t="s">
        <v>907</v>
      </c>
      <c r="B512" s="139">
        <f>+'[2]Table SP Vol '!J98</f>
        <v>223.92000000000002</v>
      </c>
      <c r="C512" s="131" t="s">
        <v>646</v>
      </c>
      <c r="D512" s="131">
        <v>93</v>
      </c>
      <c r="E512" s="132">
        <v>447.84000000000003</v>
      </c>
      <c r="F512" s="129">
        <f t="shared" si="6"/>
        <v>30000</v>
      </c>
      <c r="G512" s="131"/>
      <c r="HK512" s="86"/>
      <c r="IH512" s="131"/>
    </row>
    <row r="513" spans="1:242">
      <c r="A513" s="131" t="s">
        <v>908</v>
      </c>
      <c r="B513" s="139">
        <f>+'[2]Table SP Vol '!J99</f>
        <v>223.92000000000002</v>
      </c>
      <c r="C513" s="131" t="s">
        <v>646</v>
      </c>
      <c r="D513" s="131">
        <v>94</v>
      </c>
      <c r="E513" s="132">
        <v>447.84000000000003</v>
      </c>
      <c r="F513" s="129">
        <f t="shared" si="6"/>
        <v>30000</v>
      </c>
      <c r="G513" s="131"/>
      <c r="HK513" s="86"/>
      <c r="IH513" s="131"/>
    </row>
    <row r="514" spans="1:242">
      <c r="A514" s="131" t="s">
        <v>909</v>
      </c>
      <c r="B514" s="139">
        <f>+'[2]Table SP Vol '!J100</f>
        <v>223.92000000000002</v>
      </c>
      <c r="C514" s="131" t="s">
        <v>646</v>
      </c>
      <c r="D514" s="131">
        <v>95</v>
      </c>
      <c r="E514" s="132">
        <v>447.84000000000003</v>
      </c>
      <c r="F514" s="129">
        <f t="shared" si="6"/>
        <v>30000</v>
      </c>
      <c r="G514" s="131"/>
      <c r="HK514" s="86"/>
      <c r="IH514" s="131"/>
    </row>
    <row r="515" spans="1:242">
      <c r="A515" s="131" t="s">
        <v>910</v>
      </c>
      <c r="B515" s="139">
        <f>+'[2]Table SP Vol '!J101</f>
        <v>223.92000000000002</v>
      </c>
      <c r="C515" s="131" t="s">
        <v>646</v>
      </c>
      <c r="D515" s="131">
        <v>96</v>
      </c>
      <c r="E515" s="132">
        <v>447.84000000000003</v>
      </c>
      <c r="F515" s="129">
        <f t="shared" si="6"/>
        <v>30000</v>
      </c>
      <c r="G515" s="131"/>
      <c r="HK515" s="86"/>
      <c r="IH515" s="131"/>
    </row>
    <row r="516" spans="1:242">
      <c r="A516" s="131" t="s">
        <v>911</v>
      </c>
      <c r="B516" s="139">
        <f>+'[2]Table SP Vol '!J102</f>
        <v>223.92000000000002</v>
      </c>
      <c r="C516" s="131" t="s">
        <v>646</v>
      </c>
      <c r="D516" s="131">
        <v>97</v>
      </c>
      <c r="E516" s="132">
        <v>447.84000000000003</v>
      </c>
      <c r="F516" s="129">
        <f t="shared" si="6"/>
        <v>30000</v>
      </c>
      <c r="G516" s="131"/>
      <c r="HK516" s="86"/>
      <c r="IH516" s="131"/>
    </row>
    <row r="517" spans="1:242">
      <c r="A517" s="131" t="s">
        <v>912</v>
      </c>
      <c r="B517" s="139">
        <f>+'[2]Table SP Vol '!J103</f>
        <v>223.92000000000002</v>
      </c>
      <c r="C517" s="131" t="s">
        <v>646</v>
      </c>
      <c r="D517" s="131">
        <v>98</v>
      </c>
      <c r="E517" s="132">
        <v>447.84000000000003</v>
      </c>
      <c r="F517" s="129">
        <f t="shared" si="6"/>
        <v>30000</v>
      </c>
      <c r="G517" s="131"/>
      <c r="HK517" s="86"/>
      <c r="IH517" s="131"/>
    </row>
    <row r="518" spans="1:242">
      <c r="A518" s="131" t="s">
        <v>913</v>
      </c>
      <c r="B518" s="139">
        <f>+'[2]Table SP Vol '!J104</f>
        <v>223.92000000000002</v>
      </c>
      <c r="C518" s="131" t="s">
        <v>646</v>
      </c>
      <c r="D518" s="131">
        <v>99</v>
      </c>
      <c r="E518" s="132">
        <v>447.84000000000003</v>
      </c>
      <c r="F518" s="129">
        <f t="shared" si="6"/>
        <v>30000</v>
      </c>
      <c r="G518" s="131"/>
      <c r="HK518" s="86"/>
      <c r="IH518" s="131"/>
    </row>
    <row r="519" spans="1:242">
      <c r="A519" s="131" t="s">
        <v>914</v>
      </c>
      <c r="B519" s="139">
        <f>+'[2]Table SP Vol '!J105</f>
        <v>0</v>
      </c>
      <c r="C519" s="131" t="s">
        <v>634</v>
      </c>
      <c r="D519" s="131">
        <v>0</v>
      </c>
      <c r="E519" s="132">
        <v>0</v>
      </c>
      <c r="F519" s="129">
        <f t="shared" si="6"/>
        <v>30000</v>
      </c>
      <c r="G519" s="131"/>
      <c r="HK519" s="86"/>
      <c r="IH519" s="131"/>
    </row>
    <row r="520" spans="1:242">
      <c r="A520" s="131" t="s">
        <v>5216</v>
      </c>
      <c r="B520" s="139">
        <f>+'[2]Table SP Vol '!K20</f>
        <v>0.80499999999999994</v>
      </c>
      <c r="C520" s="131" t="s">
        <v>634</v>
      </c>
      <c r="D520" s="131">
        <v>15</v>
      </c>
      <c r="E520" s="132">
        <v>1.6099999999999999</v>
      </c>
      <c r="F520" s="129">
        <f t="shared" si="6"/>
        <v>35000</v>
      </c>
      <c r="G520" s="131"/>
      <c r="HG520" s="86"/>
      <c r="IH520" s="131"/>
    </row>
    <row r="521" spans="1:242">
      <c r="A521" s="131" t="s">
        <v>5217</v>
      </c>
      <c r="B521" s="139">
        <f>+'[2]Table SP Vol '!K21</f>
        <v>0.80499999999999994</v>
      </c>
      <c r="C521" s="131" t="s">
        <v>634</v>
      </c>
      <c r="D521" s="131">
        <v>16</v>
      </c>
      <c r="E521" s="132">
        <v>1.6099999999999999</v>
      </c>
      <c r="F521" s="129">
        <f t="shared" si="6"/>
        <v>35000</v>
      </c>
      <c r="G521" s="131"/>
      <c r="HG521" s="86"/>
      <c r="IH521" s="131"/>
    </row>
    <row r="522" spans="1:242">
      <c r="A522" s="131" t="s">
        <v>5218</v>
      </c>
      <c r="B522" s="139">
        <f>+'[2]Table SP Vol '!K22</f>
        <v>0.80499999999999994</v>
      </c>
      <c r="C522" s="131" t="s">
        <v>634</v>
      </c>
      <c r="D522" s="131">
        <v>17</v>
      </c>
      <c r="E522" s="132">
        <v>1.6099999999999999</v>
      </c>
      <c r="F522" s="129">
        <f t="shared" si="6"/>
        <v>35000</v>
      </c>
      <c r="G522" s="131"/>
      <c r="HG522" s="86"/>
      <c r="IH522" s="131"/>
    </row>
    <row r="523" spans="1:242">
      <c r="A523" s="131" t="s">
        <v>5219</v>
      </c>
      <c r="B523" s="139">
        <f>+'[2]Table SP Vol '!K23</f>
        <v>0.80499999999999994</v>
      </c>
      <c r="C523" s="131" t="s">
        <v>634</v>
      </c>
      <c r="D523" s="131">
        <v>18</v>
      </c>
      <c r="E523" s="132">
        <v>1.6099999999999999</v>
      </c>
      <c r="F523" s="129">
        <f t="shared" si="6"/>
        <v>35000</v>
      </c>
      <c r="G523" s="131"/>
      <c r="HG523" s="86"/>
      <c r="IH523" s="131"/>
    </row>
    <row r="524" spans="1:242">
      <c r="A524" s="131" t="s">
        <v>5220</v>
      </c>
      <c r="B524" s="139">
        <f>+'[2]Table SP Vol '!K24</f>
        <v>0.80499999999999994</v>
      </c>
      <c r="C524" s="131" t="s">
        <v>634</v>
      </c>
      <c r="D524" s="131">
        <v>19</v>
      </c>
      <c r="E524" s="132">
        <v>1.6099999999999999</v>
      </c>
      <c r="F524" s="129">
        <f t="shared" si="6"/>
        <v>35000</v>
      </c>
      <c r="G524" s="131"/>
      <c r="HG524" s="86"/>
      <c r="IH524" s="131"/>
    </row>
    <row r="525" spans="1:242">
      <c r="A525" s="131" t="s">
        <v>5221</v>
      </c>
      <c r="B525" s="139">
        <f>+'[2]Table SP Vol '!K25</f>
        <v>1.1900000000000002</v>
      </c>
      <c r="C525" s="131" t="s">
        <v>635</v>
      </c>
      <c r="D525" s="131">
        <v>20</v>
      </c>
      <c r="E525" s="132">
        <v>2.3800000000000003</v>
      </c>
      <c r="F525" s="129">
        <f t="shared" si="6"/>
        <v>35000</v>
      </c>
      <c r="G525" s="131"/>
      <c r="HG525" s="86"/>
      <c r="IH525" s="131"/>
    </row>
    <row r="526" spans="1:242">
      <c r="A526" s="131" t="s">
        <v>5222</v>
      </c>
      <c r="B526" s="139">
        <f>+'[2]Table SP Vol '!K26</f>
        <v>1.1900000000000002</v>
      </c>
      <c r="C526" s="131" t="s">
        <v>635</v>
      </c>
      <c r="D526" s="131">
        <v>21</v>
      </c>
      <c r="E526" s="132">
        <v>2.3800000000000003</v>
      </c>
      <c r="F526" s="129">
        <f t="shared" si="6"/>
        <v>35000</v>
      </c>
      <c r="G526" s="131"/>
      <c r="HG526" s="86"/>
      <c r="IH526" s="131"/>
    </row>
    <row r="527" spans="1:242">
      <c r="A527" s="131" t="s">
        <v>5223</v>
      </c>
      <c r="B527" s="139">
        <f>+'[2]Table SP Vol '!K27</f>
        <v>1.1900000000000002</v>
      </c>
      <c r="C527" s="131" t="s">
        <v>635</v>
      </c>
      <c r="D527" s="131">
        <v>22</v>
      </c>
      <c r="E527" s="132">
        <v>2.3800000000000003</v>
      </c>
      <c r="F527" s="129">
        <f t="shared" si="6"/>
        <v>35000</v>
      </c>
      <c r="G527" s="131"/>
      <c r="HG527" s="86"/>
      <c r="IH527" s="131"/>
    </row>
    <row r="528" spans="1:242">
      <c r="A528" s="131" t="s">
        <v>5224</v>
      </c>
      <c r="B528" s="139">
        <f>+'[2]Table SP Vol '!K28</f>
        <v>1.1900000000000002</v>
      </c>
      <c r="C528" s="131" t="s">
        <v>635</v>
      </c>
      <c r="D528" s="131">
        <v>23</v>
      </c>
      <c r="E528" s="132">
        <v>2.3800000000000003</v>
      </c>
      <c r="F528" s="129">
        <f t="shared" si="6"/>
        <v>35000</v>
      </c>
      <c r="G528" s="131"/>
      <c r="HG528" s="86"/>
      <c r="IH528" s="131"/>
    </row>
    <row r="529" spans="1:242">
      <c r="A529" s="131" t="s">
        <v>5225</v>
      </c>
      <c r="B529" s="139">
        <f>+'[2]Table SP Vol '!K29</f>
        <v>1.1900000000000002</v>
      </c>
      <c r="C529" s="131" t="s">
        <v>635</v>
      </c>
      <c r="D529" s="131">
        <v>24</v>
      </c>
      <c r="E529" s="132">
        <v>2.3800000000000003</v>
      </c>
      <c r="F529" s="129">
        <f t="shared" si="6"/>
        <v>35000</v>
      </c>
      <c r="G529" s="131"/>
      <c r="HG529" s="86"/>
      <c r="IH529" s="131"/>
    </row>
    <row r="530" spans="1:242">
      <c r="A530" s="131" t="s">
        <v>5226</v>
      </c>
      <c r="B530" s="139">
        <f>+'[2]Table SP Vol '!K30</f>
        <v>1.4000000000000001</v>
      </c>
      <c r="C530" s="131" t="s">
        <v>636</v>
      </c>
      <c r="D530" s="131">
        <v>25</v>
      </c>
      <c r="E530" s="132">
        <v>2.8000000000000003</v>
      </c>
      <c r="F530" s="129">
        <f t="shared" si="6"/>
        <v>35000</v>
      </c>
      <c r="G530" s="131"/>
      <c r="HG530" s="86"/>
      <c r="IH530" s="131"/>
    </row>
    <row r="531" spans="1:242">
      <c r="A531" s="131" t="s">
        <v>5227</v>
      </c>
      <c r="B531" s="139">
        <f>+'[2]Table SP Vol '!K31</f>
        <v>1.4000000000000001</v>
      </c>
      <c r="C531" s="131" t="s">
        <v>636</v>
      </c>
      <c r="D531" s="131">
        <v>26</v>
      </c>
      <c r="E531" s="132">
        <v>2.8000000000000003</v>
      </c>
      <c r="F531" s="129">
        <f t="shared" si="6"/>
        <v>35000</v>
      </c>
      <c r="G531" s="131"/>
      <c r="HG531" s="86"/>
      <c r="IH531" s="131"/>
    </row>
    <row r="532" spans="1:242">
      <c r="A532" s="131" t="s">
        <v>5228</v>
      </c>
      <c r="B532" s="139">
        <f>+'[2]Table SP Vol '!K32</f>
        <v>1.4000000000000001</v>
      </c>
      <c r="C532" s="131" t="s">
        <v>636</v>
      </c>
      <c r="D532" s="131">
        <v>27</v>
      </c>
      <c r="E532" s="132">
        <v>2.8000000000000003</v>
      </c>
      <c r="F532" s="129">
        <f t="shared" si="6"/>
        <v>35000</v>
      </c>
      <c r="G532" s="131"/>
      <c r="HG532" s="86"/>
      <c r="IH532" s="131"/>
    </row>
    <row r="533" spans="1:242">
      <c r="A533" s="131" t="s">
        <v>5229</v>
      </c>
      <c r="B533" s="139">
        <f>+'[2]Table SP Vol '!K33</f>
        <v>1.4000000000000001</v>
      </c>
      <c r="C533" s="131" t="s">
        <v>636</v>
      </c>
      <c r="D533" s="131">
        <v>28</v>
      </c>
      <c r="E533" s="132">
        <v>2.8000000000000003</v>
      </c>
      <c r="F533" s="129">
        <f t="shared" si="6"/>
        <v>35000</v>
      </c>
      <c r="G533" s="131"/>
      <c r="HG533" s="86"/>
      <c r="IH533" s="131"/>
    </row>
    <row r="534" spans="1:242">
      <c r="A534" s="131" t="s">
        <v>5230</v>
      </c>
      <c r="B534" s="139">
        <f>+'[2]Table SP Vol '!K34</f>
        <v>1.4000000000000001</v>
      </c>
      <c r="C534" s="131" t="s">
        <v>636</v>
      </c>
      <c r="D534" s="131">
        <v>29</v>
      </c>
      <c r="E534" s="132">
        <v>2.8000000000000003</v>
      </c>
      <c r="F534" s="129">
        <f t="shared" si="6"/>
        <v>35000</v>
      </c>
      <c r="G534" s="131"/>
      <c r="HG534" s="86"/>
      <c r="IH534" s="131"/>
    </row>
    <row r="535" spans="1:242">
      <c r="A535" s="131" t="s">
        <v>5231</v>
      </c>
      <c r="B535" s="139">
        <f>+'[2]Table SP Vol '!K35</f>
        <v>1.7150000000000001</v>
      </c>
      <c r="C535" s="131" t="s">
        <v>637</v>
      </c>
      <c r="D535" s="131">
        <v>30</v>
      </c>
      <c r="E535" s="132">
        <v>3.43</v>
      </c>
      <c r="F535" s="129">
        <f t="shared" si="6"/>
        <v>35000</v>
      </c>
      <c r="G535" s="131"/>
      <c r="HG535" s="86"/>
      <c r="IH535" s="131"/>
    </row>
    <row r="536" spans="1:242">
      <c r="A536" s="131" t="s">
        <v>5232</v>
      </c>
      <c r="B536" s="139">
        <f>+'[2]Table SP Vol '!K36</f>
        <v>1.7150000000000001</v>
      </c>
      <c r="C536" s="131" t="s">
        <v>637</v>
      </c>
      <c r="D536" s="131">
        <v>31</v>
      </c>
      <c r="E536" s="132">
        <v>3.43</v>
      </c>
      <c r="F536" s="129">
        <f t="shared" si="6"/>
        <v>35000</v>
      </c>
      <c r="G536" s="131"/>
      <c r="HG536" s="86"/>
      <c r="IH536" s="131"/>
    </row>
    <row r="537" spans="1:242">
      <c r="A537" s="131" t="s">
        <v>5233</v>
      </c>
      <c r="B537" s="139">
        <f>+'[2]Table SP Vol '!K37</f>
        <v>1.7150000000000001</v>
      </c>
      <c r="C537" s="131" t="s">
        <v>637</v>
      </c>
      <c r="D537" s="131">
        <v>32</v>
      </c>
      <c r="E537" s="132">
        <v>3.43</v>
      </c>
      <c r="F537" s="129">
        <f t="shared" si="6"/>
        <v>35000</v>
      </c>
      <c r="G537" s="131"/>
      <c r="HG537" s="86"/>
      <c r="IH537" s="131"/>
    </row>
    <row r="538" spans="1:242">
      <c r="A538" s="131" t="s">
        <v>5234</v>
      </c>
      <c r="B538" s="139">
        <f>+'[2]Table SP Vol '!K38</f>
        <v>1.7150000000000001</v>
      </c>
      <c r="C538" s="131" t="s">
        <v>637</v>
      </c>
      <c r="D538" s="131">
        <v>33</v>
      </c>
      <c r="E538" s="132">
        <v>3.43</v>
      </c>
      <c r="F538" s="129">
        <f t="shared" ref="F538:F601" si="7">+F452+5000</f>
        <v>35000</v>
      </c>
      <c r="G538" s="131"/>
      <c r="HG538" s="86"/>
      <c r="IH538" s="131"/>
    </row>
    <row r="539" spans="1:242">
      <c r="A539" s="131" t="s">
        <v>5235</v>
      </c>
      <c r="B539" s="139">
        <f>+'[2]Table SP Vol '!K39</f>
        <v>1.7150000000000001</v>
      </c>
      <c r="C539" s="131" t="s">
        <v>637</v>
      </c>
      <c r="D539" s="131">
        <v>34</v>
      </c>
      <c r="E539" s="132">
        <v>3.43</v>
      </c>
      <c r="F539" s="129">
        <f t="shared" si="7"/>
        <v>35000</v>
      </c>
      <c r="G539" s="131"/>
      <c r="HG539" s="86"/>
      <c r="IH539" s="131"/>
    </row>
    <row r="540" spans="1:242">
      <c r="A540" s="131" t="s">
        <v>5236</v>
      </c>
      <c r="B540" s="139">
        <f>+'[2]Table SP Vol '!K40</f>
        <v>2.2749999999999999</v>
      </c>
      <c r="C540" s="131" t="s">
        <v>638</v>
      </c>
      <c r="D540" s="131">
        <v>35</v>
      </c>
      <c r="E540" s="132">
        <v>4.55</v>
      </c>
      <c r="F540" s="129">
        <f t="shared" si="7"/>
        <v>35000</v>
      </c>
      <c r="G540" s="131"/>
      <c r="HG540" s="86"/>
      <c r="IH540" s="131"/>
    </row>
    <row r="541" spans="1:242">
      <c r="A541" s="131" t="s">
        <v>5237</v>
      </c>
      <c r="B541" s="139">
        <f>+'[2]Table SP Vol '!K41</f>
        <v>2.2749999999999999</v>
      </c>
      <c r="C541" s="131" t="s">
        <v>638</v>
      </c>
      <c r="D541" s="131">
        <v>36</v>
      </c>
      <c r="E541" s="132">
        <v>4.55</v>
      </c>
      <c r="F541" s="129">
        <f t="shared" si="7"/>
        <v>35000</v>
      </c>
      <c r="G541" s="131"/>
      <c r="HG541" s="86"/>
      <c r="IH541" s="131"/>
    </row>
    <row r="542" spans="1:242">
      <c r="A542" s="131" t="s">
        <v>5238</v>
      </c>
      <c r="B542" s="139">
        <f>+'[2]Table SP Vol '!K42</f>
        <v>2.2749999999999999</v>
      </c>
      <c r="C542" s="131" t="s">
        <v>638</v>
      </c>
      <c r="D542" s="131">
        <v>37</v>
      </c>
      <c r="E542" s="132">
        <v>4.55</v>
      </c>
      <c r="F542" s="129">
        <f t="shared" si="7"/>
        <v>35000</v>
      </c>
      <c r="G542" s="131"/>
      <c r="HG542" s="86"/>
      <c r="IH542" s="131"/>
    </row>
    <row r="543" spans="1:242">
      <c r="A543" s="131" t="s">
        <v>5239</v>
      </c>
      <c r="B543" s="139">
        <f>+'[2]Table SP Vol '!K43</f>
        <v>2.2749999999999999</v>
      </c>
      <c r="C543" s="131" t="s">
        <v>638</v>
      </c>
      <c r="D543" s="131">
        <v>38</v>
      </c>
      <c r="E543" s="132">
        <v>4.55</v>
      </c>
      <c r="F543" s="129">
        <f t="shared" si="7"/>
        <v>35000</v>
      </c>
      <c r="G543" s="131"/>
      <c r="HG543" s="86"/>
      <c r="IH543" s="131"/>
    </row>
    <row r="544" spans="1:242">
      <c r="A544" s="131" t="s">
        <v>5240</v>
      </c>
      <c r="B544" s="139">
        <f>+'[2]Table SP Vol '!K44</f>
        <v>2.2749999999999999</v>
      </c>
      <c r="C544" s="131" t="s">
        <v>638</v>
      </c>
      <c r="D544" s="131">
        <v>39</v>
      </c>
      <c r="E544" s="132">
        <v>4.55</v>
      </c>
      <c r="F544" s="129">
        <f t="shared" si="7"/>
        <v>35000</v>
      </c>
      <c r="G544" s="131"/>
      <c r="HG544" s="86"/>
      <c r="IH544" s="131"/>
    </row>
    <row r="545" spans="1:242">
      <c r="A545" s="131" t="s">
        <v>5241</v>
      </c>
      <c r="B545" s="139">
        <f>+'[2]Table SP Vol '!K45</f>
        <v>3.3250000000000002</v>
      </c>
      <c r="C545" s="131" t="s">
        <v>639</v>
      </c>
      <c r="D545" s="131">
        <v>40</v>
      </c>
      <c r="E545" s="132">
        <v>6.65</v>
      </c>
      <c r="F545" s="129">
        <f t="shared" si="7"/>
        <v>35000</v>
      </c>
      <c r="G545" s="131"/>
      <c r="HG545" s="86"/>
      <c r="IH545" s="131"/>
    </row>
    <row r="546" spans="1:242">
      <c r="A546" s="131" t="s">
        <v>5242</v>
      </c>
      <c r="B546" s="139">
        <f>+'[2]Table SP Vol '!K46</f>
        <v>3.3250000000000002</v>
      </c>
      <c r="C546" s="131" t="s">
        <v>639</v>
      </c>
      <c r="D546" s="131">
        <v>41</v>
      </c>
      <c r="E546" s="132">
        <v>6.65</v>
      </c>
      <c r="F546" s="129">
        <f t="shared" si="7"/>
        <v>35000</v>
      </c>
      <c r="G546" s="131"/>
      <c r="HG546" s="86"/>
      <c r="IH546" s="131"/>
    </row>
    <row r="547" spans="1:242">
      <c r="A547" s="131" t="s">
        <v>5243</v>
      </c>
      <c r="B547" s="139">
        <f>+'[2]Table SP Vol '!K47</f>
        <v>3.3250000000000002</v>
      </c>
      <c r="C547" s="131" t="s">
        <v>639</v>
      </c>
      <c r="D547" s="131">
        <v>42</v>
      </c>
      <c r="E547" s="132">
        <v>6.65</v>
      </c>
      <c r="F547" s="129">
        <f t="shared" si="7"/>
        <v>35000</v>
      </c>
      <c r="G547" s="131"/>
      <c r="HG547" s="86"/>
      <c r="IH547" s="131"/>
    </row>
    <row r="548" spans="1:242">
      <c r="A548" s="131" t="s">
        <v>5244</v>
      </c>
      <c r="B548" s="139">
        <f>+'[2]Table SP Vol '!K48</f>
        <v>3.3250000000000002</v>
      </c>
      <c r="C548" s="131" t="s">
        <v>639</v>
      </c>
      <c r="D548" s="131">
        <v>43</v>
      </c>
      <c r="E548" s="132">
        <v>6.65</v>
      </c>
      <c r="F548" s="129">
        <f t="shared" si="7"/>
        <v>35000</v>
      </c>
      <c r="G548" s="131"/>
      <c r="HG548" s="86"/>
      <c r="IH548" s="131"/>
    </row>
    <row r="549" spans="1:242">
      <c r="A549" s="131" t="s">
        <v>5245</v>
      </c>
      <c r="B549" s="139">
        <f>+'[2]Table SP Vol '!K49</f>
        <v>3.3250000000000002</v>
      </c>
      <c r="C549" s="131" t="s">
        <v>639</v>
      </c>
      <c r="D549" s="131">
        <v>44</v>
      </c>
      <c r="E549" s="132">
        <v>6.65</v>
      </c>
      <c r="F549" s="129">
        <f t="shared" si="7"/>
        <v>35000</v>
      </c>
      <c r="G549" s="131"/>
      <c r="HG549" s="86"/>
      <c r="IH549" s="131"/>
    </row>
    <row r="550" spans="1:242">
      <c r="A550" s="131" t="s">
        <v>5246</v>
      </c>
      <c r="B550" s="139">
        <f>+'[2]Table SP Vol '!K50</f>
        <v>5.32</v>
      </c>
      <c r="C550" s="131" t="s">
        <v>640</v>
      </c>
      <c r="D550" s="131">
        <v>45</v>
      </c>
      <c r="E550" s="132">
        <v>10.64</v>
      </c>
      <c r="F550" s="129">
        <f t="shared" si="7"/>
        <v>35000</v>
      </c>
      <c r="G550" s="131"/>
      <c r="HG550" s="86"/>
      <c r="IH550" s="131"/>
    </row>
    <row r="551" spans="1:242">
      <c r="A551" s="131" t="s">
        <v>5247</v>
      </c>
      <c r="B551" s="139">
        <f>+'[2]Table SP Vol '!K51</f>
        <v>5.32</v>
      </c>
      <c r="C551" s="131" t="s">
        <v>640</v>
      </c>
      <c r="D551" s="131">
        <v>46</v>
      </c>
      <c r="E551" s="132">
        <v>10.64</v>
      </c>
      <c r="F551" s="129">
        <f t="shared" si="7"/>
        <v>35000</v>
      </c>
      <c r="G551" s="131"/>
      <c r="HG551" s="86"/>
      <c r="IH551" s="131"/>
    </row>
    <row r="552" spans="1:242">
      <c r="A552" s="131" t="s">
        <v>5248</v>
      </c>
      <c r="B552" s="139">
        <f>+'[2]Table SP Vol '!K52</f>
        <v>5.32</v>
      </c>
      <c r="C552" s="131" t="s">
        <v>640</v>
      </c>
      <c r="D552" s="131">
        <v>47</v>
      </c>
      <c r="E552" s="132">
        <v>10.64</v>
      </c>
      <c r="F552" s="129">
        <f t="shared" si="7"/>
        <v>35000</v>
      </c>
      <c r="G552" s="131"/>
      <c r="HG552" s="86"/>
      <c r="IH552" s="131"/>
    </row>
    <row r="553" spans="1:242">
      <c r="A553" s="131" t="s">
        <v>5249</v>
      </c>
      <c r="B553" s="139">
        <f>+'[2]Table SP Vol '!K53</f>
        <v>5.32</v>
      </c>
      <c r="C553" s="131" t="s">
        <v>640</v>
      </c>
      <c r="D553" s="131">
        <v>48</v>
      </c>
      <c r="E553" s="132">
        <v>10.64</v>
      </c>
      <c r="F553" s="129">
        <f t="shared" si="7"/>
        <v>35000</v>
      </c>
      <c r="G553" s="131"/>
      <c r="HG553" s="86"/>
      <c r="IH553" s="131"/>
    </row>
    <row r="554" spans="1:242">
      <c r="A554" s="131" t="s">
        <v>5250</v>
      </c>
      <c r="B554" s="139">
        <f>+'[2]Table SP Vol '!K54</f>
        <v>5.32</v>
      </c>
      <c r="C554" s="131" t="s">
        <v>640</v>
      </c>
      <c r="D554" s="131">
        <v>49</v>
      </c>
      <c r="E554" s="132">
        <v>10.64</v>
      </c>
      <c r="F554" s="129">
        <f t="shared" si="7"/>
        <v>35000</v>
      </c>
      <c r="G554" s="131"/>
      <c r="HG554" s="86"/>
      <c r="IH554" s="131"/>
    </row>
    <row r="555" spans="1:242">
      <c r="A555" s="131" t="s">
        <v>5251</v>
      </c>
      <c r="B555" s="139">
        <f>+'[2]Table SP Vol '!K55</f>
        <v>9.5550000000000015</v>
      </c>
      <c r="C555" s="131" t="s">
        <v>641</v>
      </c>
      <c r="D555" s="131">
        <v>50</v>
      </c>
      <c r="E555" s="132">
        <v>19.110000000000003</v>
      </c>
      <c r="F555" s="129">
        <f t="shared" si="7"/>
        <v>35000</v>
      </c>
      <c r="G555" s="131"/>
      <c r="HG555" s="86"/>
      <c r="IH555" s="131"/>
    </row>
    <row r="556" spans="1:242">
      <c r="A556" s="131" t="s">
        <v>5252</v>
      </c>
      <c r="B556" s="139">
        <f>+'[2]Table SP Vol '!K56</f>
        <v>9.5550000000000015</v>
      </c>
      <c r="C556" s="131" t="s">
        <v>641</v>
      </c>
      <c r="D556" s="131">
        <v>51</v>
      </c>
      <c r="E556" s="132">
        <v>19.110000000000003</v>
      </c>
      <c r="F556" s="129">
        <f t="shared" si="7"/>
        <v>35000</v>
      </c>
      <c r="G556" s="131"/>
      <c r="HG556" s="86"/>
      <c r="IH556" s="131"/>
    </row>
    <row r="557" spans="1:242">
      <c r="A557" s="131" t="s">
        <v>5253</v>
      </c>
      <c r="B557" s="139">
        <f>+'[2]Table SP Vol '!K57</f>
        <v>9.5550000000000015</v>
      </c>
      <c r="C557" s="131" t="s">
        <v>641</v>
      </c>
      <c r="D557" s="131">
        <v>52</v>
      </c>
      <c r="E557" s="132">
        <v>19.110000000000003</v>
      </c>
      <c r="F557" s="129">
        <f t="shared" si="7"/>
        <v>35000</v>
      </c>
      <c r="G557" s="131"/>
      <c r="HG557" s="86"/>
      <c r="IH557" s="131"/>
    </row>
    <row r="558" spans="1:242">
      <c r="A558" s="131" t="s">
        <v>5254</v>
      </c>
      <c r="B558" s="139">
        <f>+'[2]Table SP Vol '!K58</f>
        <v>9.5550000000000015</v>
      </c>
      <c r="C558" s="131" t="s">
        <v>641</v>
      </c>
      <c r="D558" s="131">
        <v>53</v>
      </c>
      <c r="E558" s="132">
        <v>19.110000000000003</v>
      </c>
      <c r="F558" s="129">
        <f t="shared" si="7"/>
        <v>35000</v>
      </c>
      <c r="G558" s="131"/>
      <c r="HG558" s="86"/>
      <c r="IH558" s="131"/>
    </row>
    <row r="559" spans="1:242">
      <c r="A559" s="131" t="s">
        <v>5255</v>
      </c>
      <c r="B559" s="139">
        <f>+'[2]Table SP Vol '!K59</f>
        <v>9.5550000000000015</v>
      </c>
      <c r="C559" s="131" t="s">
        <v>641</v>
      </c>
      <c r="D559" s="131">
        <v>54</v>
      </c>
      <c r="E559" s="132">
        <v>19.110000000000003</v>
      </c>
      <c r="F559" s="129">
        <f t="shared" si="7"/>
        <v>35000</v>
      </c>
      <c r="G559" s="131"/>
      <c r="HG559" s="86"/>
      <c r="IH559" s="131"/>
    </row>
    <row r="560" spans="1:242">
      <c r="A560" s="131" t="s">
        <v>5256</v>
      </c>
      <c r="B560" s="139">
        <f>+'[2]Table SP Vol '!K60</f>
        <v>17.395</v>
      </c>
      <c r="C560" s="131" t="s">
        <v>642</v>
      </c>
      <c r="D560" s="131">
        <v>55</v>
      </c>
      <c r="E560" s="132">
        <v>34.79</v>
      </c>
      <c r="F560" s="129">
        <f t="shared" si="7"/>
        <v>35000</v>
      </c>
      <c r="G560" s="131"/>
      <c r="HG560" s="86"/>
      <c r="IH560" s="131"/>
    </row>
    <row r="561" spans="1:242">
      <c r="A561" s="131" t="s">
        <v>5257</v>
      </c>
      <c r="B561" s="139">
        <f>+'[2]Table SP Vol '!K61</f>
        <v>17.395</v>
      </c>
      <c r="C561" s="131" t="s">
        <v>642</v>
      </c>
      <c r="D561" s="131">
        <v>56</v>
      </c>
      <c r="E561" s="132">
        <v>34.79</v>
      </c>
      <c r="F561" s="129">
        <f t="shared" si="7"/>
        <v>35000</v>
      </c>
      <c r="G561" s="131"/>
      <c r="HG561" s="86"/>
      <c r="IH561" s="131"/>
    </row>
    <row r="562" spans="1:242">
      <c r="A562" s="131" t="s">
        <v>5258</v>
      </c>
      <c r="B562" s="139">
        <f>+'[2]Table SP Vol '!K62</f>
        <v>17.395</v>
      </c>
      <c r="C562" s="131" t="s">
        <v>642</v>
      </c>
      <c r="D562" s="131">
        <v>57</v>
      </c>
      <c r="E562" s="132">
        <v>34.79</v>
      </c>
      <c r="F562" s="129">
        <f t="shared" si="7"/>
        <v>35000</v>
      </c>
      <c r="G562" s="131"/>
      <c r="HG562" s="86"/>
      <c r="IH562" s="131"/>
    </row>
    <row r="563" spans="1:242">
      <c r="A563" s="131" t="s">
        <v>5259</v>
      </c>
      <c r="B563" s="139">
        <f>+'[2]Table SP Vol '!K63</f>
        <v>17.395</v>
      </c>
      <c r="C563" s="131" t="s">
        <v>642</v>
      </c>
      <c r="D563" s="131">
        <v>58</v>
      </c>
      <c r="E563" s="132">
        <v>34.79</v>
      </c>
      <c r="F563" s="129">
        <f t="shared" si="7"/>
        <v>35000</v>
      </c>
      <c r="G563" s="131"/>
      <c r="HG563" s="86"/>
      <c r="IH563" s="131"/>
    </row>
    <row r="564" spans="1:242">
      <c r="A564" s="131" t="s">
        <v>5260</v>
      </c>
      <c r="B564" s="139">
        <f>+'[2]Table SP Vol '!K64</f>
        <v>17.395</v>
      </c>
      <c r="C564" s="131" t="s">
        <v>642</v>
      </c>
      <c r="D564" s="131">
        <v>59</v>
      </c>
      <c r="E564" s="132">
        <v>34.79</v>
      </c>
      <c r="F564" s="129">
        <f t="shared" si="7"/>
        <v>35000</v>
      </c>
      <c r="G564" s="131"/>
      <c r="HG564" s="86"/>
      <c r="IH564" s="131"/>
    </row>
    <row r="565" spans="1:242">
      <c r="A565" s="131" t="s">
        <v>5261</v>
      </c>
      <c r="B565" s="139">
        <f>+'[2]Table SP Vol '!K65</f>
        <v>26.215</v>
      </c>
      <c r="C565" s="131" t="s">
        <v>643</v>
      </c>
      <c r="D565" s="131">
        <v>60</v>
      </c>
      <c r="E565" s="132">
        <v>52.43</v>
      </c>
      <c r="F565" s="129">
        <f t="shared" si="7"/>
        <v>35000</v>
      </c>
      <c r="G565" s="131"/>
      <c r="HG565" s="86"/>
      <c r="IH565" s="131"/>
    </row>
    <row r="566" spans="1:242">
      <c r="A566" s="131" t="s">
        <v>5262</v>
      </c>
      <c r="B566" s="139">
        <f>+'[2]Table SP Vol '!K66</f>
        <v>26.215</v>
      </c>
      <c r="C566" s="131" t="s">
        <v>643</v>
      </c>
      <c r="D566" s="131">
        <v>61</v>
      </c>
      <c r="E566" s="132">
        <v>52.43</v>
      </c>
      <c r="F566" s="129">
        <f t="shared" si="7"/>
        <v>35000</v>
      </c>
      <c r="G566" s="131"/>
      <c r="HG566" s="86"/>
      <c r="IH566" s="131"/>
    </row>
    <row r="567" spans="1:242">
      <c r="A567" s="131" t="s">
        <v>5263</v>
      </c>
      <c r="B567" s="139">
        <f>+'[2]Table SP Vol '!K67</f>
        <v>26.215</v>
      </c>
      <c r="C567" s="131" t="s">
        <v>643</v>
      </c>
      <c r="D567" s="131">
        <v>62</v>
      </c>
      <c r="E567" s="132">
        <v>52.43</v>
      </c>
      <c r="F567" s="129">
        <f t="shared" si="7"/>
        <v>35000</v>
      </c>
      <c r="G567" s="131"/>
      <c r="HG567" s="86"/>
      <c r="IH567" s="131"/>
    </row>
    <row r="568" spans="1:242">
      <c r="A568" s="131" t="s">
        <v>5264</v>
      </c>
      <c r="B568" s="139">
        <f>+'[2]Table SP Vol '!K68</f>
        <v>26.215</v>
      </c>
      <c r="C568" s="131" t="s">
        <v>643</v>
      </c>
      <c r="D568" s="131">
        <v>63</v>
      </c>
      <c r="E568" s="132">
        <v>52.43</v>
      </c>
      <c r="F568" s="129">
        <f t="shared" si="7"/>
        <v>35000</v>
      </c>
      <c r="G568" s="131"/>
      <c r="HG568" s="86"/>
      <c r="IH568" s="131"/>
    </row>
    <row r="569" spans="1:242">
      <c r="A569" s="131" t="s">
        <v>5265</v>
      </c>
      <c r="B569" s="139">
        <f>+'[2]Table SP Vol '!K69</f>
        <v>26.215</v>
      </c>
      <c r="C569" s="131" t="s">
        <v>643</v>
      </c>
      <c r="D569" s="131">
        <v>64</v>
      </c>
      <c r="E569" s="132">
        <v>52.43</v>
      </c>
      <c r="F569" s="129">
        <f t="shared" si="7"/>
        <v>35000</v>
      </c>
      <c r="G569" s="131"/>
      <c r="HG569" s="86"/>
      <c r="IH569" s="131"/>
    </row>
    <row r="570" spans="1:242">
      <c r="A570" s="131" t="s">
        <v>5266</v>
      </c>
      <c r="B570" s="139">
        <f>+'[2]Table SP Vol '!K70</f>
        <v>42.49</v>
      </c>
      <c r="C570" s="131" t="s">
        <v>644</v>
      </c>
      <c r="D570" s="131">
        <v>65</v>
      </c>
      <c r="E570" s="132">
        <v>84.98</v>
      </c>
      <c r="F570" s="129">
        <f t="shared" si="7"/>
        <v>35000</v>
      </c>
      <c r="G570" s="131"/>
      <c r="HG570" s="86"/>
      <c r="IH570" s="131"/>
    </row>
    <row r="571" spans="1:242">
      <c r="A571" s="131" t="s">
        <v>5267</v>
      </c>
      <c r="B571" s="139">
        <f>+'[2]Table SP Vol '!K71</f>
        <v>42.49</v>
      </c>
      <c r="C571" s="131" t="s">
        <v>644</v>
      </c>
      <c r="D571" s="131">
        <v>66</v>
      </c>
      <c r="E571" s="132">
        <v>84.98</v>
      </c>
      <c r="F571" s="129">
        <f t="shared" si="7"/>
        <v>35000</v>
      </c>
      <c r="G571" s="131"/>
      <c r="HG571" s="86"/>
      <c r="IH571" s="131"/>
    </row>
    <row r="572" spans="1:242">
      <c r="A572" s="131" t="s">
        <v>5268</v>
      </c>
      <c r="B572" s="139">
        <f>+'[2]Table SP Vol '!K72</f>
        <v>42.49</v>
      </c>
      <c r="C572" s="131" t="s">
        <v>644</v>
      </c>
      <c r="D572" s="131">
        <v>67</v>
      </c>
      <c r="E572" s="132">
        <v>84.98</v>
      </c>
      <c r="F572" s="129">
        <f t="shared" si="7"/>
        <v>35000</v>
      </c>
      <c r="G572" s="131"/>
      <c r="HG572" s="86"/>
      <c r="IH572" s="131"/>
    </row>
    <row r="573" spans="1:242">
      <c r="A573" s="131" t="s">
        <v>5269</v>
      </c>
      <c r="B573" s="139">
        <f>+'[2]Table SP Vol '!K73</f>
        <v>42.49</v>
      </c>
      <c r="C573" s="131" t="s">
        <v>644</v>
      </c>
      <c r="D573" s="131">
        <v>68</v>
      </c>
      <c r="E573" s="132">
        <v>84.98</v>
      </c>
      <c r="F573" s="129">
        <f t="shared" si="7"/>
        <v>35000</v>
      </c>
      <c r="G573" s="131"/>
      <c r="HG573" s="86"/>
      <c r="IH573" s="131"/>
    </row>
    <row r="574" spans="1:242">
      <c r="A574" s="131" t="s">
        <v>5270</v>
      </c>
      <c r="B574" s="139">
        <f>+'[2]Table SP Vol '!K74</f>
        <v>42.49</v>
      </c>
      <c r="C574" s="131" t="s">
        <v>644</v>
      </c>
      <c r="D574" s="131">
        <v>69</v>
      </c>
      <c r="E574" s="132">
        <v>84.98</v>
      </c>
      <c r="F574" s="129">
        <f t="shared" si="7"/>
        <v>35000</v>
      </c>
      <c r="G574" s="131"/>
      <c r="HG574" s="86"/>
      <c r="IH574" s="131"/>
    </row>
    <row r="575" spans="1:242">
      <c r="A575" s="131" t="s">
        <v>5271</v>
      </c>
      <c r="B575" s="139">
        <f>+'[2]Table SP Vol '!K75</f>
        <v>79.415000000000006</v>
      </c>
      <c r="C575" s="131" t="s">
        <v>645</v>
      </c>
      <c r="D575" s="131">
        <v>70</v>
      </c>
      <c r="E575" s="132">
        <v>158.83000000000001</v>
      </c>
      <c r="F575" s="129">
        <f t="shared" si="7"/>
        <v>35000</v>
      </c>
      <c r="G575" s="131"/>
      <c r="HG575" s="86"/>
      <c r="IH575" s="131"/>
    </row>
    <row r="576" spans="1:242">
      <c r="A576" s="131" t="s">
        <v>5272</v>
      </c>
      <c r="B576" s="139">
        <f>+'[2]Table SP Vol '!K76</f>
        <v>79.415000000000006</v>
      </c>
      <c r="C576" s="131" t="s">
        <v>645</v>
      </c>
      <c r="D576" s="131">
        <v>71</v>
      </c>
      <c r="E576" s="132">
        <v>158.83000000000001</v>
      </c>
      <c r="F576" s="129">
        <f t="shared" si="7"/>
        <v>35000</v>
      </c>
      <c r="G576" s="131"/>
      <c r="HG576" s="86"/>
      <c r="IH576" s="131"/>
    </row>
    <row r="577" spans="1:242">
      <c r="A577" s="131" t="s">
        <v>5273</v>
      </c>
      <c r="B577" s="139">
        <f>+'[2]Table SP Vol '!K77</f>
        <v>79.415000000000006</v>
      </c>
      <c r="C577" s="131" t="s">
        <v>645</v>
      </c>
      <c r="D577" s="131">
        <v>72</v>
      </c>
      <c r="E577" s="132">
        <v>158.83000000000001</v>
      </c>
      <c r="F577" s="129">
        <f t="shared" si="7"/>
        <v>35000</v>
      </c>
      <c r="G577" s="131"/>
      <c r="HG577" s="86"/>
      <c r="IH577" s="131"/>
    </row>
    <row r="578" spans="1:242">
      <c r="A578" s="131" t="s">
        <v>5274</v>
      </c>
      <c r="B578" s="139">
        <f>+'[2]Table SP Vol '!K78</f>
        <v>79.415000000000006</v>
      </c>
      <c r="C578" s="131" t="s">
        <v>645</v>
      </c>
      <c r="D578" s="131">
        <v>73</v>
      </c>
      <c r="E578" s="132">
        <v>158.83000000000001</v>
      </c>
      <c r="F578" s="129">
        <f t="shared" si="7"/>
        <v>35000</v>
      </c>
      <c r="G578" s="131"/>
      <c r="HG578" s="86"/>
      <c r="IH578" s="131"/>
    </row>
    <row r="579" spans="1:242">
      <c r="A579" s="131" t="s">
        <v>5275</v>
      </c>
      <c r="B579" s="139">
        <f>+'[2]Table SP Vol '!K79</f>
        <v>79.415000000000006</v>
      </c>
      <c r="C579" s="131" t="s">
        <v>645</v>
      </c>
      <c r="D579" s="131">
        <v>74</v>
      </c>
      <c r="E579" s="132">
        <v>158.83000000000001</v>
      </c>
      <c r="F579" s="129">
        <f t="shared" si="7"/>
        <v>35000</v>
      </c>
      <c r="G579" s="131"/>
      <c r="HG579" s="86"/>
      <c r="IH579" s="131"/>
    </row>
    <row r="580" spans="1:242">
      <c r="A580" s="131" t="s">
        <v>5276</v>
      </c>
      <c r="B580" s="139">
        <f>+'[2]Table SP Vol '!K80</f>
        <v>261.24</v>
      </c>
      <c r="C580" s="131" t="s">
        <v>646</v>
      </c>
      <c r="D580" s="131">
        <v>75</v>
      </c>
      <c r="E580" s="132">
        <v>522.48</v>
      </c>
      <c r="F580" s="129">
        <f t="shared" si="7"/>
        <v>35000</v>
      </c>
      <c r="G580" s="131"/>
      <c r="HG580" s="86"/>
      <c r="IH580" s="131"/>
    </row>
    <row r="581" spans="1:242">
      <c r="A581" s="131" t="s">
        <v>5277</v>
      </c>
      <c r="B581" s="139">
        <f>+'[2]Table SP Vol '!K81</f>
        <v>261.24</v>
      </c>
      <c r="C581" s="131" t="s">
        <v>646</v>
      </c>
      <c r="D581" s="131">
        <v>76</v>
      </c>
      <c r="E581" s="132">
        <v>522.48</v>
      </c>
      <c r="F581" s="129">
        <f t="shared" si="7"/>
        <v>35000</v>
      </c>
      <c r="G581" s="131"/>
      <c r="HG581" s="86"/>
      <c r="IH581" s="131"/>
    </row>
    <row r="582" spans="1:242">
      <c r="A582" s="131" t="s">
        <v>5278</v>
      </c>
      <c r="B582" s="139">
        <f>+'[2]Table SP Vol '!K82</f>
        <v>261.24</v>
      </c>
      <c r="C582" s="131" t="s">
        <v>646</v>
      </c>
      <c r="D582" s="131">
        <v>77</v>
      </c>
      <c r="E582" s="132">
        <v>522.48</v>
      </c>
      <c r="F582" s="129">
        <f t="shared" si="7"/>
        <v>35000</v>
      </c>
      <c r="G582" s="131"/>
      <c r="HG582" s="86"/>
      <c r="IH582" s="131"/>
    </row>
    <row r="583" spans="1:242">
      <c r="A583" s="131" t="s">
        <v>5279</v>
      </c>
      <c r="B583" s="139">
        <f>+'[2]Table SP Vol '!K83</f>
        <v>261.24</v>
      </c>
      <c r="C583" s="131" t="s">
        <v>646</v>
      </c>
      <c r="D583" s="131">
        <v>78</v>
      </c>
      <c r="E583" s="132">
        <v>522.48</v>
      </c>
      <c r="F583" s="129">
        <f t="shared" si="7"/>
        <v>35000</v>
      </c>
      <c r="G583" s="131"/>
      <c r="HG583" s="86"/>
      <c r="IH583" s="131"/>
    </row>
    <row r="584" spans="1:242">
      <c r="A584" s="131" t="s">
        <v>5280</v>
      </c>
      <c r="B584" s="139">
        <f>+'[2]Table SP Vol '!K84</f>
        <v>261.24</v>
      </c>
      <c r="C584" s="131" t="s">
        <v>646</v>
      </c>
      <c r="D584" s="131">
        <v>79</v>
      </c>
      <c r="E584" s="132">
        <v>522.48</v>
      </c>
      <c r="F584" s="129">
        <f t="shared" si="7"/>
        <v>35000</v>
      </c>
      <c r="G584" s="131"/>
      <c r="HG584" s="86"/>
      <c r="IH584" s="131"/>
    </row>
    <row r="585" spans="1:242">
      <c r="A585" s="131" t="s">
        <v>5281</v>
      </c>
      <c r="B585" s="139">
        <f>+'[2]Table SP Vol '!K85</f>
        <v>261.24</v>
      </c>
      <c r="C585" s="131" t="s">
        <v>646</v>
      </c>
      <c r="D585" s="131">
        <v>80</v>
      </c>
      <c r="E585" s="132">
        <v>522.48</v>
      </c>
      <c r="F585" s="129">
        <f t="shared" si="7"/>
        <v>35000</v>
      </c>
      <c r="G585" s="131"/>
      <c r="HG585" s="86"/>
      <c r="IH585" s="131"/>
    </row>
    <row r="586" spans="1:242">
      <c r="A586" s="131" t="s">
        <v>5282</v>
      </c>
      <c r="B586" s="139">
        <f>+'[2]Table SP Vol '!K86</f>
        <v>261.24</v>
      </c>
      <c r="C586" s="131" t="s">
        <v>646</v>
      </c>
      <c r="D586" s="131">
        <v>81</v>
      </c>
      <c r="E586" s="132">
        <v>522.48</v>
      </c>
      <c r="F586" s="129">
        <f t="shared" si="7"/>
        <v>35000</v>
      </c>
      <c r="G586" s="131"/>
      <c r="HG586" s="86"/>
      <c r="IH586" s="131"/>
    </row>
    <row r="587" spans="1:242">
      <c r="A587" s="131" t="s">
        <v>5283</v>
      </c>
      <c r="B587" s="139">
        <f>+'[2]Table SP Vol '!K87</f>
        <v>261.24</v>
      </c>
      <c r="C587" s="131" t="s">
        <v>646</v>
      </c>
      <c r="D587" s="131">
        <v>82</v>
      </c>
      <c r="E587" s="132">
        <v>522.48</v>
      </c>
      <c r="F587" s="129">
        <f t="shared" si="7"/>
        <v>35000</v>
      </c>
      <c r="G587" s="131"/>
      <c r="HG587" s="86"/>
      <c r="IH587" s="131"/>
    </row>
    <row r="588" spans="1:242">
      <c r="A588" s="131" t="s">
        <v>5284</v>
      </c>
      <c r="B588" s="139">
        <f>+'[2]Table SP Vol '!K88</f>
        <v>261.24</v>
      </c>
      <c r="C588" s="131" t="s">
        <v>646</v>
      </c>
      <c r="D588" s="131">
        <v>83</v>
      </c>
      <c r="E588" s="132">
        <v>522.48</v>
      </c>
      <c r="F588" s="129">
        <f t="shared" si="7"/>
        <v>35000</v>
      </c>
      <c r="G588" s="131"/>
      <c r="HG588" s="86"/>
      <c r="IH588" s="131"/>
    </row>
    <row r="589" spans="1:242">
      <c r="A589" s="131" t="s">
        <v>5285</v>
      </c>
      <c r="B589" s="139">
        <f>+'[2]Table SP Vol '!K89</f>
        <v>261.24</v>
      </c>
      <c r="C589" s="131" t="s">
        <v>646</v>
      </c>
      <c r="D589" s="131">
        <v>84</v>
      </c>
      <c r="E589" s="132">
        <v>522.48</v>
      </c>
      <c r="F589" s="129">
        <f t="shared" si="7"/>
        <v>35000</v>
      </c>
      <c r="G589" s="131"/>
      <c r="HG589" s="86"/>
      <c r="IH589" s="131"/>
    </row>
    <row r="590" spans="1:242">
      <c r="A590" s="131" t="s">
        <v>5286</v>
      </c>
      <c r="B590" s="139">
        <f>+'[2]Table SP Vol '!K90</f>
        <v>261.24</v>
      </c>
      <c r="C590" s="131" t="s">
        <v>646</v>
      </c>
      <c r="D590" s="131">
        <v>85</v>
      </c>
      <c r="E590" s="132">
        <v>522.48</v>
      </c>
      <c r="F590" s="129">
        <f t="shared" si="7"/>
        <v>35000</v>
      </c>
      <c r="G590" s="131"/>
      <c r="HG590" s="86"/>
      <c r="IH590" s="131"/>
    </row>
    <row r="591" spans="1:242">
      <c r="A591" s="131" t="s">
        <v>5287</v>
      </c>
      <c r="B591" s="139">
        <f>+'[2]Table SP Vol '!K91</f>
        <v>261.24</v>
      </c>
      <c r="C591" s="131" t="s">
        <v>646</v>
      </c>
      <c r="D591" s="131">
        <v>86</v>
      </c>
      <c r="E591" s="132">
        <v>522.48</v>
      </c>
      <c r="F591" s="129">
        <f t="shared" si="7"/>
        <v>35000</v>
      </c>
      <c r="G591" s="131"/>
      <c r="HG591" s="86"/>
      <c r="IH591" s="131"/>
    </row>
    <row r="592" spans="1:242">
      <c r="A592" s="131" t="s">
        <v>5288</v>
      </c>
      <c r="B592" s="139">
        <f>+'[2]Table SP Vol '!K92</f>
        <v>261.24</v>
      </c>
      <c r="C592" s="131" t="s">
        <v>646</v>
      </c>
      <c r="D592" s="131">
        <v>87</v>
      </c>
      <c r="E592" s="132">
        <v>522.48</v>
      </c>
      <c r="F592" s="129">
        <f t="shared" si="7"/>
        <v>35000</v>
      </c>
      <c r="G592" s="131"/>
      <c r="HG592" s="86"/>
      <c r="IH592" s="131"/>
    </row>
    <row r="593" spans="1:242">
      <c r="A593" s="131" t="s">
        <v>5289</v>
      </c>
      <c r="B593" s="139">
        <f>+'[2]Table SP Vol '!K93</f>
        <v>261.24</v>
      </c>
      <c r="C593" s="131" t="s">
        <v>646</v>
      </c>
      <c r="D593" s="131">
        <v>88</v>
      </c>
      <c r="E593" s="132">
        <v>522.48</v>
      </c>
      <c r="F593" s="129">
        <f t="shared" si="7"/>
        <v>35000</v>
      </c>
      <c r="G593" s="131"/>
      <c r="HG593" s="86"/>
      <c r="IH593" s="131"/>
    </row>
    <row r="594" spans="1:242">
      <c r="A594" s="131" t="s">
        <v>5290</v>
      </c>
      <c r="B594" s="139">
        <f>+'[2]Table SP Vol '!K94</f>
        <v>261.24</v>
      </c>
      <c r="C594" s="131" t="s">
        <v>646</v>
      </c>
      <c r="D594" s="131">
        <v>89</v>
      </c>
      <c r="E594" s="132">
        <v>522.48</v>
      </c>
      <c r="F594" s="129">
        <f t="shared" si="7"/>
        <v>35000</v>
      </c>
      <c r="G594" s="131"/>
      <c r="HG594" s="86"/>
      <c r="IH594" s="131"/>
    </row>
    <row r="595" spans="1:242">
      <c r="A595" s="131" t="s">
        <v>5291</v>
      </c>
      <c r="B595" s="139">
        <f>+'[2]Table SP Vol '!K95</f>
        <v>261.24</v>
      </c>
      <c r="C595" s="131" t="s">
        <v>646</v>
      </c>
      <c r="D595" s="131">
        <v>90</v>
      </c>
      <c r="E595" s="132">
        <v>522.48</v>
      </c>
      <c r="F595" s="129">
        <f t="shared" si="7"/>
        <v>35000</v>
      </c>
      <c r="G595" s="131"/>
      <c r="HG595" s="86"/>
      <c r="IH595" s="131"/>
    </row>
    <row r="596" spans="1:242">
      <c r="A596" s="131" t="s">
        <v>5292</v>
      </c>
      <c r="B596" s="139">
        <f>+'[2]Table SP Vol '!K96</f>
        <v>261.24</v>
      </c>
      <c r="C596" s="131" t="s">
        <v>646</v>
      </c>
      <c r="D596" s="131">
        <v>91</v>
      </c>
      <c r="E596" s="132">
        <v>522.48</v>
      </c>
      <c r="F596" s="129">
        <f t="shared" si="7"/>
        <v>35000</v>
      </c>
      <c r="G596" s="131"/>
      <c r="HG596" s="86"/>
      <c r="IH596" s="131"/>
    </row>
    <row r="597" spans="1:242">
      <c r="A597" s="131" t="s">
        <v>5293</v>
      </c>
      <c r="B597" s="139">
        <f>+'[2]Table SP Vol '!K97</f>
        <v>261.24</v>
      </c>
      <c r="C597" s="131" t="s">
        <v>646</v>
      </c>
      <c r="D597" s="131">
        <v>92</v>
      </c>
      <c r="E597" s="132">
        <v>522.48</v>
      </c>
      <c r="F597" s="129">
        <f t="shared" si="7"/>
        <v>35000</v>
      </c>
      <c r="G597" s="131"/>
      <c r="HG597" s="86"/>
      <c r="IH597" s="131"/>
    </row>
    <row r="598" spans="1:242">
      <c r="A598" s="131" t="s">
        <v>5294</v>
      </c>
      <c r="B598" s="139">
        <f>+'[2]Table SP Vol '!K98</f>
        <v>261.24</v>
      </c>
      <c r="C598" s="131" t="s">
        <v>646</v>
      </c>
      <c r="D598" s="131">
        <v>93</v>
      </c>
      <c r="E598" s="132">
        <v>522.48</v>
      </c>
      <c r="F598" s="129">
        <f t="shared" si="7"/>
        <v>35000</v>
      </c>
      <c r="G598" s="131"/>
      <c r="HG598" s="86"/>
      <c r="IH598" s="131"/>
    </row>
    <row r="599" spans="1:242">
      <c r="A599" s="131" t="s">
        <v>5295</v>
      </c>
      <c r="B599" s="139">
        <f>+'[2]Table SP Vol '!K99</f>
        <v>261.24</v>
      </c>
      <c r="C599" s="131" t="s">
        <v>646</v>
      </c>
      <c r="D599" s="131">
        <v>94</v>
      </c>
      <c r="E599" s="132">
        <v>522.48</v>
      </c>
      <c r="F599" s="129">
        <f t="shared" si="7"/>
        <v>35000</v>
      </c>
      <c r="G599" s="131"/>
      <c r="HG599" s="86"/>
      <c r="IH599" s="131"/>
    </row>
    <row r="600" spans="1:242">
      <c r="A600" s="131" t="s">
        <v>5296</v>
      </c>
      <c r="B600" s="139">
        <f>+'[2]Table SP Vol '!K100</f>
        <v>261.24</v>
      </c>
      <c r="C600" s="131" t="s">
        <v>646</v>
      </c>
      <c r="D600" s="131">
        <v>95</v>
      </c>
      <c r="E600" s="132">
        <v>522.48</v>
      </c>
      <c r="F600" s="129">
        <f t="shared" si="7"/>
        <v>35000</v>
      </c>
      <c r="G600" s="131"/>
      <c r="HG600" s="86"/>
      <c r="IH600" s="131"/>
    </row>
    <row r="601" spans="1:242">
      <c r="A601" s="131" t="s">
        <v>5297</v>
      </c>
      <c r="B601" s="139">
        <f>+'[2]Table SP Vol '!K101</f>
        <v>261.24</v>
      </c>
      <c r="C601" s="131" t="s">
        <v>646</v>
      </c>
      <c r="D601" s="131">
        <v>96</v>
      </c>
      <c r="E601" s="132">
        <v>522.48</v>
      </c>
      <c r="F601" s="129">
        <f t="shared" si="7"/>
        <v>35000</v>
      </c>
      <c r="G601" s="131"/>
      <c r="HG601" s="86"/>
      <c r="IH601" s="131"/>
    </row>
    <row r="602" spans="1:242">
      <c r="A602" s="131" t="s">
        <v>5298</v>
      </c>
      <c r="B602" s="139">
        <f>+'[2]Table SP Vol '!K102</f>
        <v>261.24</v>
      </c>
      <c r="C602" s="131" t="s">
        <v>646</v>
      </c>
      <c r="D602" s="131">
        <v>97</v>
      </c>
      <c r="E602" s="132">
        <v>522.48</v>
      </c>
      <c r="F602" s="129">
        <f t="shared" ref="F602:F665" si="8">+F516+5000</f>
        <v>35000</v>
      </c>
      <c r="G602" s="131"/>
      <c r="HG602" s="86"/>
      <c r="IH602" s="131"/>
    </row>
    <row r="603" spans="1:242">
      <c r="A603" s="131" t="s">
        <v>5299</v>
      </c>
      <c r="B603" s="139">
        <f>+'[2]Table SP Vol '!K103</f>
        <v>261.24</v>
      </c>
      <c r="C603" s="131" t="s">
        <v>646</v>
      </c>
      <c r="D603" s="131">
        <v>98</v>
      </c>
      <c r="E603" s="132">
        <v>522.48</v>
      </c>
      <c r="F603" s="129">
        <f t="shared" si="8"/>
        <v>35000</v>
      </c>
      <c r="G603" s="131"/>
      <c r="HG603" s="86"/>
      <c r="IH603" s="131"/>
    </row>
    <row r="604" spans="1:242">
      <c r="A604" s="131" t="s">
        <v>5300</v>
      </c>
      <c r="B604" s="139">
        <f>+'[2]Table SP Vol '!K104</f>
        <v>261.24</v>
      </c>
      <c r="C604" s="131" t="s">
        <v>646</v>
      </c>
      <c r="D604" s="131">
        <v>99</v>
      </c>
      <c r="E604" s="132">
        <v>522.48</v>
      </c>
      <c r="F604" s="129">
        <f t="shared" si="8"/>
        <v>35000</v>
      </c>
      <c r="G604" s="131"/>
      <c r="HG604" s="86"/>
      <c r="IH604" s="131"/>
    </row>
    <row r="605" spans="1:242">
      <c r="A605" s="131" t="s">
        <v>5301</v>
      </c>
      <c r="B605" s="139">
        <f>+'[2]Table SP Vol '!K105</f>
        <v>0</v>
      </c>
      <c r="C605" s="131" t="s">
        <v>634</v>
      </c>
      <c r="D605" s="131">
        <v>0</v>
      </c>
      <c r="E605" s="132">
        <v>0</v>
      </c>
      <c r="F605" s="129">
        <f t="shared" si="8"/>
        <v>35000</v>
      </c>
      <c r="G605" s="131"/>
      <c r="HG605" s="86"/>
      <c r="IH605" s="131"/>
    </row>
    <row r="606" spans="1:242">
      <c r="A606" s="131" t="s">
        <v>915</v>
      </c>
      <c r="B606" s="139">
        <f>+'[2]Table SP Vol '!L20</f>
        <v>0.91999999999999993</v>
      </c>
      <c r="C606" s="131" t="s">
        <v>634</v>
      </c>
      <c r="D606" s="131">
        <v>15</v>
      </c>
      <c r="E606" s="132">
        <v>1.8399999999999999</v>
      </c>
      <c r="F606" s="129">
        <f t="shared" si="8"/>
        <v>40000</v>
      </c>
      <c r="G606" s="131"/>
      <c r="HC606" s="86"/>
      <c r="IH606" s="131"/>
    </row>
    <row r="607" spans="1:242">
      <c r="A607" s="131" t="s">
        <v>916</v>
      </c>
      <c r="B607" s="139">
        <f>+'[2]Table SP Vol '!L21</f>
        <v>0.91999999999999993</v>
      </c>
      <c r="C607" s="131" t="s">
        <v>634</v>
      </c>
      <c r="D607" s="131">
        <v>16</v>
      </c>
      <c r="E607" s="132">
        <v>1.8399999999999999</v>
      </c>
      <c r="F607" s="129">
        <f t="shared" si="8"/>
        <v>40000</v>
      </c>
      <c r="G607" s="131"/>
      <c r="HC607" s="86"/>
      <c r="IH607" s="131"/>
    </row>
    <row r="608" spans="1:242">
      <c r="A608" s="131" t="s">
        <v>917</v>
      </c>
      <c r="B608" s="139">
        <f>+'[2]Table SP Vol '!L22</f>
        <v>0.91999999999999993</v>
      </c>
      <c r="C608" s="131" t="s">
        <v>634</v>
      </c>
      <c r="D608" s="131">
        <v>17</v>
      </c>
      <c r="E608" s="132">
        <v>1.8399999999999999</v>
      </c>
      <c r="F608" s="129">
        <f t="shared" si="8"/>
        <v>40000</v>
      </c>
      <c r="G608" s="131"/>
      <c r="HC608" s="86"/>
      <c r="IH608" s="131"/>
    </row>
    <row r="609" spans="1:242">
      <c r="A609" s="131" t="s">
        <v>918</v>
      </c>
      <c r="B609" s="139">
        <f>+'[2]Table SP Vol '!L23</f>
        <v>0.91999999999999993</v>
      </c>
      <c r="C609" s="131" t="s">
        <v>634</v>
      </c>
      <c r="D609" s="131">
        <v>18</v>
      </c>
      <c r="E609" s="132">
        <v>1.8399999999999999</v>
      </c>
      <c r="F609" s="129">
        <f t="shared" si="8"/>
        <v>40000</v>
      </c>
      <c r="G609" s="131"/>
      <c r="HC609" s="86"/>
      <c r="IH609" s="131"/>
    </row>
    <row r="610" spans="1:242">
      <c r="A610" s="131" t="s">
        <v>919</v>
      </c>
      <c r="B610" s="139">
        <f>+'[2]Table SP Vol '!L24</f>
        <v>0.91999999999999993</v>
      </c>
      <c r="C610" s="131" t="s">
        <v>634</v>
      </c>
      <c r="D610" s="131">
        <v>19</v>
      </c>
      <c r="E610" s="132">
        <v>1.8399999999999999</v>
      </c>
      <c r="F610" s="129">
        <f t="shared" si="8"/>
        <v>40000</v>
      </c>
      <c r="G610" s="131"/>
      <c r="HC610" s="86"/>
      <c r="IH610" s="131"/>
    </row>
    <row r="611" spans="1:242">
      <c r="A611" s="131" t="s">
        <v>920</v>
      </c>
      <c r="B611" s="139">
        <f>+'[2]Table SP Vol '!L25</f>
        <v>1.36</v>
      </c>
      <c r="C611" s="131" t="s">
        <v>635</v>
      </c>
      <c r="D611" s="131">
        <v>20</v>
      </c>
      <c r="E611" s="132">
        <v>2.72</v>
      </c>
      <c r="F611" s="129">
        <f t="shared" si="8"/>
        <v>40000</v>
      </c>
      <c r="G611" s="131"/>
      <c r="HC611" s="86"/>
      <c r="IH611" s="131"/>
    </row>
    <row r="612" spans="1:242">
      <c r="A612" s="131" t="s">
        <v>921</v>
      </c>
      <c r="B612" s="139">
        <f>+'[2]Table SP Vol '!L26</f>
        <v>1.36</v>
      </c>
      <c r="C612" s="131" t="s">
        <v>635</v>
      </c>
      <c r="D612" s="131">
        <v>21</v>
      </c>
      <c r="E612" s="132">
        <v>2.72</v>
      </c>
      <c r="F612" s="129">
        <f t="shared" si="8"/>
        <v>40000</v>
      </c>
      <c r="G612" s="131"/>
      <c r="HC612" s="86"/>
      <c r="IH612" s="131"/>
    </row>
    <row r="613" spans="1:242">
      <c r="A613" s="131" t="s">
        <v>922</v>
      </c>
      <c r="B613" s="139">
        <f>+'[2]Table SP Vol '!L27</f>
        <v>1.36</v>
      </c>
      <c r="C613" s="131" t="s">
        <v>635</v>
      </c>
      <c r="D613" s="131">
        <v>22</v>
      </c>
      <c r="E613" s="132">
        <v>2.72</v>
      </c>
      <c r="F613" s="129">
        <f t="shared" si="8"/>
        <v>40000</v>
      </c>
      <c r="G613" s="131"/>
      <c r="HC613" s="86"/>
      <c r="IH613" s="131"/>
    </row>
    <row r="614" spans="1:242">
      <c r="A614" s="131" t="s">
        <v>923</v>
      </c>
      <c r="B614" s="139">
        <f>+'[2]Table SP Vol '!L28</f>
        <v>1.36</v>
      </c>
      <c r="C614" s="131" t="s">
        <v>635</v>
      </c>
      <c r="D614" s="131">
        <v>23</v>
      </c>
      <c r="E614" s="132">
        <v>2.72</v>
      </c>
      <c r="F614" s="129">
        <f t="shared" si="8"/>
        <v>40000</v>
      </c>
      <c r="G614" s="131"/>
      <c r="HC614" s="86"/>
      <c r="IH614" s="131"/>
    </row>
    <row r="615" spans="1:242">
      <c r="A615" s="131" t="s">
        <v>924</v>
      </c>
      <c r="B615" s="139">
        <f>+'[2]Table SP Vol '!L29</f>
        <v>1.36</v>
      </c>
      <c r="C615" s="131" t="s">
        <v>635</v>
      </c>
      <c r="D615" s="131">
        <v>24</v>
      </c>
      <c r="E615" s="132">
        <v>2.72</v>
      </c>
      <c r="F615" s="129">
        <f t="shared" si="8"/>
        <v>40000</v>
      </c>
      <c r="G615" s="131"/>
      <c r="HC615" s="86"/>
      <c r="IH615" s="131"/>
    </row>
    <row r="616" spans="1:242">
      <c r="A616" s="131" t="s">
        <v>925</v>
      </c>
      <c r="B616" s="139">
        <f>+'[2]Table SP Vol '!L30</f>
        <v>1.6</v>
      </c>
      <c r="C616" s="131" t="s">
        <v>636</v>
      </c>
      <c r="D616" s="131">
        <v>25</v>
      </c>
      <c r="E616" s="132">
        <v>3.2</v>
      </c>
      <c r="F616" s="129">
        <f t="shared" si="8"/>
        <v>40000</v>
      </c>
      <c r="G616" s="131"/>
      <c r="HC616" s="86"/>
      <c r="IH616" s="131"/>
    </row>
    <row r="617" spans="1:242">
      <c r="A617" s="131" t="s">
        <v>926</v>
      </c>
      <c r="B617" s="139">
        <f>+'[2]Table SP Vol '!L31</f>
        <v>1.6</v>
      </c>
      <c r="C617" s="131" t="s">
        <v>636</v>
      </c>
      <c r="D617" s="131">
        <v>26</v>
      </c>
      <c r="E617" s="132">
        <v>3.2</v>
      </c>
      <c r="F617" s="129">
        <f t="shared" si="8"/>
        <v>40000</v>
      </c>
      <c r="G617" s="131"/>
      <c r="HC617" s="86"/>
      <c r="IH617" s="131"/>
    </row>
    <row r="618" spans="1:242">
      <c r="A618" s="131" t="s">
        <v>927</v>
      </c>
      <c r="B618" s="139">
        <f>+'[2]Table SP Vol '!L32</f>
        <v>1.6</v>
      </c>
      <c r="C618" s="131" t="s">
        <v>636</v>
      </c>
      <c r="D618" s="131">
        <v>27</v>
      </c>
      <c r="E618" s="132">
        <v>3.2</v>
      </c>
      <c r="F618" s="129">
        <f t="shared" si="8"/>
        <v>40000</v>
      </c>
      <c r="G618" s="131"/>
      <c r="HC618" s="86"/>
      <c r="IH618" s="131"/>
    </row>
    <row r="619" spans="1:242">
      <c r="A619" s="131" t="s">
        <v>928</v>
      </c>
      <c r="B619" s="139">
        <f>+'[2]Table SP Vol '!L33</f>
        <v>1.6</v>
      </c>
      <c r="C619" s="131" t="s">
        <v>636</v>
      </c>
      <c r="D619" s="131">
        <v>28</v>
      </c>
      <c r="E619" s="132">
        <v>3.2</v>
      </c>
      <c r="F619" s="129">
        <f t="shared" si="8"/>
        <v>40000</v>
      </c>
      <c r="G619" s="131"/>
      <c r="HC619" s="86"/>
      <c r="IH619" s="131"/>
    </row>
    <row r="620" spans="1:242">
      <c r="A620" s="131" t="s">
        <v>929</v>
      </c>
      <c r="B620" s="139">
        <f>+'[2]Table SP Vol '!L34</f>
        <v>1.6</v>
      </c>
      <c r="C620" s="131" t="s">
        <v>636</v>
      </c>
      <c r="D620" s="131">
        <v>29</v>
      </c>
      <c r="E620" s="132">
        <v>3.2</v>
      </c>
      <c r="F620" s="129">
        <f t="shared" si="8"/>
        <v>40000</v>
      </c>
      <c r="G620" s="131"/>
      <c r="HC620" s="86"/>
      <c r="IH620" s="131"/>
    </row>
    <row r="621" spans="1:242">
      <c r="A621" s="131" t="s">
        <v>930</v>
      </c>
      <c r="B621" s="139">
        <f>+'[2]Table SP Vol '!L35</f>
        <v>1.96</v>
      </c>
      <c r="C621" s="131" t="s">
        <v>637</v>
      </c>
      <c r="D621" s="131">
        <v>30</v>
      </c>
      <c r="E621" s="132">
        <v>3.92</v>
      </c>
      <c r="F621" s="129">
        <f t="shared" si="8"/>
        <v>40000</v>
      </c>
      <c r="G621" s="131"/>
      <c r="HC621" s="86"/>
      <c r="IH621" s="131"/>
    </row>
    <row r="622" spans="1:242">
      <c r="A622" s="131" t="s">
        <v>931</v>
      </c>
      <c r="B622" s="139">
        <f>+'[2]Table SP Vol '!L36</f>
        <v>1.96</v>
      </c>
      <c r="C622" s="131" t="s">
        <v>637</v>
      </c>
      <c r="D622" s="131">
        <v>31</v>
      </c>
      <c r="E622" s="132">
        <v>3.92</v>
      </c>
      <c r="F622" s="129">
        <f t="shared" si="8"/>
        <v>40000</v>
      </c>
      <c r="G622" s="131"/>
      <c r="HC622" s="86"/>
      <c r="IH622" s="131"/>
    </row>
    <row r="623" spans="1:242">
      <c r="A623" s="131" t="s">
        <v>932</v>
      </c>
      <c r="B623" s="139">
        <f>+'[2]Table SP Vol '!L37</f>
        <v>1.96</v>
      </c>
      <c r="C623" s="131" t="s">
        <v>637</v>
      </c>
      <c r="D623" s="131">
        <v>32</v>
      </c>
      <c r="E623" s="132">
        <v>3.92</v>
      </c>
      <c r="F623" s="129">
        <f t="shared" si="8"/>
        <v>40000</v>
      </c>
      <c r="G623" s="131"/>
      <c r="HC623" s="86"/>
      <c r="IH623" s="131"/>
    </row>
    <row r="624" spans="1:242">
      <c r="A624" s="131" t="s">
        <v>933</v>
      </c>
      <c r="B624" s="139">
        <f>+'[2]Table SP Vol '!L38</f>
        <v>1.96</v>
      </c>
      <c r="C624" s="131" t="s">
        <v>637</v>
      </c>
      <c r="D624" s="131">
        <v>33</v>
      </c>
      <c r="E624" s="132">
        <v>3.92</v>
      </c>
      <c r="F624" s="129">
        <f t="shared" si="8"/>
        <v>40000</v>
      </c>
      <c r="G624" s="131"/>
      <c r="HC624" s="86"/>
      <c r="IH624" s="131"/>
    </row>
    <row r="625" spans="1:242">
      <c r="A625" s="131" t="s">
        <v>934</v>
      </c>
      <c r="B625" s="139">
        <f>+'[2]Table SP Vol '!L39</f>
        <v>1.96</v>
      </c>
      <c r="C625" s="131" t="s">
        <v>637</v>
      </c>
      <c r="D625" s="131">
        <v>34</v>
      </c>
      <c r="E625" s="132">
        <v>3.92</v>
      </c>
      <c r="F625" s="129">
        <f t="shared" si="8"/>
        <v>40000</v>
      </c>
      <c r="G625" s="131"/>
      <c r="HC625" s="86"/>
      <c r="IH625" s="131"/>
    </row>
    <row r="626" spans="1:242">
      <c r="A626" s="131" t="s">
        <v>935</v>
      </c>
      <c r="B626" s="139">
        <f>+'[2]Table SP Vol '!L40</f>
        <v>2.6</v>
      </c>
      <c r="C626" s="131" t="s">
        <v>638</v>
      </c>
      <c r="D626" s="131">
        <v>35</v>
      </c>
      <c r="E626" s="132">
        <v>5.2</v>
      </c>
      <c r="F626" s="129">
        <f t="shared" si="8"/>
        <v>40000</v>
      </c>
      <c r="G626" s="131"/>
      <c r="HC626" s="86"/>
      <c r="IH626" s="131"/>
    </row>
    <row r="627" spans="1:242">
      <c r="A627" s="131" t="s">
        <v>936</v>
      </c>
      <c r="B627" s="139">
        <f>+'[2]Table SP Vol '!L41</f>
        <v>2.6</v>
      </c>
      <c r="C627" s="131" t="s">
        <v>638</v>
      </c>
      <c r="D627" s="131">
        <v>36</v>
      </c>
      <c r="E627" s="132">
        <v>5.2</v>
      </c>
      <c r="F627" s="129">
        <f t="shared" si="8"/>
        <v>40000</v>
      </c>
      <c r="G627" s="131"/>
      <c r="HC627" s="86"/>
      <c r="IH627" s="131"/>
    </row>
    <row r="628" spans="1:242">
      <c r="A628" s="131" t="s">
        <v>937</v>
      </c>
      <c r="B628" s="139">
        <f>+'[2]Table SP Vol '!L42</f>
        <v>2.6</v>
      </c>
      <c r="C628" s="131" t="s">
        <v>638</v>
      </c>
      <c r="D628" s="131">
        <v>37</v>
      </c>
      <c r="E628" s="132">
        <v>5.2</v>
      </c>
      <c r="F628" s="129">
        <f t="shared" si="8"/>
        <v>40000</v>
      </c>
      <c r="G628" s="131"/>
      <c r="HC628" s="86"/>
      <c r="IH628" s="131"/>
    </row>
    <row r="629" spans="1:242">
      <c r="A629" s="131" t="s">
        <v>938</v>
      </c>
      <c r="B629" s="139">
        <f>+'[2]Table SP Vol '!L43</f>
        <v>2.6</v>
      </c>
      <c r="C629" s="131" t="s">
        <v>638</v>
      </c>
      <c r="D629" s="131">
        <v>38</v>
      </c>
      <c r="E629" s="132">
        <v>5.2</v>
      </c>
      <c r="F629" s="129">
        <f t="shared" si="8"/>
        <v>40000</v>
      </c>
      <c r="G629" s="131"/>
      <c r="HC629" s="86"/>
      <c r="IH629" s="131"/>
    </row>
    <row r="630" spans="1:242">
      <c r="A630" s="131" t="s">
        <v>939</v>
      </c>
      <c r="B630" s="139">
        <f>+'[2]Table SP Vol '!L44</f>
        <v>2.6</v>
      </c>
      <c r="C630" s="131" t="s">
        <v>638</v>
      </c>
      <c r="D630" s="131">
        <v>39</v>
      </c>
      <c r="E630" s="132">
        <v>5.2</v>
      </c>
      <c r="F630" s="129">
        <f t="shared" si="8"/>
        <v>40000</v>
      </c>
      <c r="G630" s="131"/>
      <c r="HC630" s="86"/>
      <c r="IH630" s="131"/>
    </row>
    <row r="631" spans="1:242">
      <c r="A631" s="131" t="s">
        <v>940</v>
      </c>
      <c r="B631" s="139">
        <f>+'[2]Table SP Vol '!L45</f>
        <v>3.8</v>
      </c>
      <c r="C631" s="131" t="s">
        <v>639</v>
      </c>
      <c r="D631" s="131">
        <v>40</v>
      </c>
      <c r="E631" s="132">
        <v>7.6</v>
      </c>
      <c r="F631" s="129">
        <f t="shared" si="8"/>
        <v>40000</v>
      </c>
      <c r="G631" s="131"/>
      <c r="HC631" s="86"/>
      <c r="IH631" s="131"/>
    </row>
    <row r="632" spans="1:242">
      <c r="A632" s="131" t="s">
        <v>941</v>
      </c>
      <c r="B632" s="139">
        <f>+'[2]Table SP Vol '!L46</f>
        <v>3.8</v>
      </c>
      <c r="C632" s="131" t="s">
        <v>639</v>
      </c>
      <c r="D632" s="131">
        <v>41</v>
      </c>
      <c r="E632" s="132">
        <v>7.6</v>
      </c>
      <c r="F632" s="129">
        <f t="shared" si="8"/>
        <v>40000</v>
      </c>
      <c r="G632" s="131"/>
      <c r="HC632" s="86"/>
      <c r="IH632" s="131"/>
    </row>
    <row r="633" spans="1:242">
      <c r="A633" s="131" t="s">
        <v>942</v>
      </c>
      <c r="B633" s="139">
        <f>+'[2]Table SP Vol '!L47</f>
        <v>3.8</v>
      </c>
      <c r="C633" s="131" t="s">
        <v>639</v>
      </c>
      <c r="D633" s="131">
        <v>42</v>
      </c>
      <c r="E633" s="132">
        <v>7.6</v>
      </c>
      <c r="F633" s="129">
        <f t="shared" si="8"/>
        <v>40000</v>
      </c>
      <c r="G633" s="131"/>
      <c r="HC633" s="86"/>
      <c r="IH633" s="131"/>
    </row>
    <row r="634" spans="1:242">
      <c r="A634" s="131" t="s">
        <v>943</v>
      </c>
      <c r="B634" s="139">
        <f>+'[2]Table SP Vol '!L48</f>
        <v>3.8</v>
      </c>
      <c r="C634" s="131" t="s">
        <v>639</v>
      </c>
      <c r="D634" s="131">
        <v>43</v>
      </c>
      <c r="E634" s="132">
        <v>7.6</v>
      </c>
      <c r="F634" s="129">
        <f t="shared" si="8"/>
        <v>40000</v>
      </c>
      <c r="G634" s="131"/>
      <c r="HC634" s="86"/>
      <c r="IH634" s="131"/>
    </row>
    <row r="635" spans="1:242">
      <c r="A635" s="131" t="s">
        <v>944</v>
      </c>
      <c r="B635" s="139">
        <f>+'[2]Table SP Vol '!L49</f>
        <v>3.8</v>
      </c>
      <c r="C635" s="131" t="s">
        <v>639</v>
      </c>
      <c r="D635" s="131">
        <v>44</v>
      </c>
      <c r="E635" s="132">
        <v>7.6</v>
      </c>
      <c r="F635" s="129">
        <f t="shared" si="8"/>
        <v>40000</v>
      </c>
      <c r="G635" s="131"/>
      <c r="HC635" s="86"/>
      <c r="IH635" s="131"/>
    </row>
    <row r="636" spans="1:242">
      <c r="A636" s="131" t="s">
        <v>945</v>
      </c>
      <c r="B636" s="139">
        <f>+'[2]Table SP Vol '!L50</f>
        <v>6.08</v>
      </c>
      <c r="C636" s="131" t="s">
        <v>640</v>
      </c>
      <c r="D636" s="131">
        <v>45</v>
      </c>
      <c r="E636" s="132">
        <v>12.16</v>
      </c>
      <c r="F636" s="129">
        <f t="shared" si="8"/>
        <v>40000</v>
      </c>
      <c r="G636" s="131"/>
      <c r="HC636" s="86"/>
      <c r="IH636" s="131"/>
    </row>
    <row r="637" spans="1:242">
      <c r="A637" s="131" t="s">
        <v>946</v>
      </c>
      <c r="B637" s="139">
        <f>+'[2]Table SP Vol '!L51</f>
        <v>6.08</v>
      </c>
      <c r="C637" s="131" t="s">
        <v>640</v>
      </c>
      <c r="D637" s="131">
        <v>46</v>
      </c>
      <c r="E637" s="132">
        <v>12.16</v>
      </c>
      <c r="F637" s="129">
        <f t="shared" si="8"/>
        <v>40000</v>
      </c>
      <c r="G637" s="131"/>
      <c r="HC637" s="86"/>
      <c r="IH637" s="131"/>
    </row>
    <row r="638" spans="1:242">
      <c r="A638" s="131" t="s">
        <v>947</v>
      </c>
      <c r="B638" s="139">
        <f>+'[2]Table SP Vol '!L52</f>
        <v>6.08</v>
      </c>
      <c r="C638" s="131" t="s">
        <v>640</v>
      </c>
      <c r="D638" s="131">
        <v>47</v>
      </c>
      <c r="E638" s="132">
        <v>12.16</v>
      </c>
      <c r="F638" s="129">
        <f t="shared" si="8"/>
        <v>40000</v>
      </c>
      <c r="G638" s="131"/>
      <c r="HC638" s="86"/>
      <c r="IH638" s="131"/>
    </row>
    <row r="639" spans="1:242">
      <c r="A639" s="131" t="s">
        <v>948</v>
      </c>
      <c r="B639" s="139">
        <f>+'[2]Table SP Vol '!L53</f>
        <v>6.08</v>
      </c>
      <c r="C639" s="131" t="s">
        <v>640</v>
      </c>
      <c r="D639" s="131">
        <v>48</v>
      </c>
      <c r="E639" s="132">
        <v>12.16</v>
      </c>
      <c r="F639" s="129">
        <f t="shared" si="8"/>
        <v>40000</v>
      </c>
      <c r="G639" s="131"/>
      <c r="HC639" s="86"/>
      <c r="IH639" s="131"/>
    </row>
    <row r="640" spans="1:242">
      <c r="A640" s="131" t="s">
        <v>949</v>
      </c>
      <c r="B640" s="139">
        <f>+'[2]Table SP Vol '!L54</f>
        <v>6.08</v>
      </c>
      <c r="C640" s="131" t="s">
        <v>640</v>
      </c>
      <c r="D640" s="131">
        <v>49</v>
      </c>
      <c r="E640" s="132">
        <v>12.16</v>
      </c>
      <c r="F640" s="129">
        <f t="shared" si="8"/>
        <v>40000</v>
      </c>
      <c r="G640" s="131"/>
      <c r="HC640" s="86"/>
      <c r="IH640" s="131"/>
    </row>
    <row r="641" spans="1:242">
      <c r="A641" s="131" t="s">
        <v>950</v>
      </c>
      <c r="B641" s="139">
        <f>+'[2]Table SP Vol '!L55</f>
        <v>10.920000000000002</v>
      </c>
      <c r="C641" s="131" t="s">
        <v>641</v>
      </c>
      <c r="D641" s="131">
        <v>50</v>
      </c>
      <c r="E641" s="132">
        <v>21.840000000000003</v>
      </c>
      <c r="F641" s="129">
        <f t="shared" si="8"/>
        <v>40000</v>
      </c>
      <c r="G641" s="131"/>
      <c r="HC641" s="86"/>
      <c r="IH641" s="131"/>
    </row>
    <row r="642" spans="1:242">
      <c r="A642" s="131" t="s">
        <v>951</v>
      </c>
      <c r="B642" s="139">
        <f>+'[2]Table SP Vol '!L56</f>
        <v>10.920000000000002</v>
      </c>
      <c r="C642" s="131" t="s">
        <v>641</v>
      </c>
      <c r="D642" s="131">
        <v>51</v>
      </c>
      <c r="E642" s="132">
        <v>21.840000000000003</v>
      </c>
      <c r="F642" s="129">
        <f t="shared" si="8"/>
        <v>40000</v>
      </c>
      <c r="G642" s="131"/>
      <c r="HC642" s="86"/>
      <c r="IH642" s="131"/>
    </row>
    <row r="643" spans="1:242">
      <c r="A643" s="131" t="s">
        <v>952</v>
      </c>
      <c r="B643" s="139">
        <f>+'[2]Table SP Vol '!L57</f>
        <v>10.920000000000002</v>
      </c>
      <c r="C643" s="131" t="s">
        <v>641</v>
      </c>
      <c r="D643" s="131">
        <v>52</v>
      </c>
      <c r="E643" s="132">
        <v>21.840000000000003</v>
      </c>
      <c r="F643" s="129">
        <f t="shared" si="8"/>
        <v>40000</v>
      </c>
      <c r="G643" s="131"/>
      <c r="HC643" s="86"/>
      <c r="IH643" s="131"/>
    </row>
    <row r="644" spans="1:242">
      <c r="A644" s="131" t="s">
        <v>953</v>
      </c>
      <c r="B644" s="139">
        <f>+'[2]Table SP Vol '!L58</f>
        <v>10.920000000000002</v>
      </c>
      <c r="C644" s="131" t="s">
        <v>641</v>
      </c>
      <c r="D644" s="131">
        <v>53</v>
      </c>
      <c r="E644" s="132">
        <v>21.840000000000003</v>
      </c>
      <c r="F644" s="129">
        <f t="shared" si="8"/>
        <v>40000</v>
      </c>
      <c r="G644" s="131"/>
      <c r="HC644" s="86"/>
      <c r="IH644" s="131"/>
    </row>
    <row r="645" spans="1:242">
      <c r="A645" s="131" t="s">
        <v>954</v>
      </c>
      <c r="B645" s="139">
        <f>+'[2]Table SP Vol '!L59</f>
        <v>10.920000000000002</v>
      </c>
      <c r="C645" s="131" t="s">
        <v>641</v>
      </c>
      <c r="D645" s="131">
        <v>54</v>
      </c>
      <c r="E645" s="132">
        <v>21.840000000000003</v>
      </c>
      <c r="F645" s="129">
        <f t="shared" si="8"/>
        <v>40000</v>
      </c>
      <c r="G645" s="131"/>
      <c r="HC645" s="86"/>
      <c r="IH645" s="131"/>
    </row>
    <row r="646" spans="1:242">
      <c r="A646" s="131" t="s">
        <v>955</v>
      </c>
      <c r="B646" s="139">
        <f>+'[2]Table SP Vol '!L60</f>
        <v>19.88</v>
      </c>
      <c r="C646" s="131" t="s">
        <v>642</v>
      </c>
      <c r="D646" s="131">
        <v>55</v>
      </c>
      <c r="E646" s="132">
        <v>39.76</v>
      </c>
      <c r="F646" s="129">
        <f t="shared" si="8"/>
        <v>40000</v>
      </c>
      <c r="G646" s="131"/>
      <c r="HC646" s="86"/>
      <c r="IH646" s="131"/>
    </row>
    <row r="647" spans="1:242">
      <c r="A647" s="131" t="s">
        <v>956</v>
      </c>
      <c r="B647" s="139">
        <f>+'[2]Table SP Vol '!L61</f>
        <v>19.88</v>
      </c>
      <c r="C647" s="131" t="s">
        <v>642</v>
      </c>
      <c r="D647" s="131">
        <v>56</v>
      </c>
      <c r="E647" s="132">
        <v>39.76</v>
      </c>
      <c r="F647" s="129">
        <f t="shared" si="8"/>
        <v>40000</v>
      </c>
      <c r="G647" s="131"/>
      <c r="HC647" s="86"/>
      <c r="IH647" s="131"/>
    </row>
    <row r="648" spans="1:242">
      <c r="A648" s="131" t="s">
        <v>957</v>
      </c>
      <c r="B648" s="139">
        <f>+'[2]Table SP Vol '!L62</f>
        <v>19.88</v>
      </c>
      <c r="C648" s="131" t="s">
        <v>642</v>
      </c>
      <c r="D648" s="131">
        <v>57</v>
      </c>
      <c r="E648" s="132">
        <v>39.76</v>
      </c>
      <c r="F648" s="129">
        <f t="shared" si="8"/>
        <v>40000</v>
      </c>
      <c r="G648" s="131"/>
      <c r="HC648" s="86"/>
      <c r="IH648" s="131"/>
    </row>
    <row r="649" spans="1:242">
      <c r="A649" s="131" t="s">
        <v>958</v>
      </c>
      <c r="B649" s="139">
        <f>+'[2]Table SP Vol '!L63</f>
        <v>19.88</v>
      </c>
      <c r="C649" s="131" t="s">
        <v>642</v>
      </c>
      <c r="D649" s="131">
        <v>58</v>
      </c>
      <c r="E649" s="132">
        <v>39.76</v>
      </c>
      <c r="F649" s="129">
        <f t="shared" si="8"/>
        <v>40000</v>
      </c>
      <c r="G649" s="131"/>
      <c r="HC649" s="86"/>
      <c r="IH649" s="131"/>
    </row>
    <row r="650" spans="1:242">
      <c r="A650" s="131" t="s">
        <v>959</v>
      </c>
      <c r="B650" s="139">
        <f>+'[2]Table SP Vol '!L64</f>
        <v>19.88</v>
      </c>
      <c r="C650" s="131" t="s">
        <v>642</v>
      </c>
      <c r="D650" s="131">
        <v>59</v>
      </c>
      <c r="E650" s="132">
        <v>39.76</v>
      </c>
      <c r="F650" s="129">
        <f t="shared" si="8"/>
        <v>40000</v>
      </c>
      <c r="G650" s="131"/>
      <c r="HC650" s="86"/>
      <c r="IH650" s="131"/>
    </row>
    <row r="651" spans="1:242">
      <c r="A651" s="131" t="s">
        <v>960</v>
      </c>
      <c r="B651" s="139">
        <f>+'[2]Table SP Vol '!L65</f>
        <v>29.96</v>
      </c>
      <c r="C651" s="131" t="s">
        <v>643</v>
      </c>
      <c r="D651" s="131">
        <v>60</v>
      </c>
      <c r="E651" s="132">
        <v>59.92</v>
      </c>
      <c r="F651" s="129">
        <f t="shared" si="8"/>
        <v>40000</v>
      </c>
      <c r="G651" s="131"/>
      <c r="HC651" s="86"/>
      <c r="IH651" s="131"/>
    </row>
    <row r="652" spans="1:242">
      <c r="A652" s="131" t="s">
        <v>961</v>
      </c>
      <c r="B652" s="139">
        <f>+'[2]Table SP Vol '!L66</f>
        <v>29.96</v>
      </c>
      <c r="C652" s="131" t="s">
        <v>643</v>
      </c>
      <c r="D652" s="131">
        <v>61</v>
      </c>
      <c r="E652" s="132">
        <v>59.92</v>
      </c>
      <c r="F652" s="129">
        <f t="shared" si="8"/>
        <v>40000</v>
      </c>
      <c r="G652" s="131"/>
      <c r="HC652" s="86"/>
      <c r="IH652" s="131"/>
    </row>
    <row r="653" spans="1:242">
      <c r="A653" s="131" t="s">
        <v>962</v>
      </c>
      <c r="B653" s="139">
        <f>+'[2]Table SP Vol '!L67</f>
        <v>29.96</v>
      </c>
      <c r="C653" s="131" t="s">
        <v>643</v>
      </c>
      <c r="D653" s="131">
        <v>62</v>
      </c>
      <c r="E653" s="132">
        <v>59.92</v>
      </c>
      <c r="F653" s="129">
        <f t="shared" si="8"/>
        <v>40000</v>
      </c>
      <c r="G653" s="131"/>
      <c r="HC653" s="86"/>
      <c r="IH653" s="131"/>
    </row>
    <row r="654" spans="1:242">
      <c r="A654" s="131" t="s">
        <v>963</v>
      </c>
      <c r="B654" s="139">
        <f>+'[2]Table SP Vol '!L68</f>
        <v>29.96</v>
      </c>
      <c r="C654" s="131" t="s">
        <v>643</v>
      </c>
      <c r="D654" s="131">
        <v>63</v>
      </c>
      <c r="E654" s="132">
        <v>59.92</v>
      </c>
      <c r="F654" s="129">
        <f t="shared" si="8"/>
        <v>40000</v>
      </c>
      <c r="G654" s="131"/>
      <c r="HC654" s="86"/>
      <c r="IH654" s="131"/>
    </row>
    <row r="655" spans="1:242">
      <c r="A655" s="131" t="s">
        <v>964</v>
      </c>
      <c r="B655" s="139">
        <f>+'[2]Table SP Vol '!L69</f>
        <v>29.96</v>
      </c>
      <c r="C655" s="131" t="s">
        <v>643</v>
      </c>
      <c r="D655" s="131">
        <v>64</v>
      </c>
      <c r="E655" s="132">
        <v>59.92</v>
      </c>
      <c r="F655" s="129">
        <f t="shared" si="8"/>
        <v>40000</v>
      </c>
      <c r="G655" s="131"/>
      <c r="HC655" s="86"/>
      <c r="IH655" s="131"/>
    </row>
    <row r="656" spans="1:242">
      <c r="A656" s="131" t="s">
        <v>965</v>
      </c>
      <c r="B656" s="139">
        <f>+'[2]Table SP Vol '!L70</f>
        <v>48.56</v>
      </c>
      <c r="C656" s="131" t="s">
        <v>644</v>
      </c>
      <c r="D656" s="131">
        <v>65</v>
      </c>
      <c r="E656" s="132">
        <v>97.12</v>
      </c>
      <c r="F656" s="129">
        <f t="shared" si="8"/>
        <v>40000</v>
      </c>
      <c r="G656" s="131"/>
      <c r="HC656" s="86"/>
      <c r="IH656" s="131"/>
    </row>
    <row r="657" spans="1:242">
      <c r="A657" s="131" t="s">
        <v>966</v>
      </c>
      <c r="B657" s="139">
        <f>+'[2]Table SP Vol '!L71</f>
        <v>48.56</v>
      </c>
      <c r="C657" s="131" t="s">
        <v>644</v>
      </c>
      <c r="D657" s="131">
        <v>66</v>
      </c>
      <c r="E657" s="132">
        <v>97.12</v>
      </c>
      <c r="F657" s="129">
        <f t="shared" si="8"/>
        <v>40000</v>
      </c>
      <c r="G657" s="131"/>
      <c r="HC657" s="86"/>
      <c r="IH657" s="131"/>
    </row>
    <row r="658" spans="1:242">
      <c r="A658" s="131" t="s">
        <v>967</v>
      </c>
      <c r="B658" s="139">
        <f>+'[2]Table SP Vol '!L72</f>
        <v>48.56</v>
      </c>
      <c r="C658" s="131" t="s">
        <v>644</v>
      </c>
      <c r="D658" s="131">
        <v>67</v>
      </c>
      <c r="E658" s="132">
        <v>97.12</v>
      </c>
      <c r="F658" s="129">
        <f t="shared" si="8"/>
        <v>40000</v>
      </c>
      <c r="G658" s="131"/>
      <c r="HC658" s="86"/>
      <c r="IH658" s="131"/>
    </row>
    <row r="659" spans="1:242">
      <c r="A659" s="131" t="s">
        <v>968</v>
      </c>
      <c r="B659" s="139">
        <f>+'[2]Table SP Vol '!L73</f>
        <v>48.56</v>
      </c>
      <c r="C659" s="131" t="s">
        <v>644</v>
      </c>
      <c r="D659" s="131">
        <v>68</v>
      </c>
      <c r="E659" s="132">
        <v>97.12</v>
      </c>
      <c r="F659" s="129">
        <f t="shared" si="8"/>
        <v>40000</v>
      </c>
      <c r="G659" s="131"/>
      <c r="HC659" s="86"/>
      <c r="IH659" s="131"/>
    </row>
    <row r="660" spans="1:242">
      <c r="A660" s="131" t="s">
        <v>969</v>
      </c>
      <c r="B660" s="139">
        <f>+'[2]Table SP Vol '!L74</f>
        <v>48.56</v>
      </c>
      <c r="C660" s="131" t="s">
        <v>644</v>
      </c>
      <c r="D660" s="131">
        <v>69</v>
      </c>
      <c r="E660" s="132">
        <v>97.12</v>
      </c>
      <c r="F660" s="129">
        <f t="shared" si="8"/>
        <v>40000</v>
      </c>
      <c r="G660" s="131"/>
      <c r="HC660" s="86"/>
      <c r="IH660" s="131"/>
    </row>
    <row r="661" spans="1:242">
      <c r="A661" s="131" t="s">
        <v>970</v>
      </c>
      <c r="B661" s="139">
        <f>+'[2]Table SP Vol '!L75</f>
        <v>90.76</v>
      </c>
      <c r="C661" s="131" t="s">
        <v>645</v>
      </c>
      <c r="D661" s="131">
        <v>70</v>
      </c>
      <c r="E661" s="132">
        <v>181.52</v>
      </c>
      <c r="F661" s="129">
        <f t="shared" si="8"/>
        <v>40000</v>
      </c>
      <c r="G661" s="131"/>
      <c r="HC661" s="86"/>
      <c r="IH661" s="131"/>
    </row>
    <row r="662" spans="1:242">
      <c r="A662" s="131" t="s">
        <v>971</v>
      </c>
      <c r="B662" s="139">
        <f>+'[2]Table SP Vol '!L76</f>
        <v>90.76</v>
      </c>
      <c r="C662" s="131" t="s">
        <v>645</v>
      </c>
      <c r="D662" s="131">
        <v>71</v>
      </c>
      <c r="E662" s="132">
        <v>181.52</v>
      </c>
      <c r="F662" s="129">
        <f t="shared" si="8"/>
        <v>40000</v>
      </c>
      <c r="G662" s="131"/>
      <c r="HC662" s="86"/>
      <c r="IH662" s="131"/>
    </row>
    <row r="663" spans="1:242">
      <c r="A663" s="131" t="s">
        <v>972</v>
      </c>
      <c r="B663" s="139">
        <f>+'[2]Table SP Vol '!L77</f>
        <v>90.76</v>
      </c>
      <c r="C663" s="131" t="s">
        <v>645</v>
      </c>
      <c r="D663" s="131">
        <v>72</v>
      </c>
      <c r="E663" s="132">
        <v>181.52</v>
      </c>
      <c r="F663" s="129">
        <f t="shared" si="8"/>
        <v>40000</v>
      </c>
      <c r="G663" s="131"/>
      <c r="HC663" s="86"/>
      <c r="IH663" s="131"/>
    </row>
    <row r="664" spans="1:242">
      <c r="A664" s="131" t="s">
        <v>973</v>
      </c>
      <c r="B664" s="139">
        <f>+'[2]Table SP Vol '!L78</f>
        <v>90.76</v>
      </c>
      <c r="C664" s="131" t="s">
        <v>645</v>
      </c>
      <c r="D664" s="131">
        <v>73</v>
      </c>
      <c r="E664" s="132">
        <v>181.52</v>
      </c>
      <c r="F664" s="129">
        <f t="shared" si="8"/>
        <v>40000</v>
      </c>
      <c r="G664" s="131"/>
      <c r="HC664" s="86"/>
      <c r="IH664" s="131"/>
    </row>
    <row r="665" spans="1:242">
      <c r="A665" s="131" t="s">
        <v>974</v>
      </c>
      <c r="B665" s="139">
        <f>+'[2]Table SP Vol '!L79</f>
        <v>90.76</v>
      </c>
      <c r="C665" s="131" t="s">
        <v>645</v>
      </c>
      <c r="D665" s="131">
        <v>74</v>
      </c>
      <c r="E665" s="132">
        <v>181.52</v>
      </c>
      <c r="F665" s="129">
        <f t="shared" si="8"/>
        <v>40000</v>
      </c>
      <c r="G665" s="131"/>
      <c r="HC665" s="86"/>
      <c r="IH665" s="131"/>
    </row>
    <row r="666" spans="1:242">
      <c r="A666" s="131" t="s">
        <v>975</v>
      </c>
      <c r="B666" s="139">
        <f>+'[2]Table SP Vol '!L80</f>
        <v>298.56</v>
      </c>
      <c r="C666" s="131" t="s">
        <v>646</v>
      </c>
      <c r="D666" s="131">
        <v>75</v>
      </c>
      <c r="E666" s="132">
        <v>597.12</v>
      </c>
      <c r="F666" s="129">
        <f t="shared" ref="F666:F729" si="9">+F580+5000</f>
        <v>40000</v>
      </c>
      <c r="G666" s="131"/>
      <c r="HC666" s="86"/>
      <c r="IH666" s="131"/>
    </row>
    <row r="667" spans="1:242">
      <c r="A667" s="131" t="s">
        <v>976</v>
      </c>
      <c r="B667" s="139">
        <f>+'[2]Table SP Vol '!L81</f>
        <v>298.56</v>
      </c>
      <c r="C667" s="131" t="s">
        <v>646</v>
      </c>
      <c r="D667" s="131">
        <v>76</v>
      </c>
      <c r="E667" s="132">
        <v>597.12</v>
      </c>
      <c r="F667" s="129">
        <f t="shared" si="9"/>
        <v>40000</v>
      </c>
      <c r="G667" s="131"/>
      <c r="HC667" s="86"/>
      <c r="IH667" s="131"/>
    </row>
    <row r="668" spans="1:242">
      <c r="A668" s="131" t="s">
        <v>977</v>
      </c>
      <c r="B668" s="139">
        <f>+'[2]Table SP Vol '!L82</f>
        <v>298.56</v>
      </c>
      <c r="C668" s="131" t="s">
        <v>646</v>
      </c>
      <c r="D668" s="131">
        <v>77</v>
      </c>
      <c r="E668" s="132">
        <v>597.12</v>
      </c>
      <c r="F668" s="129">
        <f t="shared" si="9"/>
        <v>40000</v>
      </c>
      <c r="G668" s="131"/>
      <c r="HC668" s="86"/>
      <c r="IH668" s="131"/>
    </row>
    <row r="669" spans="1:242">
      <c r="A669" s="131" t="s">
        <v>978</v>
      </c>
      <c r="B669" s="139">
        <f>+'[2]Table SP Vol '!L83</f>
        <v>298.56</v>
      </c>
      <c r="C669" s="131" t="s">
        <v>646</v>
      </c>
      <c r="D669" s="131">
        <v>78</v>
      </c>
      <c r="E669" s="132">
        <v>597.12</v>
      </c>
      <c r="F669" s="129">
        <f t="shared" si="9"/>
        <v>40000</v>
      </c>
      <c r="G669" s="131"/>
      <c r="HC669" s="86"/>
      <c r="IH669" s="131"/>
    </row>
    <row r="670" spans="1:242">
      <c r="A670" s="131" t="s">
        <v>979</v>
      </c>
      <c r="B670" s="139">
        <f>+'[2]Table SP Vol '!L84</f>
        <v>298.56</v>
      </c>
      <c r="C670" s="131" t="s">
        <v>646</v>
      </c>
      <c r="D670" s="131">
        <v>79</v>
      </c>
      <c r="E670" s="132">
        <v>597.12</v>
      </c>
      <c r="F670" s="129">
        <f t="shared" si="9"/>
        <v>40000</v>
      </c>
      <c r="G670" s="131"/>
      <c r="HC670" s="86"/>
      <c r="IH670" s="131"/>
    </row>
    <row r="671" spans="1:242">
      <c r="A671" s="131" t="s">
        <v>980</v>
      </c>
      <c r="B671" s="139">
        <f>+'[2]Table SP Vol '!L85</f>
        <v>298.56</v>
      </c>
      <c r="C671" s="131" t="s">
        <v>646</v>
      </c>
      <c r="D671" s="131">
        <v>80</v>
      </c>
      <c r="E671" s="132">
        <v>597.12</v>
      </c>
      <c r="F671" s="129">
        <f t="shared" si="9"/>
        <v>40000</v>
      </c>
      <c r="G671" s="131"/>
      <c r="HC671" s="86"/>
      <c r="IH671" s="131"/>
    </row>
    <row r="672" spans="1:242">
      <c r="A672" s="131" t="s">
        <v>981</v>
      </c>
      <c r="B672" s="139">
        <f>+'[2]Table SP Vol '!L86</f>
        <v>298.56</v>
      </c>
      <c r="C672" s="131" t="s">
        <v>646</v>
      </c>
      <c r="D672" s="131">
        <v>81</v>
      </c>
      <c r="E672" s="132">
        <v>597.12</v>
      </c>
      <c r="F672" s="129">
        <f t="shared" si="9"/>
        <v>40000</v>
      </c>
      <c r="G672" s="131"/>
      <c r="HC672" s="86"/>
      <c r="IH672" s="131"/>
    </row>
    <row r="673" spans="1:242">
      <c r="A673" s="131" t="s">
        <v>982</v>
      </c>
      <c r="B673" s="139">
        <f>+'[2]Table SP Vol '!L87</f>
        <v>298.56</v>
      </c>
      <c r="C673" s="131" t="s">
        <v>646</v>
      </c>
      <c r="D673" s="131">
        <v>82</v>
      </c>
      <c r="E673" s="132">
        <v>597.12</v>
      </c>
      <c r="F673" s="129">
        <f t="shared" si="9"/>
        <v>40000</v>
      </c>
      <c r="G673" s="131"/>
      <c r="HC673" s="86"/>
      <c r="IH673" s="131"/>
    </row>
    <row r="674" spans="1:242">
      <c r="A674" s="131" t="s">
        <v>983</v>
      </c>
      <c r="B674" s="139">
        <f>+'[2]Table SP Vol '!L88</f>
        <v>298.56</v>
      </c>
      <c r="C674" s="131" t="s">
        <v>646</v>
      </c>
      <c r="D674" s="131">
        <v>83</v>
      </c>
      <c r="E674" s="132">
        <v>597.12</v>
      </c>
      <c r="F674" s="129">
        <f t="shared" si="9"/>
        <v>40000</v>
      </c>
      <c r="G674" s="131"/>
      <c r="HC674" s="86"/>
      <c r="IH674" s="131"/>
    </row>
    <row r="675" spans="1:242">
      <c r="A675" s="131" t="s">
        <v>984</v>
      </c>
      <c r="B675" s="139">
        <f>+'[2]Table SP Vol '!L89</f>
        <v>298.56</v>
      </c>
      <c r="C675" s="131" t="s">
        <v>646</v>
      </c>
      <c r="D675" s="131">
        <v>84</v>
      </c>
      <c r="E675" s="132">
        <v>597.12</v>
      </c>
      <c r="F675" s="129">
        <f t="shared" si="9"/>
        <v>40000</v>
      </c>
      <c r="G675" s="131"/>
      <c r="HC675" s="86"/>
      <c r="IH675" s="131"/>
    </row>
    <row r="676" spans="1:242">
      <c r="A676" s="131" t="s">
        <v>985</v>
      </c>
      <c r="B676" s="139">
        <f>+'[2]Table SP Vol '!L90</f>
        <v>298.56</v>
      </c>
      <c r="C676" s="131" t="s">
        <v>646</v>
      </c>
      <c r="D676" s="131">
        <v>85</v>
      </c>
      <c r="E676" s="132">
        <v>597.12</v>
      </c>
      <c r="F676" s="129">
        <f t="shared" si="9"/>
        <v>40000</v>
      </c>
      <c r="G676" s="131"/>
      <c r="HC676" s="86"/>
      <c r="IH676" s="131"/>
    </row>
    <row r="677" spans="1:242">
      <c r="A677" s="131" t="s">
        <v>986</v>
      </c>
      <c r="B677" s="139">
        <f>+'[2]Table SP Vol '!L91</f>
        <v>298.56</v>
      </c>
      <c r="C677" s="131" t="s">
        <v>646</v>
      </c>
      <c r="D677" s="131">
        <v>86</v>
      </c>
      <c r="E677" s="132">
        <v>597.12</v>
      </c>
      <c r="F677" s="129">
        <f t="shared" si="9"/>
        <v>40000</v>
      </c>
      <c r="G677" s="131"/>
      <c r="HC677" s="86"/>
      <c r="IH677" s="131"/>
    </row>
    <row r="678" spans="1:242">
      <c r="A678" s="131" t="s">
        <v>987</v>
      </c>
      <c r="B678" s="139">
        <f>+'[2]Table SP Vol '!L92</f>
        <v>298.56</v>
      </c>
      <c r="C678" s="131" t="s">
        <v>646</v>
      </c>
      <c r="D678" s="131">
        <v>87</v>
      </c>
      <c r="E678" s="132">
        <v>597.12</v>
      </c>
      <c r="F678" s="129">
        <f t="shared" si="9"/>
        <v>40000</v>
      </c>
      <c r="G678" s="131"/>
      <c r="HC678" s="86"/>
      <c r="IH678" s="131"/>
    </row>
    <row r="679" spans="1:242">
      <c r="A679" s="131" t="s">
        <v>988</v>
      </c>
      <c r="B679" s="139">
        <f>+'[2]Table SP Vol '!L93</f>
        <v>298.56</v>
      </c>
      <c r="C679" s="131" t="s">
        <v>646</v>
      </c>
      <c r="D679" s="131">
        <v>88</v>
      </c>
      <c r="E679" s="132">
        <v>597.12</v>
      </c>
      <c r="F679" s="129">
        <f t="shared" si="9"/>
        <v>40000</v>
      </c>
      <c r="G679" s="131"/>
      <c r="HC679" s="86"/>
      <c r="IH679" s="131"/>
    </row>
    <row r="680" spans="1:242">
      <c r="A680" s="131" t="s">
        <v>989</v>
      </c>
      <c r="B680" s="139">
        <f>+'[2]Table SP Vol '!L94</f>
        <v>298.56</v>
      </c>
      <c r="C680" s="131" t="s">
        <v>646</v>
      </c>
      <c r="D680" s="131">
        <v>89</v>
      </c>
      <c r="E680" s="132">
        <v>597.12</v>
      </c>
      <c r="F680" s="129">
        <f t="shared" si="9"/>
        <v>40000</v>
      </c>
      <c r="G680" s="131"/>
      <c r="HC680" s="86"/>
      <c r="IH680" s="131"/>
    </row>
    <row r="681" spans="1:242">
      <c r="A681" s="131" t="s">
        <v>990</v>
      </c>
      <c r="B681" s="139">
        <f>+'[2]Table SP Vol '!L95</f>
        <v>298.56</v>
      </c>
      <c r="C681" s="131" t="s">
        <v>646</v>
      </c>
      <c r="D681" s="131">
        <v>90</v>
      </c>
      <c r="E681" s="132">
        <v>597.12</v>
      </c>
      <c r="F681" s="129">
        <f t="shared" si="9"/>
        <v>40000</v>
      </c>
      <c r="G681" s="131"/>
      <c r="HC681" s="86"/>
      <c r="IH681" s="131"/>
    </row>
    <row r="682" spans="1:242">
      <c r="A682" s="131" t="s">
        <v>991</v>
      </c>
      <c r="B682" s="139">
        <f>+'[2]Table SP Vol '!L96</f>
        <v>298.56</v>
      </c>
      <c r="C682" s="131" t="s">
        <v>646</v>
      </c>
      <c r="D682" s="131">
        <v>91</v>
      </c>
      <c r="E682" s="132">
        <v>597.12</v>
      </c>
      <c r="F682" s="129">
        <f t="shared" si="9"/>
        <v>40000</v>
      </c>
      <c r="G682" s="131"/>
      <c r="HC682" s="86"/>
      <c r="IH682" s="131"/>
    </row>
    <row r="683" spans="1:242">
      <c r="A683" s="131" t="s">
        <v>992</v>
      </c>
      <c r="B683" s="139">
        <f>+'[2]Table SP Vol '!L97</f>
        <v>298.56</v>
      </c>
      <c r="C683" s="131" t="s">
        <v>646</v>
      </c>
      <c r="D683" s="131">
        <v>92</v>
      </c>
      <c r="E683" s="132">
        <v>597.12</v>
      </c>
      <c r="F683" s="129">
        <f t="shared" si="9"/>
        <v>40000</v>
      </c>
      <c r="G683" s="131"/>
      <c r="HC683" s="86"/>
      <c r="IH683" s="131"/>
    </row>
    <row r="684" spans="1:242">
      <c r="A684" s="131" t="s">
        <v>993</v>
      </c>
      <c r="B684" s="139">
        <f>+'[2]Table SP Vol '!L98</f>
        <v>298.56</v>
      </c>
      <c r="C684" s="131" t="s">
        <v>646</v>
      </c>
      <c r="D684" s="131">
        <v>93</v>
      </c>
      <c r="E684" s="132">
        <v>597.12</v>
      </c>
      <c r="F684" s="129">
        <f t="shared" si="9"/>
        <v>40000</v>
      </c>
      <c r="G684" s="131"/>
      <c r="HC684" s="86"/>
      <c r="IH684" s="131"/>
    </row>
    <row r="685" spans="1:242">
      <c r="A685" s="131" t="s">
        <v>994</v>
      </c>
      <c r="B685" s="139">
        <f>+'[2]Table SP Vol '!L99</f>
        <v>298.56</v>
      </c>
      <c r="C685" s="131" t="s">
        <v>646</v>
      </c>
      <c r="D685" s="131">
        <v>94</v>
      </c>
      <c r="E685" s="132">
        <v>597.12</v>
      </c>
      <c r="F685" s="129">
        <f t="shared" si="9"/>
        <v>40000</v>
      </c>
      <c r="G685" s="131"/>
      <c r="HC685" s="86"/>
      <c r="IH685" s="131"/>
    </row>
    <row r="686" spans="1:242">
      <c r="A686" s="131" t="s">
        <v>995</v>
      </c>
      <c r="B686" s="139">
        <f>+'[2]Table SP Vol '!L100</f>
        <v>298.56</v>
      </c>
      <c r="C686" s="131" t="s">
        <v>646</v>
      </c>
      <c r="D686" s="131">
        <v>95</v>
      </c>
      <c r="E686" s="132">
        <v>597.12</v>
      </c>
      <c r="F686" s="129">
        <f t="shared" si="9"/>
        <v>40000</v>
      </c>
      <c r="G686" s="131"/>
      <c r="HC686" s="86"/>
      <c r="IH686" s="131"/>
    </row>
    <row r="687" spans="1:242">
      <c r="A687" s="131" t="s">
        <v>996</v>
      </c>
      <c r="B687" s="139">
        <f>+'[2]Table SP Vol '!L101</f>
        <v>298.56</v>
      </c>
      <c r="C687" s="131" t="s">
        <v>646</v>
      </c>
      <c r="D687" s="131">
        <v>96</v>
      </c>
      <c r="E687" s="132">
        <v>597.12</v>
      </c>
      <c r="F687" s="129">
        <f t="shared" si="9"/>
        <v>40000</v>
      </c>
      <c r="G687" s="131"/>
      <c r="HC687" s="86"/>
      <c r="IH687" s="131"/>
    </row>
    <row r="688" spans="1:242">
      <c r="A688" s="131" t="s">
        <v>997</v>
      </c>
      <c r="B688" s="139">
        <f>+'[2]Table SP Vol '!L102</f>
        <v>298.56</v>
      </c>
      <c r="C688" s="131" t="s">
        <v>646</v>
      </c>
      <c r="D688" s="131">
        <v>97</v>
      </c>
      <c r="E688" s="132">
        <v>597.12</v>
      </c>
      <c r="F688" s="129">
        <f t="shared" si="9"/>
        <v>40000</v>
      </c>
      <c r="G688" s="131"/>
      <c r="HC688" s="86"/>
      <c r="IH688" s="131"/>
    </row>
    <row r="689" spans="1:242">
      <c r="A689" s="131" t="s">
        <v>998</v>
      </c>
      <c r="B689" s="139">
        <f>+'[2]Table SP Vol '!L103</f>
        <v>298.56</v>
      </c>
      <c r="C689" s="131" t="s">
        <v>646</v>
      </c>
      <c r="D689" s="131">
        <v>98</v>
      </c>
      <c r="E689" s="132">
        <v>597.12</v>
      </c>
      <c r="F689" s="129">
        <f t="shared" si="9"/>
        <v>40000</v>
      </c>
      <c r="G689" s="131"/>
      <c r="HC689" s="86"/>
      <c r="IH689" s="131"/>
    </row>
    <row r="690" spans="1:242">
      <c r="A690" s="131" t="s">
        <v>999</v>
      </c>
      <c r="B690" s="139">
        <f>+'[2]Table SP Vol '!L104</f>
        <v>298.56</v>
      </c>
      <c r="C690" s="131" t="s">
        <v>646</v>
      </c>
      <c r="D690" s="131">
        <v>99</v>
      </c>
      <c r="E690" s="132">
        <v>597.12</v>
      </c>
      <c r="F690" s="129">
        <f t="shared" si="9"/>
        <v>40000</v>
      </c>
      <c r="G690" s="131"/>
      <c r="HC690" s="86"/>
      <c r="IH690" s="131"/>
    </row>
    <row r="691" spans="1:242">
      <c r="A691" s="131" t="s">
        <v>1000</v>
      </c>
      <c r="B691" s="139">
        <f>+'[2]Table SP Vol '!L105</f>
        <v>0</v>
      </c>
      <c r="C691" s="131" t="s">
        <v>634</v>
      </c>
      <c r="D691" s="131">
        <v>0</v>
      </c>
      <c r="E691" s="132">
        <v>0</v>
      </c>
      <c r="F691" s="129">
        <f t="shared" si="9"/>
        <v>40000</v>
      </c>
      <c r="G691" s="131"/>
      <c r="HC691" s="86"/>
      <c r="IH691" s="131"/>
    </row>
    <row r="692" spans="1:242">
      <c r="A692" s="131" t="s">
        <v>5302</v>
      </c>
      <c r="B692" s="139">
        <f>+'[2]Table SP Vol '!M20</f>
        <v>1.0349999999999999</v>
      </c>
      <c r="C692" s="131" t="s">
        <v>634</v>
      </c>
      <c r="D692" s="131">
        <v>15</v>
      </c>
      <c r="E692" s="132">
        <v>2.0699999999999998</v>
      </c>
      <c r="F692" s="129">
        <f t="shared" si="9"/>
        <v>45000</v>
      </c>
      <c r="G692" s="131"/>
      <c r="GY692" s="86"/>
      <c r="IH692" s="131"/>
    </row>
    <row r="693" spans="1:242">
      <c r="A693" s="131" t="s">
        <v>5303</v>
      </c>
      <c r="B693" s="139">
        <f>+'[2]Table SP Vol '!M21</f>
        <v>1.0349999999999999</v>
      </c>
      <c r="C693" s="131" t="s">
        <v>634</v>
      </c>
      <c r="D693" s="131">
        <v>16</v>
      </c>
      <c r="E693" s="132">
        <v>2.0699999999999998</v>
      </c>
      <c r="F693" s="129">
        <f t="shared" si="9"/>
        <v>45000</v>
      </c>
      <c r="G693" s="131"/>
      <c r="GY693" s="86"/>
      <c r="IH693" s="131"/>
    </row>
    <row r="694" spans="1:242">
      <c r="A694" s="131" t="s">
        <v>5304</v>
      </c>
      <c r="B694" s="139">
        <f>+'[2]Table SP Vol '!M22</f>
        <v>1.0349999999999999</v>
      </c>
      <c r="C694" s="131" t="s">
        <v>634</v>
      </c>
      <c r="D694" s="131">
        <v>17</v>
      </c>
      <c r="E694" s="132">
        <v>2.0699999999999998</v>
      </c>
      <c r="F694" s="129">
        <f t="shared" si="9"/>
        <v>45000</v>
      </c>
      <c r="G694" s="131"/>
      <c r="GY694" s="86"/>
      <c r="IH694" s="131"/>
    </row>
    <row r="695" spans="1:242">
      <c r="A695" s="131" t="s">
        <v>5305</v>
      </c>
      <c r="B695" s="139">
        <f>+'[2]Table SP Vol '!M23</f>
        <v>1.0349999999999999</v>
      </c>
      <c r="C695" s="131" t="s">
        <v>634</v>
      </c>
      <c r="D695" s="131">
        <v>18</v>
      </c>
      <c r="E695" s="132">
        <v>2.0699999999999998</v>
      </c>
      <c r="F695" s="129">
        <f t="shared" si="9"/>
        <v>45000</v>
      </c>
      <c r="G695" s="131"/>
      <c r="GY695" s="86"/>
      <c r="IH695" s="131"/>
    </row>
    <row r="696" spans="1:242">
      <c r="A696" s="131" t="s">
        <v>5306</v>
      </c>
      <c r="B696" s="139">
        <f>+'[2]Table SP Vol '!M24</f>
        <v>1.0349999999999999</v>
      </c>
      <c r="C696" s="131" t="s">
        <v>634</v>
      </c>
      <c r="D696" s="131">
        <v>19</v>
      </c>
      <c r="E696" s="132">
        <v>2.0699999999999998</v>
      </c>
      <c r="F696" s="129">
        <f t="shared" si="9"/>
        <v>45000</v>
      </c>
      <c r="G696" s="131"/>
      <c r="GY696" s="86"/>
      <c r="IH696" s="131"/>
    </row>
    <row r="697" spans="1:242">
      <c r="A697" s="131" t="s">
        <v>5307</v>
      </c>
      <c r="B697" s="139">
        <f>+'[2]Table SP Vol '!M25</f>
        <v>1.53</v>
      </c>
      <c r="C697" s="131" t="s">
        <v>635</v>
      </c>
      <c r="D697" s="131">
        <v>20</v>
      </c>
      <c r="E697" s="132">
        <v>3.06</v>
      </c>
      <c r="F697" s="129">
        <f t="shared" si="9"/>
        <v>45000</v>
      </c>
      <c r="G697" s="131"/>
      <c r="GY697" s="86"/>
      <c r="IH697" s="131"/>
    </row>
    <row r="698" spans="1:242">
      <c r="A698" s="131" t="s">
        <v>5308</v>
      </c>
      <c r="B698" s="139">
        <f>+'[2]Table SP Vol '!M26</f>
        <v>1.53</v>
      </c>
      <c r="C698" s="131" t="s">
        <v>635</v>
      </c>
      <c r="D698" s="131">
        <v>21</v>
      </c>
      <c r="E698" s="132">
        <v>3.06</v>
      </c>
      <c r="F698" s="129">
        <f t="shared" si="9"/>
        <v>45000</v>
      </c>
      <c r="G698" s="131"/>
      <c r="GY698" s="86"/>
      <c r="IH698" s="131"/>
    </row>
    <row r="699" spans="1:242">
      <c r="A699" s="131" t="s">
        <v>5309</v>
      </c>
      <c r="B699" s="139">
        <f>+'[2]Table SP Vol '!M27</f>
        <v>1.53</v>
      </c>
      <c r="C699" s="131" t="s">
        <v>635</v>
      </c>
      <c r="D699" s="131">
        <v>22</v>
      </c>
      <c r="E699" s="132">
        <v>3.06</v>
      </c>
      <c r="F699" s="129">
        <f t="shared" si="9"/>
        <v>45000</v>
      </c>
      <c r="G699" s="131"/>
      <c r="GY699" s="86"/>
      <c r="IH699" s="131"/>
    </row>
    <row r="700" spans="1:242">
      <c r="A700" s="131" t="s">
        <v>5310</v>
      </c>
      <c r="B700" s="139">
        <f>+'[2]Table SP Vol '!M28</f>
        <v>1.53</v>
      </c>
      <c r="C700" s="131" t="s">
        <v>635</v>
      </c>
      <c r="D700" s="131">
        <v>23</v>
      </c>
      <c r="E700" s="132">
        <v>3.06</v>
      </c>
      <c r="F700" s="129">
        <f t="shared" si="9"/>
        <v>45000</v>
      </c>
      <c r="G700" s="131"/>
      <c r="GY700" s="86"/>
      <c r="IH700" s="131"/>
    </row>
    <row r="701" spans="1:242">
      <c r="A701" s="131" t="s">
        <v>5311</v>
      </c>
      <c r="B701" s="139">
        <f>+'[2]Table SP Vol '!M29</f>
        <v>1.53</v>
      </c>
      <c r="C701" s="131" t="s">
        <v>635</v>
      </c>
      <c r="D701" s="131">
        <v>24</v>
      </c>
      <c r="E701" s="132">
        <v>3.06</v>
      </c>
      <c r="F701" s="129">
        <f t="shared" si="9"/>
        <v>45000</v>
      </c>
      <c r="G701" s="131"/>
      <c r="GY701" s="86"/>
      <c r="IH701" s="131"/>
    </row>
    <row r="702" spans="1:242">
      <c r="A702" s="131" t="s">
        <v>5312</v>
      </c>
      <c r="B702" s="139">
        <f>+'[2]Table SP Vol '!M30</f>
        <v>1.8</v>
      </c>
      <c r="C702" s="131" t="s">
        <v>636</v>
      </c>
      <c r="D702" s="131">
        <v>25</v>
      </c>
      <c r="E702" s="132">
        <v>3.6</v>
      </c>
      <c r="F702" s="129">
        <f t="shared" si="9"/>
        <v>45000</v>
      </c>
      <c r="G702" s="131"/>
      <c r="GY702" s="86"/>
      <c r="IH702" s="131"/>
    </row>
    <row r="703" spans="1:242">
      <c r="A703" s="131" t="s">
        <v>5313</v>
      </c>
      <c r="B703" s="139">
        <f>+'[2]Table SP Vol '!M31</f>
        <v>1.8</v>
      </c>
      <c r="C703" s="131" t="s">
        <v>636</v>
      </c>
      <c r="D703" s="131">
        <v>26</v>
      </c>
      <c r="E703" s="132">
        <v>3.6</v>
      </c>
      <c r="F703" s="129">
        <f t="shared" si="9"/>
        <v>45000</v>
      </c>
      <c r="G703" s="131"/>
      <c r="GY703" s="86"/>
      <c r="IH703" s="131"/>
    </row>
    <row r="704" spans="1:242">
      <c r="A704" s="131" t="s">
        <v>5314</v>
      </c>
      <c r="B704" s="139">
        <f>+'[2]Table SP Vol '!M32</f>
        <v>1.8</v>
      </c>
      <c r="C704" s="131" t="s">
        <v>636</v>
      </c>
      <c r="D704" s="131">
        <v>27</v>
      </c>
      <c r="E704" s="132">
        <v>3.6</v>
      </c>
      <c r="F704" s="129">
        <f t="shared" si="9"/>
        <v>45000</v>
      </c>
      <c r="G704" s="131"/>
      <c r="GY704" s="86"/>
      <c r="IH704" s="131"/>
    </row>
    <row r="705" spans="1:242">
      <c r="A705" s="131" t="s">
        <v>5315</v>
      </c>
      <c r="B705" s="139">
        <f>+'[2]Table SP Vol '!M33</f>
        <v>1.8</v>
      </c>
      <c r="C705" s="131" t="s">
        <v>636</v>
      </c>
      <c r="D705" s="131">
        <v>28</v>
      </c>
      <c r="E705" s="132">
        <v>3.6</v>
      </c>
      <c r="F705" s="129">
        <f t="shared" si="9"/>
        <v>45000</v>
      </c>
      <c r="G705" s="131"/>
      <c r="GY705" s="86"/>
      <c r="IH705" s="131"/>
    </row>
    <row r="706" spans="1:242">
      <c r="A706" s="131" t="s">
        <v>5316</v>
      </c>
      <c r="B706" s="139">
        <f>+'[2]Table SP Vol '!M34</f>
        <v>1.8</v>
      </c>
      <c r="C706" s="131" t="s">
        <v>636</v>
      </c>
      <c r="D706" s="131">
        <v>29</v>
      </c>
      <c r="E706" s="132">
        <v>3.6</v>
      </c>
      <c r="F706" s="129">
        <f t="shared" si="9"/>
        <v>45000</v>
      </c>
      <c r="G706" s="131"/>
      <c r="GY706" s="86"/>
      <c r="IH706" s="131"/>
    </row>
    <row r="707" spans="1:242">
      <c r="A707" s="131" t="s">
        <v>5317</v>
      </c>
      <c r="B707" s="139">
        <f>+'[2]Table SP Vol '!M35</f>
        <v>2.2050000000000001</v>
      </c>
      <c r="C707" s="131" t="s">
        <v>637</v>
      </c>
      <c r="D707" s="131">
        <v>30</v>
      </c>
      <c r="E707" s="132">
        <v>4.41</v>
      </c>
      <c r="F707" s="129">
        <f t="shared" si="9"/>
        <v>45000</v>
      </c>
      <c r="G707" s="131"/>
      <c r="GY707" s="86"/>
      <c r="IH707" s="131"/>
    </row>
    <row r="708" spans="1:242">
      <c r="A708" s="131" t="s">
        <v>5318</v>
      </c>
      <c r="B708" s="139">
        <f>+'[2]Table SP Vol '!M36</f>
        <v>2.2050000000000001</v>
      </c>
      <c r="C708" s="131" t="s">
        <v>637</v>
      </c>
      <c r="D708" s="131">
        <v>31</v>
      </c>
      <c r="E708" s="132">
        <v>4.41</v>
      </c>
      <c r="F708" s="129">
        <f t="shared" si="9"/>
        <v>45000</v>
      </c>
      <c r="G708" s="131"/>
      <c r="GY708" s="86"/>
      <c r="IH708" s="131"/>
    </row>
    <row r="709" spans="1:242">
      <c r="A709" s="131" t="s">
        <v>5319</v>
      </c>
      <c r="B709" s="139">
        <f>+'[2]Table SP Vol '!M37</f>
        <v>2.2050000000000001</v>
      </c>
      <c r="C709" s="131" t="s">
        <v>637</v>
      </c>
      <c r="D709" s="131">
        <v>32</v>
      </c>
      <c r="E709" s="132">
        <v>4.41</v>
      </c>
      <c r="F709" s="129">
        <f t="shared" si="9"/>
        <v>45000</v>
      </c>
      <c r="G709" s="131"/>
      <c r="GY709" s="86"/>
      <c r="IH709" s="131"/>
    </row>
    <row r="710" spans="1:242">
      <c r="A710" s="131" t="s">
        <v>5320</v>
      </c>
      <c r="B710" s="139">
        <f>+'[2]Table SP Vol '!M38</f>
        <v>2.2050000000000001</v>
      </c>
      <c r="C710" s="131" t="s">
        <v>637</v>
      </c>
      <c r="D710" s="131">
        <v>33</v>
      </c>
      <c r="E710" s="132">
        <v>4.41</v>
      </c>
      <c r="F710" s="129">
        <f t="shared" si="9"/>
        <v>45000</v>
      </c>
      <c r="G710" s="131"/>
      <c r="GY710" s="86"/>
      <c r="IH710" s="131"/>
    </row>
    <row r="711" spans="1:242">
      <c r="A711" s="131" t="s">
        <v>5321</v>
      </c>
      <c r="B711" s="139">
        <f>+'[2]Table SP Vol '!M39</f>
        <v>2.2050000000000001</v>
      </c>
      <c r="C711" s="131" t="s">
        <v>637</v>
      </c>
      <c r="D711" s="131">
        <v>34</v>
      </c>
      <c r="E711" s="132">
        <v>4.41</v>
      </c>
      <c r="F711" s="129">
        <f t="shared" si="9"/>
        <v>45000</v>
      </c>
      <c r="G711" s="131"/>
      <c r="GY711" s="86"/>
      <c r="IH711" s="131"/>
    </row>
    <row r="712" spans="1:242">
      <c r="A712" s="131" t="s">
        <v>5322</v>
      </c>
      <c r="B712" s="139">
        <f>+'[2]Table SP Vol '!M40</f>
        <v>2.9250000000000003</v>
      </c>
      <c r="C712" s="131" t="s">
        <v>638</v>
      </c>
      <c r="D712" s="131">
        <v>35</v>
      </c>
      <c r="E712" s="132">
        <v>5.8500000000000005</v>
      </c>
      <c r="F712" s="129">
        <f t="shared" si="9"/>
        <v>45000</v>
      </c>
      <c r="G712" s="131"/>
      <c r="GY712" s="86"/>
      <c r="IH712" s="131"/>
    </row>
    <row r="713" spans="1:242">
      <c r="A713" s="131" t="s">
        <v>5323</v>
      </c>
      <c r="B713" s="139">
        <f>+'[2]Table SP Vol '!M41</f>
        <v>2.9250000000000003</v>
      </c>
      <c r="C713" s="131" t="s">
        <v>638</v>
      </c>
      <c r="D713" s="131">
        <v>36</v>
      </c>
      <c r="E713" s="132">
        <v>5.8500000000000005</v>
      </c>
      <c r="F713" s="129">
        <f t="shared" si="9"/>
        <v>45000</v>
      </c>
      <c r="G713" s="131"/>
      <c r="GY713" s="86"/>
      <c r="IH713" s="131"/>
    </row>
    <row r="714" spans="1:242">
      <c r="A714" s="131" t="s">
        <v>5324</v>
      </c>
      <c r="B714" s="139">
        <f>+'[2]Table SP Vol '!M42</f>
        <v>2.9250000000000003</v>
      </c>
      <c r="C714" s="131" t="s">
        <v>638</v>
      </c>
      <c r="D714" s="131">
        <v>37</v>
      </c>
      <c r="E714" s="132">
        <v>5.8500000000000005</v>
      </c>
      <c r="F714" s="129">
        <f t="shared" si="9"/>
        <v>45000</v>
      </c>
      <c r="G714" s="131"/>
      <c r="GY714" s="86"/>
      <c r="IH714" s="131"/>
    </row>
    <row r="715" spans="1:242">
      <c r="A715" s="131" t="s">
        <v>5325</v>
      </c>
      <c r="B715" s="139">
        <f>+'[2]Table SP Vol '!M43</f>
        <v>2.9250000000000003</v>
      </c>
      <c r="C715" s="131" t="s">
        <v>638</v>
      </c>
      <c r="D715" s="131">
        <v>38</v>
      </c>
      <c r="E715" s="132">
        <v>5.8500000000000005</v>
      </c>
      <c r="F715" s="129">
        <f t="shared" si="9"/>
        <v>45000</v>
      </c>
      <c r="G715" s="131"/>
      <c r="GY715" s="86"/>
      <c r="IH715" s="131"/>
    </row>
    <row r="716" spans="1:242">
      <c r="A716" s="131" t="s">
        <v>5326</v>
      </c>
      <c r="B716" s="139">
        <f>+'[2]Table SP Vol '!M44</f>
        <v>2.9250000000000003</v>
      </c>
      <c r="C716" s="131" t="s">
        <v>638</v>
      </c>
      <c r="D716" s="131">
        <v>39</v>
      </c>
      <c r="E716" s="132">
        <v>5.8500000000000005</v>
      </c>
      <c r="F716" s="129">
        <f t="shared" si="9"/>
        <v>45000</v>
      </c>
      <c r="G716" s="131"/>
      <c r="GY716" s="86"/>
      <c r="IH716" s="131"/>
    </row>
    <row r="717" spans="1:242">
      <c r="A717" s="131" t="s">
        <v>5327</v>
      </c>
      <c r="B717" s="139">
        <f>+'[2]Table SP Vol '!M45</f>
        <v>4.2750000000000004</v>
      </c>
      <c r="C717" s="131" t="s">
        <v>639</v>
      </c>
      <c r="D717" s="131">
        <v>40</v>
      </c>
      <c r="E717" s="132">
        <v>8.5500000000000007</v>
      </c>
      <c r="F717" s="129">
        <f t="shared" si="9"/>
        <v>45000</v>
      </c>
      <c r="G717" s="131"/>
      <c r="GY717" s="86"/>
      <c r="IH717" s="131"/>
    </row>
    <row r="718" spans="1:242">
      <c r="A718" s="131" t="s">
        <v>5328</v>
      </c>
      <c r="B718" s="139">
        <f>+'[2]Table SP Vol '!M46</f>
        <v>4.2750000000000004</v>
      </c>
      <c r="C718" s="131" t="s">
        <v>639</v>
      </c>
      <c r="D718" s="131">
        <v>41</v>
      </c>
      <c r="E718" s="132">
        <v>8.5500000000000007</v>
      </c>
      <c r="F718" s="129">
        <f t="shared" si="9"/>
        <v>45000</v>
      </c>
      <c r="G718" s="131"/>
      <c r="GY718" s="86"/>
      <c r="IH718" s="131"/>
    </row>
    <row r="719" spans="1:242">
      <c r="A719" s="131" t="s">
        <v>5329</v>
      </c>
      <c r="B719" s="139">
        <f>+'[2]Table SP Vol '!M47</f>
        <v>4.2750000000000004</v>
      </c>
      <c r="C719" s="131" t="s">
        <v>639</v>
      </c>
      <c r="D719" s="131">
        <v>42</v>
      </c>
      <c r="E719" s="132">
        <v>8.5500000000000007</v>
      </c>
      <c r="F719" s="129">
        <f t="shared" si="9"/>
        <v>45000</v>
      </c>
      <c r="G719" s="131"/>
      <c r="GY719" s="86"/>
      <c r="IH719" s="131"/>
    </row>
    <row r="720" spans="1:242">
      <c r="A720" s="131" t="s">
        <v>5330</v>
      </c>
      <c r="B720" s="139">
        <f>+'[2]Table SP Vol '!M48</f>
        <v>4.2750000000000004</v>
      </c>
      <c r="C720" s="131" t="s">
        <v>639</v>
      </c>
      <c r="D720" s="131">
        <v>43</v>
      </c>
      <c r="E720" s="132">
        <v>8.5500000000000007</v>
      </c>
      <c r="F720" s="129">
        <f t="shared" si="9"/>
        <v>45000</v>
      </c>
      <c r="G720" s="131"/>
      <c r="GY720" s="86"/>
      <c r="IH720" s="131"/>
    </row>
    <row r="721" spans="1:242">
      <c r="A721" s="131" t="s">
        <v>5331</v>
      </c>
      <c r="B721" s="139">
        <f>+'[2]Table SP Vol '!M49</f>
        <v>4.2750000000000004</v>
      </c>
      <c r="C721" s="131" t="s">
        <v>639</v>
      </c>
      <c r="D721" s="131">
        <v>44</v>
      </c>
      <c r="E721" s="132">
        <v>8.5500000000000007</v>
      </c>
      <c r="F721" s="129">
        <f t="shared" si="9"/>
        <v>45000</v>
      </c>
      <c r="G721" s="131"/>
      <c r="GY721" s="86"/>
      <c r="IH721" s="131"/>
    </row>
    <row r="722" spans="1:242">
      <c r="A722" s="131" t="s">
        <v>5332</v>
      </c>
      <c r="B722" s="139">
        <f>+'[2]Table SP Vol '!M50</f>
        <v>6.84</v>
      </c>
      <c r="C722" s="131" t="s">
        <v>640</v>
      </c>
      <c r="D722" s="131">
        <v>45</v>
      </c>
      <c r="E722" s="132">
        <v>13.68</v>
      </c>
      <c r="F722" s="129">
        <f t="shared" si="9"/>
        <v>45000</v>
      </c>
      <c r="G722" s="131"/>
      <c r="GY722" s="86"/>
      <c r="IH722" s="131"/>
    </row>
    <row r="723" spans="1:242">
      <c r="A723" s="131" t="s">
        <v>5333</v>
      </c>
      <c r="B723" s="139">
        <f>+'[2]Table SP Vol '!M51</f>
        <v>6.84</v>
      </c>
      <c r="C723" s="131" t="s">
        <v>640</v>
      </c>
      <c r="D723" s="131">
        <v>46</v>
      </c>
      <c r="E723" s="132">
        <v>13.68</v>
      </c>
      <c r="F723" s="129">
        <f t="shared" si="9"/>
        <v>45000</v>
      </c>
      <c r="G723" s="131"/>
      <c r="GY723" s="86"/>
      <c r="IH723" s="131"/>
    </row>
    <row r="724" spans="1:242">
      <c r="A724" s="131" t="s">
        <v>5334</v>
      </c>
      <c r="B724" s="139">
        <f>+'[2]Table SP Vol '!M52</f>
        <v>6.84</v>
      </c>
      <c r="C724" s="131" t="s">
        <v>640</v>
      </c>
      <c r="D724" s="131">
        <v>47</v>
      </c>
      <c r="E724" s="132">
        <v>13.68</v>
      </c>
      <c r="F724" s="129">
        <f t="shared" si="9"/>
        <v>45000</v>
      </c>
      <c r="G724" s="131"/>
      <c r="GY724" s="86"/>
      <c r="IH724" s="131"/>
    </row>
    <row r="725" spans="1:242">
      <c r="A725" s="131" t="s">
        <v>5335</v>
      </c>
      <c r="B725" s="139">
        <f>+'[2]Table SP Vol '!M53</f>
        <v>6.84</v>
      </c>
      <c r="C725" s="131" t="s">
        <v>640</v>
      </c>
      <c r="D725" s="131">
        <v>48</v>
      </c>
      <c r="E725" s="132">
        <v>13.68</v>
      </c>
      <c r="F725" s="129">
        <f t="shared" si="9"/>
        <v>45000</v>
      </c>
      <c r="G725" s="131"/>
      <c r="GY725" s="86"/>
      <c r="IH725" s="131"/>
    </row>
    <row r="726" spans="1:242">
      <c r="A726" s="131" t="s">
        <v>5336</v>
      </c>
      <c r="B726" s="139">
        <f>+'[2]Table SP Vol '!M54</f>
        <v>6.84</v>
      </c>
      <c r="C726" s="131" t="s">
        <v>640</v>
      </c>
      <c r="D726" s="131">
        <v>49</v>
      </c>
      <c r="E726" s="132">
        <v>13.68</v>
      </c>
      <c r="F726" s="129">
        <f t="shared" si="9"/>
        <v>45000</v>
      </c>
      <c r="G726" s="131"/>
      <c r="GY726" s="86"/>
      <c r="IH726" s="131"/>
    </row>
    <row r="727" spans="1:242">
      <c r="A727" s="131" t="s">
        <v>5337</v>
      </c>
      <c r="B727" s="139">
        <f>+'[2]Table SP Vol '!M55</f>
        <v>12.285</v>
      </c>
      <c r="C727" s="131" t="s">
        <v>641</v>
      </c>
      <c r="D727" s="131">
        <v>50</v>
      </c>
      <c r="E727" s="132">
        <v>24.57</v>
      </c>
      <c r="F727" s="129">
        <f t="shared" si="9"/>
        <v>45000</v>
      </c>
      <c r="G727" s="131"/>
      <c r="GY727" s="86"/>
      <c r="IH727" s="131"/>
    </row>
    <row r="728" spans="1:242">
      <c r="A728" s="131" t="s">
        <v>5338</v>
      </c>
      <c r="B728" s="139">
        <f>+'[2]Table SP Vol '!M56</f>
        <v>12.285</v>
      </c>
      <c r="C728" s="131" t="s">
        <v>641</v>
      </c>
      <c r="D728" s="131">
        <v>51</v>
      </c>
      <c r="E728" s="132">
        <v>24.57</v>
      </c>
      <c r="F728" s="129">
        <f t="shared" si="9"/>
        <v>45000</v>
      </c>
      <c r="G728" s="131"/>
      <c r="GY728" s="86"/>
      <c r="IH728" s="131"/>
    </row>
    <row r="729" spans="1:242">
      <c r="A729" s="131" t="s">
        <v>5339</v>
      </c>
      <c r="B729" s="139">
        <f>+'[2]Table SP Vol '!M57</f>
        <v>12.285</v>
      </c>
      <c r="C729" s="131" t="s">
        <v>641</v>
      </c>
      <c r="D729" s="131">
        <v>52</v>
      </c>
      <c r="E729" s="132">
        <v>24.57</v>
      </c>
      <c r="F729" s="129">
        <f t="shared" si="9"/>
        <v>45000</v>
      </c>
      <c r="G729" s="131"/>
      <c r="GY729" s="86"/>
      <c r="IH729" s="131"/>
    </row>
    <row r="730" spans="1:242">
      <c r="A730" s="131" t="s">
        <v>5340</v>
      </c>
      <c r="B730" s="139">
        <f>+'[2]Table SP Vol '!M58</f>
        <v>12.285</v>
      </c>
      <c r="C730" s="131" t="s">
        <v>641</v>
      </c>
      <c r="D730" s="131">
        <v>53</v>
      </c>
      <c r="E730" s="132">
        <v>24.57</v>
      </c>
      <c r="F730" s="129">
        <f t="shared" ref="F730:F793" si="10">+F644+5000</f>
        <v>45000</v>
      </c>
      <c r="G730" s="131"/>
      <c r="GY730" s="86"/>
      <c r="IH730" s="131"/>
    </row>
    <row r="731" spans="1:242">
      <c r="A731" s="131" t="s">
        <v>5341</v>
      </c>
      <c r="B731" s="139">
        <f>+'[2]Table SP Vol '!M59</f>
        <v>12.285</v>
      </c>
      <c r="C731" s="131" t="s">
        <v>641</v>
      </c>
      <c r="D731" s="131">
        <v>54</v>
      </c>
      <c r="E731" s="132">
        <v>24.57</v>
      </c>
      <c r="F731" s="129">
        <f t="shared" si="10"/>
        <v>45000</v>
      </c>
      <c r="G731" s="131"/>
      <c r="GY731" s="86"/>
      <c r="IH731" s="131"/>
    </row>
    <row r="732" spans="1:242">
      <c r="A732" s="131" t="s">
        <v>5342</v>
      </c>
      <c r="B732" s="139">
        <f>+'[2]Table SP Vol '!M60</f>
        <v>22.364999999999998</v>
      </c>
      <c r="C732" s="131" t="s">
        <v>642</v>
      </c>
      <c r="D732" s="131">
        <v>55</v>
      </c>
      <c r="E732" s="132">
        <v>44.73</v>
      </c>
      <c r="F732" s="129">
        <f t="shared" si="10"/>
        <v>45000</v>
      </c>
      <c r="G732" s="131"/>
      <c r="GY732" s="86"/>
      <c r="IH732" s="131"/>
    </row>
    <row r="733" spans="1:242">
      <c r="A733" s="131" t="s">
        <v>5343</v>
      </c>
      <c r="B733" s="139">
        <f>+'[2]Table SP Vol '!M61</f>
        <v>22.364999999999998</v>
      </c>
      <c r="C733" s="131" t="s">
        <v>642</v>
      </c>
      <c r="D733" s="131">
        <v>56</v>
      </c>
      <c r="E733" s="132">
        <v>44.73</v>
      </c>
      <c r="F733" s="129">
        <f t="shared" si="10"/>
        <v>45000</v>
      </c>
      <c r="G733" s="131"/>
      <c r="GY733" s="86"/>
      <c r="IH733" s="131"/>
    </row>
    <row r="734" spans="1:242">
      <c r="A734" s="131" t="s">
        <v>5344</v>
      </c>
      <c r="B734" s="139">
        <f>+'[2]Table SP Vol '!M62</f>
        <v>22.364999999999998</v>
      </c>
      <c r="C734" s="131" t="s">
        <v>642</v>
      </c>
      <c r="D734" s="131">
        <v>57</v>
      </c>
      <c r="E734" s="132">
        <v>44.73</v>
      </c>
      <c r="F734" s="129">
        <f t="shared" si="10"/>
        <v>45000</v>
      </c>
      <c r="G734" s="131"/>
      <c r="GY734" s="86"/>
      <c r="IH734" s="131"/>
    </row>
    <row r="735" spans="1:242">
      <c r="A735" s="131" t="s">
        <v>5345</v>
      </c>
      <c r="B735" s="139">
        <f>+'[2]Table SP Vol '!M63</f>
        <v>22.364999999999998</v>
      </c>
      <c r="C735" s="131" t="s">
        <v>642</v>
      </c>
      <c r="D735" s="131">
        <v>58</v>
      </c>
      <c r="E735" s="132">
        <v>44.73</v>
      </c>
      <c r="F735" s="129">
        <f t="shared" si="10"/>
        <v>45000</v>
      </c>
      <c r="G735" s="131"/>
      <c r="GY735" s="86"/>
      <c r="IH735" s="131"/>
    </row>
    <row r="736" spans="1:242">
      <c r="A736" s="131" t="s">
        <v>5346</v>
      </c>
      <c r="B736" s="139">
        <f>+'[2]Table SP Vol '!M64</f>
        <v>22.364999999999998</v>
      </c>
      <c r="C736" s="131" t="s">
        <v>642</v>
      </c>
      <c r="D736" s="131">
        <v>59</v>
      </c>
      <c r="E736" s="132">
        <v>44.73</v>
      </c>
      <c r="F736" s="129">
        <f t="shared" si="10"/>
        <v>45000</v>
      </c>
      <c r="G736" s="131"/>
      <c r="GY736" s="86"/>
      <c r="IH736" s="131"/>
    </row>
    <row r="737" spans="1:242">
      <c r="A737" s="131" t="s">
        <v>5347</v>
      </c>
      <c r="B737" s="139">
        <f>+'[2]Table SP Vol '!M65</f>
        <v>33.704999999999998</v>
      </c>
      <c r="C737" s="131" t="s">
        <v>643</v>
      </c>
      <c r="D737" s="131">
        <v>60</v>
      </c>
      <c r="E737" s="132">
        <v>67.41</v>
      </c>
      <c r="F737" s="129">
        <f t="shared" si="10"/>
        <v>45000</v>
      </c>
      <c r="G737" s="131"/>
      <c r="GY737" s="86"/>
      <c r="IH737" s="131"/>
    </row>
    <row r="738" spans="1:242">
      <c r="A738" s="131" t="s">
        <v>5348</v>
      </c>
      <c r="B738" s="139">
        <f>+'[2]Table SP Vol '!M66</f>
        <v>33.704999999999998</v>
      </c>
      <c r="C738" s="131" t="s">
        <v>643</v>
      </c>
      <c r="D738" s="131">
        <v>61</v>
      </c>
      <c r="E738" s="132">
        <v>67.41</v>
      </c>
      <c r="F738" s="129">
        <f t="shared" si="10"/>
        <v>45000</v>
      </c>
      <c r="G738" s="131"/>
      <c r="GY738" s="86"/>
      <c r="IH738" s="131"/>
    </row>
    <row r="739" spans="1:242">
      <c r="A739" s="131" t="s">
        <v>5349</v>
      </c>
      <c r="B739" s="139">
        <f>+'[2]Table SP Vol '!M67</f>
        <v>33.704999999999998</v>
      </c>
      <c r="C739" s="131" t="s">
        <v>643</v>
      </c>
      <c r="D739" s="131">
        <v>62</v>
      </c>
      <c r="E739" s="132">
        <v>67.41</v>
      </c>
      <c r="F739" s="129">
        <f t="shared" si="10"/>
        <v>45000</v>
      </c>
      <c r="G739" s="131"/>
      <c r="GY739" s="86"/>
      <c r="IH739" s="131"/>
    </row>
    <row r="740" spans="1:242">
      <c r="A740" s="131" t="s">
        <v>5350</v>
      </c>
      <c r="B740" s="139">
        <f>+'[2]Table SP Vol '!M68</f>
        <v>33.704999999999998</v>
      </c>
      <c r="C740" s="131" t="s">
        <v>643</v>
      </c>
      <c r="D740" s="131">
        <v>63</v>
      </c>
      <c r="E740" s="132">
        <v>67.41</v>
      </c>
      <c r="F740" s="129">
        <f t="shared" si="10"/>
        <v>45000</v>
      </c>
      <c r="G740" s="131"/>
      <c r="GY740" s="86"/>
      <c r="IH740" s="131"/>
    </row>
    <row r="741" spans="1:242">
      <c r="A741" s="131" t="s">
        <v>5351</v>
      </c>
      <c r="B741" s="139">
        <f>+'[2]Table SP Vol '!M69</f>
        <v>33.704999999999998</v>
      </c>
      <c r="C741" s="131" t="s">
        <v>643</v>
      </c>
      <c r="D741" s="131">
        <v>64</v>
      </c>
      <c r="E741" s="132">
        <v>67.41</v>
      </c>
      <c r="F741" s="129">
        <f t="shared" si="10"/>
        <v>45000</v>
      </c>
      <c r="G741" s="131"/>
      <c r="GY741" s="86"/>
      <c r="IH741" s="131"/>
    </row>
    <row r="742" spans="1:242">
      <c r="A742" s="131" t="s">
        <v>5352</v>
      </c>
      <c r="B742" s="139">
        <f>+'[2]Table SP Vol '!M70</f>
        <v>54.629999999999995</v>
      </c>
      <c r="C742" s="131" t="s">
        <v>644</v>
      </c>
      <c r="D742" s="131">
        <v>65</v>
      </c>
      <c r="E742" s="132">
        <v>109.25999999999999</v>
      </c>
      <c r="F742" s="129">
        <f t="shared" si="10"/>
        <v>45000</v>
      </c>
      <c r="G742" s="131"/>
      <c r="GY742" s="86"/>
      <c r="IH742" s="131"/>
    </row>
    <row r="743" spans="1:242">
      <c r="A743" s="131" t="s">
        <v>5353</v>
      </c>
      <c r="B743" s="139">
        <f>+'[2]Table SP Vol '!M71</f>
        <v>54.629999999999995</v>
      </c>
      <c r="C743" s="131" t="s">
        <v>644</v>
      </c>
      <c r="D743" s="131">
        <v>66</v>
      </c>
      <c r="E743" s="132">
        <v>109.25999999999999</v>
      </c>
      <c r="F743" s="129">
        <f t="shared" si="10"/>
        <v>45000</v>
      </c>
      <c r="G743" s="131"/>
      <c r="GY743" s="86"/>
      <c r="IH743" s="131"/>
    </row>
    <row r="744" spans="1:242">
      <c r="A744" s="131" t="s">
        <v>5354</v>
      </c>
      <c r="B744" s="139">
        <f>+'[2]Table SP Vol '!M72</f>
        <v>54.629999999999995</v>
      </c>
      <c r="C744" s="131" t="s">
        <v>644</v>
      </c>
      <c r="D744" s="131">
        <v>67</v>
      </c>
      <c r="E744" s="132">
        <v>109.25999999999999</v>
      </c>
      <c r="F744" s="129">
        <f t="shared" si="10"/>
        <v>45000</v>
      </c>
      <c r="G744" s="131"/>
      <c r="GY744" s="86"/>
      <c r="IH744" s="131"/>
    </row>
    <row r="745" spans="1:242">
      <c r="A745" s="131" t="s">
        <v>5355</v>
      </c>
      <c r="B745" s="139">
        <f>+'[2]Table SP Vol '!M73</f>
        <v>54.629999999999995</v>
      </c>
      <c r="C745" s="131" t="s">
        <v>644</v>
      </c>
      <c r="D745" s="131">
        <v>68</v>
      </c>
      <c r="E745" s="132">
        <v>109.25999999999999</v>
      </c>
      <c r="F745" s="129">
        <f t="shared" si="10"/>
        <v>45000</v>
      </c>
      <c r="G745" s="131"/>
      <c r="GY745" s="86"/>
      <c r="IH745" s="131"/>
    </row>
    <row r="746" spans="1:242">
      <c r="A746" s="131" t="s">
        <v>5356</v>
      </c>
      <c r="B746" s="139">
        <f>+'[2]Table SP Vol '!M74</f>
        <v>54.629999999999995</v>
      </c>
      <c r="C746" s="131" t="s">
        <v>644</v>
      </c>
      <c r="D746" s="131">
        <v>69</v>
      </c>
      <c r="E746" s="132">
        <v>109.25999999999999</v>
      </c>
      <c r="F746" s="129">
        <f t="shared" si="10"/>
        <v>45000</v>
      </c>
      <c r="G746" s="131"/>
      <c r="GY746" s="86"/>
      <c r="IH746" s="131"/>
    </row>
    <row r="747" spans="1:242">
      <c r="A747" s="131" t="s">
        <v>5357</v>
      </c>
      <c r="B747" s="139">
        <f>+'[2]Table SP Vol '!M75</f>
        <v>102.105</v>
      </c>
      <c r="C747" s="131" t="s">
        <v>645</v>
      </c>
      <c r="D747" s="131">
        <v>70</v>
      </c>
      <c r="E747" s="132">
        <v>204.21</v>
      </c>
      <c r="F747" s="129">
        <f t="shared" si="10"/>
        <v>45000</v>
      </c>
      <c r="G747" s="131"/>
      <c r="GY747" s="86"/>
      <c r="IH747" s="131"/>
    </row>
    <row r="748" spans="1:242">
      <c r="A748" s="131" t="s">
        <v>5358</v>
      </c>
      <c r="B748" s="139">
        <f>+'[2]Table SP Vol '!M76</f>
        <v>102.105</v>
      </c>
      <c r="C748" s="131" t="s">
        <v>645</v>
      </c>
      <c r="D748" s="131">
        <v>71</v>
      </c>
      <c r="E748" s="132">
        <v>204.21</v>
      </c>
      <c r="F748" s="129">
        <f t="shared" si="10"/>
        <v>45000</v>
      </c>
      <c r="G748" s="131"/>
      <c r="GY748" s="86"/>
      <c r="IH748" s="131"/>
    </row>
    <row r="749" spans="1:242">
      <c r="A749" s="131" t="s">
        <v>5359</v>
      </c>
      <c r="B749" s="139">
        <f>+'[2]Table SP Vol '!M77</f>
        <v>102.105</v>
      </c>
      <c r="C749" s="131" t="s">
        <v>645</v>
      </c>
      <c r="D749" s="131">
        <v>72</v>
      </c>
      <c r="E749" s="132">
        <v>204.21</v>
      </c>
      <c r="F749" s="129">
        <f t="shared" si="10"/>
        <v>45000</v>
      </c>
      <c r="G749" s="131"/>
      <c r="GY749" s="86"/>
      <c r="IH749" s="131"/>
    </row>
    <row r="750" spans="1:242">
      <c r="A750" s="131" t="s">
        <v>5360</v>
      </c>
      <c r="B750" s="139">
        <f>+'[2]Table SP Vol '!M78</f>
        <v>102.105</v>
      </c>
      <c r="C750" s="131" t="s">
        <v>645</v>
      </c>
      <c r="D750" s="131">
        <v>73</v>
      </c>
      <c r="E750" s="132">
        <v>204.21</v>
      </c>
      <c r="F750" s="129">
        <f t="shared" si="10"/>
        <v>45000</v>
      </c>
      <c r="G750" s="131"/>
      <c r="GY750" s="86"/>
      <c r="IH750" s="131"/>
    </row>
    <row r="751" spans="1:242">
      <c r="A751" s="131" t="s">
        <v>5361</v>
      </c>
      <c r="B751" s="139">
        <f>+'[2]Table SP Vol '!M79</f>
        <v>102.105</v>
      </c>
      <c r="C751" s="131" t="s">
        <v>645</v>
      </c>
      <c r="D751" s="131">
        <v>74</v>
      </c>
      <c r="E751" s="132">
        <v>204.21</v>
      </c>
      <c r="F751" s="129">
        <f t="shared" si="10"/>
        <v>45000</v>
      </c>
      <c r="G751" s="131"/>
      <c r="GY751" s="86"/>
      <c r="IH751" s="131"/>
    </row>
    <row r="752" spans="1:242">
      <c r="A752" s="131" t="s">
        <v>5362</v>
      </c>
      <c r="B752" s="139">
        <f>+'[2]Table SP Vol '!M80</f>
        <v>335.88</v>
      </c>
      <c r="C752" s="131" t="s">
        <v>646</v>
      </c>
      <c r="D752" s="131">
        <v>75</v>
      </c>
      <c r="E752" s="132">
        <v>671.76</v>
      </c>
      <c r="F752" s="129">
        <f t="shared" si="10"/>
        <v>45000</v>
      </c>
      <c r="G752" s="131"/>
      <c r="GY752" s="86"/>
      <c r="IH752" s="131"/>
    </row>
    <row r="753" spans="1:242">
      <c r="A753" s="131" t="s">
        <v>5363</v>
      </c>
      <c r="B753" s="139">
        <f>+'[2]Table SP Vol '!M81</f>
        <v>335.88</v>
      </c>
      <c r="C753" s="131" t="s">
        <v>646</v>
      </c>
      <c r="D753" s="131">
        <v>76</v>
      </c>
      <c r="E753" s="132">
        <v>671.76</v>
      </c>
      <c r="F753" s="129">
        <f t="shared" si="10"/>
        <v>45000</v>
      </c>
      <c r="G753" s="131"/>
      <c r="GY753" s="86"/>
      <c r="IH753" s="131"/>
    </row>
    <row r="754" spans="1:242">
      <c r="A754" s="131" t="s">
        <v>5364</v>
      </c>
      <c r="B754" s="139">
        <f>+'[2]Table SP Vol '!M82</f>
        <v>335.88</v>
      </c>
      <c r="C754" s="131" t="s">
        <v>646</v>
      </c>
      <c r="D754" s="131">
        <v>77</v>
      </c>
      <c r="E754" s="132">
        <v>671.76</v>
      </c>
      <c r="F754" s="129">
        <f t="shared" si="10"/>
        <v>45000</v>
      </c>
      <c r="G754" s="131"/>
      <c r="GY754" s="86"/>
      <c r="IH754" s="131"/>
    </row>
    <row r="755" spans="1:242">
      <c r="A755" s="131" t="s">
        <v>5365</v>
      </c>
      <c r="B755" s="139">
        <f>+'[2]Table SP Vol '!M83</f>
        <v>335.88</v>
      </c>
      <c r="C755" s="131" t="s">
        <v>646</v>
      </c>
      <c r="D755" s="131">
        <v>78</v>
      </c>
      <c r="E755" s="132">
        <v>671.76</v>
      </c>
      <c r="F755" s="129">
        <f t="shared" si="10"/>
        <v>45000</v>
      </c>
      <c r="G755" s="131"/>
      <c r="GY755" s="86"/>
      <c r="IH755" s="131"/>
    </row>
    <row r="756" spans="1:242">
      <c r="A756" s="131" t="s">
        <v>5366</v>
      </c>
      <c r="B756" s="139">
        <f>+'[2]Table SP Vol '!M84</f>
        <v>335.88</v>
      </c>
      <c r="C756" s="131" t="s">
        <v>646</v>
      </c>
      <c r="D756" s="131">
        <v>79</v>
      </c>
      <c r="E756" s="132">
        <v>671.76</v>
      </c>
      <c r="F756" s="129">
        <f t="shared" si="10"/>
        <v>45000</v>
      </c>
      <c r="G756" s="131"/>
      <c r="GY756" s="86"/>
      <c r="IH756" s="131"/>
    </row>
    <row r="757" spans="1:242">
      <c r="A757" s="131" t="s">
        <v>5367</v>
      </c>
      <c r="B757" s="139">
        <f>+'[2]Table SP Vol '!M85</f>
        <v>335.88</v>
      </c>
      <c r="C757" s="131" t="s">
        <v>646</v>
      </c>
      <c r="D757" s="131">
        <v>80</v>
      </c>
      <c r="E757" s="132">
        <v>671.76</v>
      </c>
      <c r="F757" s="129">
        <f t="shared" si="10"/>
        <v>45000</v>
      </c>
      <c r="G757" s="131"/>
      <c r="GY757" s="86"/>
      <c r="IH757" s="131"/>
    </row>
    <row r="758" spans="1:242">
      <c r="A758" s="131" t="s">
        <v>5368</v>
      </c>
      <c r="B758" s="139">
        <f>+'[2]Table SP Vol '!M86</f>
        <v>335.88</v>
      </c>
      <c r="C758" s="131" t="s">
        <v>646</v>
      </c>
      <c r="D758" s="131">
        <v>81</v>
      </c>
      <c r="E758" s="132">
        <v>671.76</v>
      </c>
      <c r="F758" s="129">
        <f t="shared" si="10"/>
        <v>45000</v>
      </c>
      <c r="G758" s="131"/>
      <c r="GY758" s="86"/>
      <c r="IH758" s="131"/>
    </row>
    <row r="759" spans="1:242">
      <c r="A759" s="131" t="s">
        <v>5369</v>
      </c>
      <c r="B759" s="139">
        <f>+'[2]Table SP Vol '!M87</f>
        <v>335.88</v>
      </c>
      <c r="C759" s="131" t="s">
        <v>646</v>
      </c>
      <c r="D759" s="131">
        <v>82</v>
      </c>
      <c r="E759" s="132">
        <v>671.76</v>
      </c>
      <c r="F759" s="129">
        <f t="shared" si="10"/>
        <v>45000</v>
      </c>
      <c r="G759" s="131"/>
      <c r="GY759" s="86"/>
      <c r="IH759" s="131"/>
    </row>
    <row r="760" spans="1:242">
      <c r="A760" s="131" t="s">
        <v>5370</v>
      </c>
      <c r="B760" s="139">
        <f>+'[2]Table SP Vol '!M88</f>
        <v>335.88</v>
      </c>
      <c r="C760" s="131" t="s">
        <v>646</v>
      </c>
      <c r="D760" s="131">
        <v>83</v>
      </c>
      <c r="E760" s="132">
        <v>671.76</v>
      </c>
      <c r="F760" s="129">
        <f t="shared" si="10"/>
        <v>45000</v>
      </c>
      <c r="G760" s="131"/>
      <c r="GY760" s="86"/>
      <c r="IH760" s="131"/>
    </row>
    <row r="761" spans="1:242">
      <c r="A761" s="131" t="s">
        <v>5371</v>
      </c>
      <c r="B761" s="139">
        <f>+'[2]Table SP Vol '!M89</f>
        <v>335.88</v>
      </c>
      <c r="C761" s="131" t="s">
        <v>646</v>
      </c>
      <c r="D761" s="131">
        <v>84</v>
      </c>
      <c r="E761" s="132">
        <v>671.76</v>
      </c>
      <c r="F761" s="129">
        <f t="shared" si="10"/>
        <v>45000</v>
      </c>
      <c r="G761" s="131"/>
      <c r="GY761" s="86"/>
      <c r="IH761" s="131"/>
    </row>
    <row r="762" spans="1:242">
      <c r="A762" s="131" t="s">
        <v>5372</v>
      </c>
      <c r="B762" s="139">
        <f>+'[2]Table SP Vol '!M90</f>
        <v>335.88</v>
      </c>
      <c r="C762" s="131" t="s">
        <v>646</v>
      </c>
      <c r="D762" s="131">
        <v>85</v>
      </c>
      <c r="E762" s="132">
        <v>671.76</v>
      </c>
      <c r="F762" s="129">
        <f t="shared" si="10"/>
        <v>45000</v>
      </c>
      <c r="G762" s="131"/>
      <c r="GY762" s="86"/>
      <c r="IH762" s="131"/>
    </row>
    <row r="763" spans="1:242">
      <c r="A763" s="131" t="s">
        <v>5373</v>
      </c>
      <c r="B763" s="139">
        <f>+'[2]Table SP Vol '!M91</f>
        <v>335.88</v>
      </c>
      <c r="C763" s="131" t="s">
        <v>646</v>
      </c>
      <c r="D763" s="131">
        <v>86</v>
      </c>
      <c r="E763" s="132">
        <v>671.76</v>
      </c>
      <c r="F763" s="129">
        <f t="shared" si="10"/>
        <v>45000</v>
      </c>
      <c r="G763" s="131"/>
      <c r="GY763" s="86"/>
      <c r="IH763" s="131"/>
    </row>
    <row r="764" spans="1:242">
      <c r="A764" s="131" t="s">
        <v>5374</v>
      </c>
      <c r="B764" s="139">
        <f>+'[2]Table SP Vol '!M92</f>
        <v>335.88</v>
      </c>
      <c r="C764" s="131" t="s">
        <v>646</v>
      </c>
      <c r="D764" s="131">
        <v>87</v>
      </c>
      <c r="E764" s="132">
        <v>671.76</v>
      </c>
      <c r="F764" s="129">
        <f t="shared" si="10"/>
        <v>45000</v>
      </c>
      <c r="G764" s="131"/>
      <c r="GY764" s="86"/>
      <c r="IH764" s="131"/>
    </row>
    <row r="765" spans="1:242">
      <c r="A765" s="131" t="s">
        <v>5375</v>
      </c>
      <c r="B765" s="139">
        <f>+'[2]Table SP Vol '!M93</f>
        <v>335.88</v>
      </c>
      <c r="C765" s="131" t="s">
        <v>646</v>
      </c>
      <c r="D765" s="131">
        <v>88</v>
      </c>
      <c r="E765" s="132">
        <v>671.76</v>
      </c>
      <c r="F765" s="129">
        <f t="shared" si="10"/>
        <v>45000</v>
      </c>
      <c r="G765" s="131"/>
      <c r="GY765" s="86"/>
      <c r="IH765" s="131"/>
    </row>
    <row r="766" spans="1:242">
      <c r="A766" s="131" t="s">
        <v>5376</v>
      </c>
      <c r="B766" s="139">
        <f>+'[2]Table SP Vol '!M94</f>
        <v>335.88</v>
      </c>
      <c r="C766" s="131" t="s">
        <v>646</v>
      </c>
      <c r="D766" s="131">
        <v>89</v>
      </c>
      <c r="E766" s="132">
        <v>671.76</v>
      </c>
      <c r="F766" s="129">
        <f t="shared" si="10"/>
        <v>45000</v>
      </c>
      <c r="G766" s="131"/>
      <c r="GY766" s="86"/>
      <c r="IH766" s="131"/>
    </row>
    <row r="767" spans="1:242">
      <c r="A767" s="131" t="s">
        <v>5377</v>
      </c>
      <c r="B767" s="139">
        <f>+'[2]Table SP Vol '!M95</f>
        <v>335.88</v>
      </c>
      <c r="C767" s="131" t="s">
        <v>646</v>
      </c>
      <c r="D767" s="131">
        <v>90</v>
      </c>
      <c r="E767" s="132">
        <v>671.76</v>
      </c>
      <c r="F767" s="129">
        <f t="shared" si="10"/>
        <v>45000</v>
      </c>
      <c r="G767" s="131"/>
      <c r="GY767" s="86"/>
      <c r="IH767" s="131"/>
    </row>
    <row r="768" spans="1:242">
      <c r="A768" s="131" t="s">
        <v>5378</v>
      </c>
      <c r="B768" s="139">
        <f>+'[2]Table SP Vol '!M96</f>
        <v>335.88</v>
      </c>
      <c r="C768" s="131" t="s">
        <v>646</v>
      </c>
      <c r="D768" s="131">
        <v>91</v>
      </c>
      <c r="E768" s="132">
        <v>671.76</v>
      </c>
      <c r="F768" s="129">
        <f t="shared" si="10"/>
        <v>45000</v>
      </c>
      <c r="G768" s="131"/>
      <c r="GY768" s="86"/>
      <c r="IH768" s="131"/>
    </row>
    <row r="769" spans="1:242">
      <c r="A769" s="131" t="s">
        <v>5379</v>
      </c>
      <c r="B769" s="139">
        <f>+'[2]Table SP Vol '!M97</f>
        <v>335.88</v>
      </c>
      <c r="C769" s="131" t="s">
        <v>646</v>
      </c>
      <c r="D769" s="131">
        <v>92</v>
      </c>
      <c r="E769" s="132">
        <v>671.76</v>
      </c>
      <c r="F769" s="129">
        <f t="shared" si="10"/>
        <v>45000</v>
      </c>
      <c r="G769" s="131"/>
      <c r="GY769" s="86"/>
      <c r="IH769" s="131"/>
    </row>
    <row r="770" spans="1:242">
      <c r="A770" s="131" t="s">
        <v>5380</v>
      </c>
      <c r="B770" s="139">
        <f>+'[2]Table SP Vol '!M98</f>
        <v>335.88</v>
      </c>
      <c r="C770" s="131" t="s">
        <v>646</v>
      </c>
      <c r="D770" s="131">
        <v>93</v>
      </c>
      <c r="E770" s="132">
        <v>671.76</v>
      </c>
      <c r="F770" s="129">
        <f t="shared" si="10"/>
        <v>45000</v>
      </c>
      <c r="G770" s="131"/>
      <c r="GY770" s="86"/>
      <c r="IH770" s="131"/>
    </row>
    <row r="771" spans="1:242">
      <c r="A771" s="131" t="s">
        <v>5381</v>
      </c>
      <c r="B771" s="139">
        <f>+'[2]Table SP Vol '!M99</f>
        <v>335.88</v>
      </c>
      <c r="C771" s="131" t="s">
        <v>646</v>
      </c>
      <c r="D771" s="131">
        <v>94</v>
      </c>
      <c r="E771" s="132">
        <v>671.76</v>
      </c>
      <c r="F771" s="129">
        <f t="shared" si="10"/>
        <v>45000</v>
      </c>
      <c r="G771" s="131"/>
      <c r="GY771" s="86"/>
      <c r="IH771" s="131"/>
    </row>
    <row r="772" spans="1:242">
      <c r="A772" s="131" t="s">
        <v>5382</v>
      </c>
      <c r="B772" s="139">
        <f>+'[2]Table SP Vol '!M100</f>
        <v>335.88</v>
      </c>
      <c r="C772" s="131" t="s">
        <v>646</v>
      </c>
      <c r="D772" s="131">
        <v>95</v>
      </c>
      <c r="E772" s="132">
        <v>671.76</v>
      </c>
      <c r="F772" s="129">
        <f t="shared" si="10"/>
        <v>45000</v>
      </c>
      <c r="G772" s="131"/>
      <c r="GY772" s="86"/>
      <c r="IH772" s="131"/>
    </row>
    <row r="773" spans="1:242">
      <c r="A773" s="131" t="s">
        <v>5383</v>
      </c>
      <c r="B773" s="139">
        <f>+'[2]Table SP Vol '!M101</f>
        <v>335.88</v>
      </c>
      <c r="C773" s="131" t="s">
        <v>646</v>
      </c>
      <c r="D773" s="131">
        <v>96</v>
      </c>
      <c r="E773" s="132">
        <v>671.76</v>
      </c>
      <c r="F773" s="129">
        <f t="shared" si="10"/>
        <v>45000</v>
      </c>
      <c r="G773" s="131"/>
      <c r="GY773" s="86"/>
      <c r="IH773" s="131"/>
    </row>
    <row r="774" spans="1:242">
      <c r="A774" s="131" t="s">
        <v>5384</v>
      </c>
      <c r="B774" s="139">
        <f>+'[2]Table SP Vol '!M102</f>
        <v>335.88</v>
      </c>
      <c r="C774" s="131" t="s">
        <v>646</v>
      </c>
      <c r="D774" s="131">
        <v>97</v>
      </c>
      <c r="E774" s="132">
        <v>671.76</v>
      </c>
      <c r="F774" s="129">
        <f t="shared" si="10"/>
        <v>45000</v>
      </c>
      <c r="G774" s="131"/>
      <c r="GY774" s="86"/>
      <c r="IH774" s="131"/>
    </row>
    <row r="775" spans="1:242">
      <c r="A775" s="131" t="s">
        <v>5385</v>
      </c>
      <c r="B775" s="139">
        <f>+'[2]Table SP Vol '!M103</f>
        <v>335.88</v>
      </c>
      <c r="C775" s="131" t="s">
        <v>646</v>
      </c>
      <c r="D775" s="131">
        <v>98</v>
      </c>
      <c r="E775" s="132">
        <v>671.76</v>
      </c>
      <c r="F775" s="129">
        <f t="shared" si="10"/>
        <v>45000</v>
      </c>
      <c r="G775" s="131"/>
      <c r="GY775" s="86"/>
      <c r="IH775" s="131"/>
    </row>
    <row r="776" spans="1:242">
      <c r="A776" s="131" t="s">
        <v>5386</v>
      </c>
      <c r="B776" s="139">
        <f>+'[2]Table SP Vol '!M104</f>
        <v>335.88</v>
      </c>
      <c r="C776" s="131" t="s">
        <v>646</v>
      </c>
      <c r="D776" s="131">
        <v>99</v>
      </c>
      <c r="E776" s="132">
        <v>671.76</v>
      </c>
      <c r="F776" s="129">
        <f t="shared" si="10"/>
        <v>45000</v>
      </c>
      <c r="G776" s="131"/>
      <c r="GY776" s="86"/>
      <c r="IH776" s="131"/>
    </row>
    <row r="777" spans="1:242">
      <c r="A777" s="131" t="s">
        <v>5387</v>
      </c>
      <c r="B777" s="139">
        <f>+'[2]Table SP Vol '!M105</f>
        <v>0</v>
      </c>
      <c r="C777" s="131" t="s">
        <v>634</v>
      </c>
      <c r="D777" s="131">
        <v>0</v>
      </c>
      <c r="E777" s="132">
        <v>0</v>
      </c>
      <c r="F777" s="129">
        <f t="shared" si="10"/>
        <v>45000</v>
      </c>
      <c r="G777" s="131"/>
      <c r="GY777" s="86"/>
      <c r="IH777" s="131"/>
    </row>
    <row r="778" spans="1:242">
      <c r="A778" s="131" t="s">
        <v>1001</v>
      </c>
      <c r="B778" s="139">
        <f>+'[2]Table SP Vol '!N20</f>
        <v>1.1499999999999999</v>
      </c>
      <c r="C778" s="131" t="s">
        <v>634</v>
      </c>
      <c r="D778" s="131">
        <v>15</v>
      </c>
      <c r="E778" s="132">
        <v>2.2999999999999998</v>
      </c>
      <c r="F778" s="129">
        <f t="shared" si="10"/>
        <v>50000</v>
      </c>
      <c r="G778" s="131"/>
      <c r="GU778" s="86"/>
      <c r="IH778" s="131"/>
    </row>
    <row r="779" spans="1:242">
      <c r="A779" s="131" t="s">
        <v>1002</v>
      </c>
      <c r="B779" s="139">
        <f>+'[2]Table SP Vol '!N21</f>
        <v>1.1499999999999999</v>
      </c>
      <c r="C779" s="131" t="s">
        <v>634</v>
      </c>
      <c r="D779" s="131">
        <v>16</v>
      </c>
      <c r="E779" s="132">
        <v>2.2999999999999998</v>
      </c>
      <c r="F779" s="129">
        <f t="shared" si="10"/>
        <v>50000</v>
      </c>
      <c r="G779" s="131"/>
      <c r="GU779" s="86"/>
      <c r="IH779" s="131"/>
    </row>
    <row r="780" spans="1:242">
      <c r="A780" s="131" t="s">
        <v>1003</v>
      </c>
      <c r="B780" s="139">
        <f>+'[2]Table SP Vol '!N22</f>
        <v>1.1499999999999999</v>
      </c>
      <c r="C780" s="131" t="s">
        <v>634</v>
      </c>
      <c r="D780" s="131">
        <v>17</v>
      </c>
      <c r="E780" s="132">
        <v>2.2999999999999998</v>
      </c>
      <c r="F780" s="129">
        <f t="shared" si="10"/>
        <v>50000</v>
      </c>
      <c r="G780" s="131"/>
      <c r="GU780" s="86"/>
      <c r="IH780" s="131"/>
    </row>
    <row r="781" spans="1:242">
      <c r="A781" s="131" t="s">
        <v>1004</v>
      </c>
      <c r="B781" s="139">
        <f>+'[2]Table SP Vol '!N23</f>
        <v>1.1499999999999999</v>
      </c>
      <c r="C781" s="131" t="s">
        <v>634</v>
      </c>
      <c r="D781" s="131">
        <v>18</v>
      </c>
      <c r="E781" s="132">
        <v>2.2999999999999998</v>
      </c>
      <c r="F781" s="129">
        <f t="shared" si="10"/>
        <v>50000</v>
      </c>
      <c r="G781" s="131"/>
      <c r="GU781" s="86"/>
      <c r="IH781" s="131"/>
    </row>
    <row r="782" spans="1:242">
      <c r="A782" s="131" t="s">
        <v>1005</v>
      </c>
      <c r="B782" s="139">
        <f>+'[2]Table SP Vol '!N24</f>
        <v>1.1499999999999999</v>
      </c>
      <c r="C782" s="131" t="s">
        <v>634</v>
      </c>
      <c r="D782" s="131">
        <v>19</v>
      </c>
      <c r="E782" s="132">
        <v>2.2999999999999998</v>
      </c>
      <c r="F782" s="129">
        <f t="shared" si="10"/>
        <v>50000</v>
      </c>
      <c r="G782" s="131"/>
      <c r="GU782" s="86"/>
      <c r="IH782" s="131"/>
    </row>
    <row r="783" spans="1:242">
      <c r="A783" s="131" t="s">
        <v>1006</v>
      </c>
      <c r="B783" s="139">
        <f>+'[2]Table SP Vol '!N25</f>
        <v>1.7000000000000002</v>
      </c>
      <c r="C783" s="131" t="s">
        <v>635</v>
      </c>
      <c r="D783" s="131">
        <v>20</v>
      </c>
      <c r="E783" s="132">
        <v>3.4000000000000004</v>
      </c>
      <c r="F783" s="129">
        <f t="shared" si="10"/>
        <v>50000</v>
      </c>
      <c r="G783" s="131"/>
      <c r="GU783" s="86"/>
      <c r="IH783" s="131"/>
    </row>
    <row r="784" spans="1:242">
      <c r="A784" s="131" t="s">
        <v>1007</v>
      </c>
      <c r="B784" s="139">
        <f>+'[2]Table SP Vol '!N26</f>
        <v>1.7000000000000002</v>
      </c>
      <c r="C784" s="131" t="s">
        <v>635</v>
      </c>
      <c r="D784" s="131">
        <v>21</v>
      </c>
      <c r="E784" s="132">
        <v>3.4000000000000004</v>
      </c>
      <c r="F784" s="129">
        <f t="shared" si="10"/>
        <v>50000</v>
      </c>
      <c r="G784" s="131"/>
      <c r="GU784" s="86"/>
      <c r="IH784" s="131"/>
    </row>
    <row r="785" spans="1:242">
      <c r="A785" s="131" t="s">
        <v>1008</v>
      </c>
      <c r="B785" s="139">
        <f>+'[2]Table SP Vol '!N27</f>
        <v>1.7000000000000002</v>
      </c>
      <c r="C785" s="131" t="s">
        <v>635</v>
      </c>
      <c r="D785" s="131">
        <v>22</v>
      </c>
      <c r="E785" s="132">
        <v>3.4000000000000004</v>
      </c>
      <c r="F785" s="129">
        <f t="shared" si="10"/>
        <v>50000</v>
      </c>
      <c r="G785" s="131"/>
      <c r="GU785" s="86"/>
      <c r="IH785" s="131"/>
    </row>
    <row r="786" spans="1:242">
      <c r="A786" s="131" t="s">
        <v>1009</v>
      </c>
      <c r="B786" s="139">
        <f>+'[2]Table SP Vol '!N28</f>
        <v>1.7000000000000002</v>
      </c>
      <c r="C786" s="131" t="s">
        <v>635</v>
      </c>
      <c r="D786" s="131">
        <v>23</v>
      </c>
      <c r="E786" s="132">
        <v>3.4000000000000004</v>
      </c>
      <c r="F786" s="129">
        <f t="shared" si="10"/>
        <v>50000</v>
      </c>
      <c r="G786" s="131"/>
      <c r="GU786" s="86"/>
      <c r="IH786" s="131"/>
    </row>
    <row r="787" spans="1:242">
      <c r="A787" s="131" t="s">
        <v>1010</v>
      </c>
      <c r="B787" s="139">
        <f>+'[2]Table SP Vol '!N29</f>
        <v>1.7000000000000002</v>
      </c>
      <c r="C787" s="131" t="s">
        <v>635</v>
      </c>
      <c r="D787" s="131">
        <v>24</v>
      </c>
      <c r="E787" s="132">
        <v>3.4000000000000004</v>
      </c>
      <c r="F787" s="129">
        <f t="shared" si="10"/>
        <v>50000</v>
      </c>
      <c r="G787" s="131"/>
      <c r="GU787" s="86"/>
      <c r="IH787" s="131"/>
    </row>
    <row r="788" spans="1:242">
      <c r="A788" s="131" t="s">
        <v>1011</v>
      </c>
      <c r="B788" s="139">
        <f>+'[2]Table SP Vol '!N30</f>
        <v>2</v>
      </c>
      <c r="C788" s="131" t="s">
        <v>636</v>
      </c>
      <c r="D788" s="131">
        <v>25</v>
      </c>
      <c r="E788" s="132">
        <v>4</v>
      </c>
      <c r="F788" s="129">
        <f t="shared" si="10"/>
        <v>50000</v>
      </c>
      <c r="G788" s="131"/>
      <c r="GU788" s="86"/>
      <c r="IH788" s="131"/>
    </row>
    <row r="789" spans="1:242">
      <c r="A789" s="131" t="s">
        <v>1012</v>
      </c>
      <c r="B789" s="139">
        <f>+'[2]Table SP Vol '!N31</f>
        <v>2</v>
      </c>
      <c r="C789" s="131" t="s">
        <v>636</v>
      </c>
      <c r="D789" s="131">
        <v>26</v>
      </c>
      <c r="E789" s="132">
        <v>4</v>
      </c>
      <c r="F789" s="129">
        <f t="shared" si="10"/>
        <v>50000</v>
      </c>
      <c r="G789" s="131"/>
      <c r="GU789" s="86"/>
      <c r="IH789" s="131"/>
    </row>
    <row r="790" spans="1:242">
      <c r="A790" s="131" t="s">
        <v>1013</v>
      </c>
      <c r="B790" s="139">
        <f>+'[2]Table SP Vol '!N32</f>
        <v>2</v>
      </c>
      <c r="C790" s="131" t="s">
        <v>636</v>
      </c>
      <c r="D790" s="131">
        <v>27</v>
      </c>
      <c r="E790" s="132">
        <v>4</v>
      </c>
      <c r="F790" s="129">
        <f t="shared" si="10"/>
        <v>50000</v>
      </c>
      <c r="G790" s="131"/>
      <c r="GU790" s="86"/>
      <c r="IH790" s="131"/>
    </row>
    <row r="791" spans="1:242">
      <c r="A791" s="131" t="s">
        <v>1014</v>
      </c>
      <c r="B791" s="139">
        <f>+'[2]Table SP Vol '!N33</f>
        <v>2</v>
      </c>
      <c r="C791" s="131" t="s">
        <v>636</v>
      </c>
      <c r="D791" s="131">
        <v>28</v>
      </c>
      <c r="E791" s="132">
        <v>4</v>
      </c>
      <c r="F791" s="129">
        <f t="shared" si="10"/>
        <v>50000</v>
      </c>
      <c r="G791" s="131"/>
      <c r="GU791" s="86"/>
      <c r="IH791" s="131"/>
    </row>
    <row r="792" spans="1:242">
      <c r="A792" s="131" t="s">
        <v>1015</v>
      </c>
      <c r="B792" s="139">
        <f>+'[2]Table SP Vol '!N34</f>
        <v>2</v>
      </c>
      <c r="C792" s="131" t="s">
        <v>636</v>
      </c>
      <c r="D792" s="131">
        <v>29</v>
      </c>
      <c r="E792" s="132">
        <v>4</v>
      </c>
      <c r="F792" s="129">
        <f t="shared" si="10"/>
        <v>50000</v>
      </c>
      <c r="G792" s="131"/>
      <c r="GU792" s="86"/>
      <c r="IH792" s="131"/>
    </row>
    <row r="793" spans="1:242">
      <c r="A793" s="131" t="s">
        <v>1016</v>
      </c>
      <c r="B793" s="139">
        <f>+'[2]Table SP Vol '!N35</f>
        <v>2.4500000000000002</v>
      </c>
      <c r="C793" s="131" t="s">
        <v>637</v>
      </c>
      <c r="D793" s="131">
        <v>30</v>
      </c>
      <c r="E793" s="132">
        <v>4.9000000000000004</v>
      </c>
      <c r="F793" s="129">
        <f t="shared" si="10"/>
        <v>50000</v>
      </c>
      <c r="G793" s="131"/>
      <c r="GU793" s="86"/>
      <c r="IH793" s="131"/>
    </row>
    <row r="794" spans="1:242">
      <c r="A794" s="131" t="s">
        <v>1017</v>
      </c>
      <c r="B794" s="139">
        <f>+'[2]Table SP Vol '!N36</f>
        <v>2.4500000000000002</v>
      </c>
      <c r="C794" s="131" t="s">
        <v>637</v>
      </c>
      <c r="D794" s="131">
        <v>31</v>
      </c>
      <c r="E794" s="132">
        <v>4.9000000000000004</v>
      </c>
      <c r="F794" s="129">
        <f t="shared" ref="F794:F857" si="11">+F708+5000</f>
        <v>50000</v>
      </c>
      <c r="G794" s="131"/>
      <c r="GU794" s="86"/>
      <c r="IH794" s="131"/>
    </row>
    <row r="795" spans="1:242">
      <c r="A795" s="131" t="s">
        <v>1018</v>
      </c>
      <c r="B795" s="139">
        <f>+'[2]Table SP Vol '!N37</f>
        <v>2.4500000000000002</v>
      </c>
      <c r="C795" s="131" t="s">
        <v>637</v>
      </c>
      <c r="D795" s="131">
        <v>32</v>
      </c>
      <c r="E795" s="132">
        <v>4.9000000000000004</v>
      </c>
      <c r="F795" s="129">
        <f t="shared" si="11"/>
        <v>50000</v>
      </c>
      <c r="G795" s="131"/>
      <c r="GU795" s="86"/>
      <c r="IH795" s="131"/>
    </row>
    <row r="796" spans="1:242">
      <c r="A796" s="131" t="s">
        <v>1019</v>
      </c>
      <c r="B796" s="139">
        <f>+'[2]Table SP Vol '!N38</f>
        <v>2.4500000000000002</v>
      </c>
      <c r="C796" s="131" t="s">
        <v>637</v>
      </c>
      <c r="D796" s="131">
        <v>33</v>
      </c>
      <c r="E796" s="132">
        <v>4.9000000000000004</v>
      </c>
      <c r="F796" s="129">
        <f t="shared" si="11"/>
        <v>50000</v>
      </c>
      <c r="G796" s="131"/>
      <c r="GU796" s="86"/>
      <c r="IH796" s="131"/>
    </row>
    <row r="797" spans="1:242">
      <c r="A797" s="131" t="s">
        <v>1020</v>
      </c>
      <c r="B797" s="139">
        <f>+'[2]Table SP Vol '!N39</f>
        <v>2.4500000000000002</v>
      </c>
      <c r="C797" s="131" t="s">
        <v>637</v>
      </c>
      <c r="D797" s="131">
        <v>34</v>
      </c>
      <c r="E797" s="132">
        <v>4.9000000000000004</v>
      </c>
      <c r="F797" s="129">
        <f t="shared" si="11"/>
        <v>50000</v>
      </c>
      <c r="G797" s="131"/>
      <c r="GU797" s="86"/>
      <c r="IH797" s="131"/>
    </row>
    <row r="798" spans="1:242">
      <c r="A798" s="131" t="s">
        <v>1021</v>
      </c>
      <c r="B798" s="139">
        <f>+'[2]Table SP Vol '!N40</f>
        <v>3.25</v>
      </c>
      <c r="C798" s="131" t="s">
        <v>638</v>
      </c>
      <c r="D798" s="131">
        <v>35</v>
      </c>
      <c r="E798" s="132">
        <v>6.5</v>
      </c>
      <c r="F798" s="129">
        <f t="shared" si="11"/>
        <v>50000</v>
      </c>
      <c r="G798" s="131"/>
      <c r="GU798" s="86"/>
      <c r="IH798" s="131"/>
    </row>
    <row r="799" spans="1:242">
      <c r="A799" s="131" t="s">
        <v>1022</v>
      </c>
      <c r="B799" s="139">
        <f>+'[2]Table SP Vol '!N41</f>
        <v>3.25</v>
      </c>
      <c r="C799" s="131" t="s">
        <v>638</v>
      </c>
      <c r="D799" s="131">
        <v>36</v>
      </c>
      <c r="E799" s="132">
        <v>6.5</v>
      </c>
      <c r="F799" s="129">
        <f t="shared" si="11"/>
        <v>50000</v>
      </c>
      <c r="G799" s="131"/>
      <c r="GU799" s="86"/>
      <c r="IH799" s="131"/>
    </row>
    <row r="800" spans="1:242">
      <c r="A800" s="131" t="s">
        <v>1023</v>
      </c>
      <c r="B800" s="139">
        <f>+'[2]Table SP Vol '!N42</f>
        <v>3.25</v>
      </c>
      <c r="C800" s="131" t="s">
        <v>638</v>
      </c>
      <c r="D800" s="131">
        <v>37</v>
      </c>
      <c r="E800" s="132">
        <v>6.5</v>
      </c>
      <c r="F800" s="129">
        <f t="shared" si="11"/>
        <v>50000</v>
      </c>
      <c r="G800" s="131"/>
      <c r="GU800" s="86"/>
      <c r="IH800" s="131"/>
    </row>
    <row r="801" spans="1:242">
      <c r="A801" s="131" t="s">
        <v>1024</v>
      </c>
      <c r="B801" s="139">
        <f>+'[2]Table SP Vol '!N43</f>
        <v>3.25</v>
      </c>
      <c r="C801" s="131" t="s">
        <v>638</v>
      </c>
      <c r="D801" s="131">
        <v>38</v>
      </c>
      <c r="E801" s="132">
        <v>6.5</v>
      </c>
      <c r="F801" s="129">
        <f t="shared" si="11"/>
        <v>50000</v>
      </c>
      <c r="G801" s="131"/>
      <c r="GU801" s="86"/>
      <c r="IH801" s="131"/>
    </row>
    <row r="802" spans="1:242">
      <c r="A802" s="131" t="s">
        <v>1025</v>
      </c>
      <c r="B802" s="139">
        <f>+'[2]Table SP Vol '!N44</f>
        <v>3.25</v>
      </c>
      <c r="C802" s="131" t="s">
        <v>638</v>
      </c>
      <c r="D802" s="131">
        <v>39</v>
      </c>
      <c r="E802" s="132">
        <v>6.5</v>
      </c>
      <c r="F802" s="129">
        <f t="shared" si="11"/>
        <v>50000</v>
      </c>
      <c r="G802" s="131"/>
      <c r="GU802" s="86"/>
      <c r="IH802" s="131"/>
    </row>
    <row r="803" spans="1:242">
      <c r="A803" s="131" t="s">
        <v>1026</v>
      </c>
      <c r="B803" s="139">
        <f>+'[2]Table SP Vol '!N45</f>
        <v>4.75</v>
      </c>
      <c r="C803" s="131" t="s">
        <v>639</v>
      </c>
      <c r="D803" s="131">
        <v>40</v>
      </c>
      <c r="E803" s="132">
        <v>9.5</v>
      </c>
      <c r="F803" s="129">
        <f t="shared" si="11"/>
        <v>50000</v>
      </c>
      <c r="G803" s="131"/>
      <c r="GU803" s="86"/>
      <c r="IH803" s="131"/>
    </row>
    <row r="804" spans="1:242">
      <c r="A804" s="131" t="s">
        <v>1027</v>
      </c>
      <c r="B804" s="139">
        <f>+'[2]Table SP Vol '!N46</f>
        <v>4.75</v>
      </c>
      <c r="C804" s="131" t="s">
        <v>639</v>
      </c>
      <c r="D804" s="131">
        <v>41</v>
      </c>
      <c r="E804" s="132">
        <v>9.5</v>
      </c>
      <c r="F804" s="129">
        <f t="shared" si="11"/>
        <v>50000</v>
      </c>
      <c r="G804" s="131"/>
      <c r="GU804" s="86"/>
      <c r="IH804" s="131"/>
    </row>
    <row r="805" spans="1:242">
      <c r="A805" s="131" t="s">
        <v>1028</v>
      </c>
      <c r="B805" s="139">
        <f>+'[2]Table SP Vol '!N47</f>
        <v>4.75</v>
      </c>
      <c r="C805" s="131" t="s">
        <v>639</v>
      </c>
      <c r="D805" s="131">
        <v>42</v>
      </c>
      <c r="E805" s="132">
        <v>9.5</v>
      </c>
      <c r="F805" s="129">
        <f t="shared" si="11"/>
        <v>50000</v>
      </c>
      <c r="G805" s="131"/>
      <c r="GU805" s="86"/>
      <c r="IH805" s="131"/>
    </row>
    <row r="806" spans="1:242">
      <c r="A806" s="131" t="s">
        <v>1029</v>
      </c>
      <c r="B806" s="139">
        <f>+'[2]Table SP Vol '!N48</f>
        <v>4.75</v>
      </c>
      <c r="C806" s="131" t="s">
        <v>639</v>
      </c>
      <c r="D806" s="131">
        <v>43</v>
      </c>
      <c r="E806" s="132">
        <v>9.5</v>
      </c>
      <c r="F806" s="129">
        <f t="shared" si="11"/>
        <v>50000</v>
      </c>
      <c r="G806" s="131"/>
      <c r="GU806" s="86"/>
      <c r="IH806" s="131"/>
    </row>
    <row r="807" spans="1:242">
      <c r="A807" s="131" t="s">
        <v>1030</v>
      </c>
      <c r="B807" s="139">
        <f>+'[2]Table SP Vol '!N49</f>
        <v>4.75</v>
      </c>
      <c r="C807" s="131" t="s">
        <v>639</v>
      </c>
      <c r="D807" s="131">
        <v>44</v>
      </c>
      <c r="E807" s="132">
        <v>9.5</v>
      </c>
      <c r="F807" s="129">
        <f t="shared" si="11"/>
        <v>50000</v>
      </c>
      <c r="G807" s="131"/>
      <c r="GU807" s="86"/>
      <c r="IH807" s="131"/>
    </row>
    <row r="808" spans="1:242">
      <c r="A808" s="131" t="s">
        <v>1031</v>
      </c>
      <c r="B808" s="139">
        <f>+'[2]Table SP Vol '!N50</f>
        <v>7.6</v>
      </c>
      <c r="C808" s="131" t="s">
        <v>640</v>
      </c>
      <c r="D808" s="131">
        <v>45</v>
      </c>
      <c r="E808" s="132">
        <v>15.2</v>
      </c>
      <c r="F808" s="129">
        <f t="shared" si="11"/>
        <v>50000</v>
      </c>
      <c r="G808" s="131"/>
      <c r="GU808" s="86"/>
      <c r="IH808" s="131"/>
    </row>
    <row r="809" spans="1:242">
      <c r="A809" s="131" t="s">
        <v>1032</v>
      </c>
      <c r="B809" s="139">
        <f>+'[2]Table SP Vol '!N51</f>
        <v>7.6</v>
      </c>
      <c r="C809" s="131" t="s">
        <v>640</v>
      </c>
      <c r="D809" s="131">
        <v>46</v>
      </c>
      <c r="E809" s="132">
        <v>15.2</v>
      </c>
      <c r="F809" s="129">
        <f t="shared" si="11"/>
        <v>50000</v>
      </c>
      <c r="G809" s="131"/>
      <c r="GU809" s="86"/>
      <c r="IH809" s="131"/>
    </row>
    <row r="810" spans="1:242">
      <c r="A810" s="131" t="s">
        <v>1033</v>
      </c>
      <c r="B810" s="139">
        <f>+'[2]Table SP Vol '!N52</f>
        <v>7.6</v>
      </c>
      <c r="C810" s="131" t="s">
        <v>640</v>
      </c>
      <c r="D810" s="131">
        <v>47</v>
      </c>
      <c r="E810" s="132">
        <v>15.2</v>
      </c>
      <c r="F810" s="129">
        <f t="shared" si="11"/>
        <v>50000</v>
      </c>
      <c r="G810" s="131"/>
      <c r="GU810" s="86"/>
      <c r="IH810" s="131"/>
    </row>
    <row r="811" spans="1:242">
      <c r="A811" s="131" t="s">
        <v>1034</v>
      </c>
      <c r="B811" s="139">
        <f>+'[2]Table SP Vol '!N53</f>
        <v>7.6</v>
      </c>
      <c r="C811" s="131" t="s">
        <v>640</v>
      </c>
      <c r="D811" s="131">
        <v>48</v>
      </c>
      <c r="E811" s="132">
        <v>15.2</v>
      </c>
      <c r="F811" s="129">
        <f t="shared" si="11"/>
        <v>50000</v>
      </c>
      <c r="G811" s="131"/>
      <c r="GU811" s="86"/>
      <c r="IH811" s="131"/>
    </row>
    <row r="812" spans="1:242">
      <c r="A812" s="131" t="s">
        <v>1035</v>
      </c>
      <c r="B812" s="139">
        <f>+'[2]Table SP Vol '!N54</f>
        <v>7.6</v>
      </c>
      <c r="C812" s="131" t="s">
        <v>640</v>
      </c>
      <c r="D812" s="131">
        <v>49</v>
      </c>
      <c r="E812" s="132">
        <v>15.2</v>
      </c>
      <c r="F812" s="129">
        <f t="shared" si="11"/>
        <v>50000</v>
      </c>
      <c r="G812" s="131"/>
      <c r="GU812" s="86"/>
      <c r="IH812" s="131"/>
    </row>
    <row r="813" spans="1:242">
      <c r="A813" s="131" t="s">
        <v>1036</v>
      </c>
      <c r="B813" s="139">
        <f>+'[2]Table SP Vol '!N55</f>
        <v>13.65</v>
      </c>
      <c r="C813" s="131" t="s">
        <v>641</v>
      </c>
      <c r="D813" s="131">
        <v>50</v>
      </c>
      <c r="E813" s="132">
        <v>27.3</v>
      </c>
      <c r="F813" s="129">
        <f t="shared" si="11"/>
        <v>50000</v>
      </c>
      <c r="G813" s="131"/>
      <c r="GU813" s="86"/>
      <c r="IH813" s="131"/>
    </row>
    <row r="814" spans="1:242">
      <c r="A814" s="131" t="s">
        <v>1037</v>
      </c>
      <c r="B814" s="139">
        <f>+'[2]Table SP Vol '!N56</f>
        <v>13.65</v>
      </c>
      <c r="C814" s="131" t="s">
        <v>641</v>
      </c>
      <c r="D814" s="131">
        <v>51</v>
      </c>
      <c r="E814" s="132">
        <v>27.3</v>
      </c>
      <c r="F814" s="129">
        <f t="shared" si="11"/>
        <v>50000</v>
      </c>
      <c r="G814" s="131"/>
      <c r="GU814" s="86"/>
      <c r="IH814" s="131"/>
    </row>
    <row r="815" spans="1:242">
      <c r="A815" s="131" t="s">
        <v>1038</v>
      </c>
      <c r="B815" s="139">
        <f>+'[2]Table SP Vol '!N57</f>
        <v>13.65</v>
      </c>
      <c r="C815" s="131" t="s">
        <v>641</v>
      </c>
      <c r="D815" s="131">
        <v>52</v>
      </c>
      <c r="E815" s="132">
        <v>27.3</v>
      </c>
      <c r="F815" s="129">
        <f t="shared" si="11"/>
        <v>50000</v>
      </c>
      <c r="G815" s="131"/>
      <c r="GU815" s="86"/>
      <c r="IH815" s="131"/>
    </row>
    <row r="816" spans="1:242">
      <c r="A816" s="131" t="s">
        <v>1039</v>
      </c>
      <c r="B816" s="139">
        <f>+'[2]Table SP Vol '!N58</f>
        <v>13.65</v>
      </c>
      <c r="C816" s="131" t="s">
        <v>641</v>
      </c>
      <c r="D816" s="131">
        <v>53</v>
      </c>
      <c r="E816" s="132">
        <v>27.3</v>
      </c>
      <c r="F816" s="129">
        <f t="shared" si="11"/>
        <v>50000</v>
      </c>
      <c r="G816" s="131"/>
      <c r="GU816" s="86"/>
      <c r="IH816" s="131"/>
    </row>
    <row r="817" spans="1:242">
      <c r="A817" s="131" t="s">
        <v>1040</v>
      </c>
      <c r="B817" s="139">
        <f>+'[2]Table SP Vol '!N59</f>
        <v>13.65</v>
      </c>
      <c r="C817" s="131" t="s">
        <v>641</v>
      </c>
      <c r="D817" s="131">
        <v>54</v>
      </c>
      <c r="E817" s="132">
        <v>27.3</v>
      </c>
      <c r="F817" s="129">
        <f t="shared" si="11"/>
        <v>50000</v>
      </c>
      <c r="G817" s="131"/>
      <c r="GU817" s="86"/>
      <c r="IH817" s="131"/>
    </row>
    <row r="818" spans="1:242">
      <c r="A818" s="131" t="s">
        <v>1041</v>
      </c>
      <c r="B818" s="139">
        <f>+'[2]Table SP Vol '!N60</f>
        <v>24.85</v>
      </c>
      <c r="C818" s="131" t="s">
        <v>642</v>
      </c>
      <c r="D818" s="131">
        <v>55</v>
      </c>
      <c r="E818" s="132">
        <v>49.7</v>
      </c>
      <c r="F818" s="129">
        <f t="shared" si="11"/>
        <v>50000</v>
      </c>
      <c r="G818" s="131"/>
      <c r="GU818" s="86"/>
      <c r="IH818" s="131"/>
    </row>
    <row r="819" spans="1:242">
      <c r="A819" s="131" t="s">
        <v>1042</v>
      </c>
      <c r="B819" s="139">
        <f>+'[2]Table SP Vol '!N61</f>
        <v>24.85</v>
      </c>
      <c r="C819" s="131" t="s">
        <v>642</v>
      </c>
      <c r="D819" s="131">
        <v>56</v>
      </c>
      <c r="E819" s="132">
        <v>49.7</v>
      </c>
      <c r="F819" s="129">
        <f t="shared" si="11"/>
        <v>50000</v>
      </c>
      <c r="G819" s="131"/>
      <c r="GU819" s="86"/>
      <c r="IH819" s="131"/>
    </row>
    <row r="820" spans="1:242">
      <c r="A820" s="131" t="s">
        <v>1043</v>
      </c>
      <c r="B820" s="139">
        <f>+'[2]Table SP Vol '!N62</f>
        <v>24.85</v>
      </c>
      <c r="C820" s="131" t="s">
        <v>642</v>
      </c>
      <c r="D820" s="131">
        <v>57</v>
      </c>
      <c r="E820" s="132">
        <v>49.7</v>
      </c>
      <c r="F820" s="129">
        <f t="shared" si="11"/>
        <v>50000</v>
      </c>
      <c r="G820" s="131"/>
      <c r="GU820" s="86"/>
      <c r="IH820" s="131"/>
    </row>
    <row r="821" spans="1:242">
      <c r="A821" s="131" t="s">
        <v>1044</v>
      </c>
      <c r="B821" s="139">
        <f>+'[2]Table SP Vol '!N63</f>
        <v>24.85</v>
      </c>
      <c r="C821" s="131" t="s">
        <v>642</v>
      </c>
      <c r="D821" s="131">
        <v>58</v>
      </c>
      <c r="E821" s="132">
        <v>49.7</v>
      </c>
      <c r="F821" s="129">
        <f t="shared" si="11"/>
        <v>50000</v>
      </c>
      <c r="G821" s="131"/>
      <c r="GU821" s="86"/>
      <c r="IH821" s="131"/>
    </row>
    <row r="822" spans="1:242">
      <c r="A822" s="131" t="s">
        <v>1045</v>
      </c>
      <c r="B822" s="139">
        <f>+'[2]Table SP Vol '!N64</f>
        <v>24.85</v>
      </c>
      <c r="C822" s="131" t="s">
        <v>642</v>
      </c>
      <c r="D822" s="131">
        <v>59</v>
      </c>
      <c r="E822" s="132">
        <v>49.7</v>
      </c>
      <c r="F822" s="129">
        <f t="shared" si="11"/>
        <v>50000</v>
      </c>
      <c r="G822" s="131"/>
      <c r="GU822" s="86"/>
      <c r="IH822" s="131"/>
    </row>
    <row r="823" spans="1:242">
      <c r="A823" s="131" t="s">
        <v>1046</v>
      </c>
      <c r="B823" s="139">
        <f>+'[2]Table SP Vol '!N65</f>
        <v>37.450000000000003</v>
      </c>
      <c r="C823" s="131" t="s">
        <v>643</v>
      </c>
      <c r="D823" s="131">
        <v>60</v>
      </c>
      <c r="E823" s="132">
        <v>74.900000000000006</v>
      </c>
      <c r="F823" s="129">
        <f t="shared" si="11"/>
        <v>50000</v>
      </c>
      <c r="G823" s="131"/>
      <c r="GU823" s="86"/>
      <c r="IH823" s="131"/>
    </row>
    <row r="824" spans="1:242">
      <c r="A824" s="131" t="s">
        <v>1047</v>
      </c>
      <c r="B824" s="139">
        <f>+'[2]Table SP Vol '!N66</f>
        <v>37.450000000000003</v>
      </c>
      <c r="C824" s="131" t="s">
        <v>643</v>
      </c>
      <c r="D824" s="131">
        <v>61</v>
      </c>
      <c r="E824" s="132">
        <v>74.900000000000006</v>
      </c>
      <c r="F824" s="129">
        <f t="shared" si="11"/>
        <v>50000</v>
      </c>
      <c r="G824" s="131"/>
      <c r="GU824" s="86"/>
      <c r="IH824" s="131"/>
    </row>
    <row r="825" spans="1:242">
      <c r="A825" s="131" t="s">
        <v>1048</v>
      </c>
      <c r="B825" s="139">
        <f>+'[2]Table SP Vol '!N67</f>
        <v>37.450000000000003</v>
      </c>
      <c r="C825" s="131" t="s">
        <v>643</v>
      </c>
      <c r="D825" s="131">
        <v>62</v>
      </c>
      <c r="E825" s="132">
        <v>74.900000000000006</v>
      </c>
      <c r="F825" s="129">
        <f t="shared" si="11"/>
        <v>50000</v>
      </c>
      <c r="G825" s="131"/>
      <c r="GU825" s="86"/>
      <c r="IH825" s="131"/>
    </row>
    <row r="826" spans="1:242">
      <c r="A826" s="131" t="s">
        <v>1049</v>
      </c>
      <c r="B826" s="139">
        <f>+'[2]Table SP Vol '!N68</f>
        <v>37.450000000000003</v>
      </c>
      <c r="C826" s="131" t="s">
        <v>643</v>
      </c>
      <c r="D826" s="131">
        <v>63</v>
      </c>
      <c r="E826" s="132">
        <v>74.900000000000006</v>
      </c>
      <c r="F826" s="129">
        <f t="shared" si="11"/>
        <v>50000</v>
      </c>
      <c r="G826" s="131"/>
      <c r="GU826" s="86"/>
      <c r="IH826" s="131"/>
    </row>
    <row r="827" spans="1:242">
      <c r="A827" s="131" t="s">
        <v>1050</v>
      </c>
      <c r="B827" s="139">
        <f>+'[2]Table SP Vol '!N69</f>
        <v>37.450000000000003</v>
      </c>
      <c r="C827" s="131" t="s">
        <v>643</v>
      </c>
      <c r="D827" s="131">
        <v>64</v>
      </c>
      <c r="E827" s="132">
        <v>74.900000000000006</v>
      </c>
      <c r="F827" s="129">
        <f t="shared" si="11"/>
        <v>50000</v>
      </c>
      <c r="G827" s="131"/>
      <c r="GU827" s="86"/>
      <c r="IH827" s="131"/>
    </row>
    <row r="828" spans="1:242">
      <c r="A828" s="131" t="s">
        <v>1051</v>
      </c>
      <c r="B828" s="139">
        <f>+'[2]Table SP Vol '!N70</f>
        <v>60.699999999999996</v>
      </c>
      <c r="C828" s="131" t="s">
        <v>644</v>
      </c>
      <c r="D828" s="131">
        <v>65</v>
      </c>
      <c r="E828" s="132">
        <v>121.39999999999999</v>
      </c>
      <c r="F828" s="129">
        <f t="shared" si="11"/>
        <v>50000</v>
      </c>
      <c r="G828" s="131"/>
      <c r="GU828" s="86"/>
      <c r="IH828" s="131"/>
    </row>
    <row r="829" spans="1:242">
      <c r="A829" s="131" t="s">
        <v>1052</v>
      </c>
      <c r="B829" s="139">
        <f>+'[2]Table SP Vol '!N71</f>
        <v>60.699999999999996</v>
      </c>
      <c r="C829" s="131" t="s">
        <v>644</v>
      </c>
      <c r="D829" s="131">
        <v>66</v>
      </c>
      <c r="E829" s="132">
        <v>121.39999999999999</v>
      </c>
      <c r="F829" s="129">
        <f t="shared" si="11"/>
        <v>50000</v>
      </c>
      <c r="G829" s="131"/>
      <c r="GU829" s="86"/>
      <c r="IH829" s="131"/>
    </row>
    <row r="830" spans="1:242">
      <c r="A830" s="131" t="s">
        <v>1053</v>
      </c>
      <c r="B830" s="139">
        <f>+'[2]Table SP Vol '!N72</f>
        <v>60.699999999999996</v>
      </c>
      <c r="C830" s="131" t="s">
        <v>644</v>
      </c>
      <c r="D830" s="131">
        <v>67</v>
      </c>
      <c r="E830" s="132">
        <v>121.39999999999999</v>
      </c>
      <c r="F830" s="129">
        <f t="shared" si="11"/>
        <v>50000</v>
      </c>
      <c r="G830" s="131"/>
      <c r="GU830" s="86"/>
      <c r="IH830" s="131"/>
    </row>
    <row r="831" spans="1:242">
      <c r="A831" s="131" t="s">
        <v>1054</v>
      </c>
      <c r="B831" s="139">
        <f>+'[2]Table SP Vol '!N73</f>
        <v>60.699999999999996</v>
      </c>
      <c r="C831" s="131" t="s">
        <v>644</v>
      </c>
      <c r="D831" s="131">
        <v>68</v>
      </c>
      <c r="E831" s="132">
        <v>121.39999999999999</v>
      </c>
      <c r="F831" s="129">
        <f t="shared" si="11"/>
        <v>50000</v>
      </c>
      <c r="G831" s="131"/>
      <c r="GU831" s="86"/>
      <c r="IH831" s="131"/>
    </row>
    <row r="832" spans="1:242">
      <c r="A832" s="131" t="s">
        <v>1055</v>
      </c>
      <c r="B832" s="139">
        <f>+'[2]Table SP Vol '!N74</f>
        <v>60.699999999999996</v>
      </c>
      <c r="C832" s="131" t="s">
        <v>644</v>
      </c>
      <c r="D832" s="131">
        <v>69</v>
      </c>
      <c r="E832" s="132">
        <v>121.39999999999999</v>
      </c>
      <c r="F832" s="129">
        <f t="shared" si="11"/>
        <v>50000</v>
      </c>
      <c r="G832" s="131"/>
      <c r="GU832" s="86"/>
      <c r="IH832" s="131"/>
    </row>
    <row r="833" spans="1:242">
      <c r="A833" s="131" t="s">
        <v>1056</v>
      </c>
      <c r="B833" s="139">
        <f>+'[2]Table SP Vol '!N75</f>
        <v>113.45</v>
      </c>
      <c r="C833" s="131" t="s">
        <v>645</v>
      </c>
      <c r="D833" s="131">
        <v>70</v>
      </c>
      <c r="E833" s="132">
        <v>226.9</v>
      </c>
      <c r="F833" s="129">
        <f t="shared" si="11"/>
        <v>50000</v>
      </c>
      <c r="G833" s="131"/>
      <c r="GU833" s="86"/>
      <c r="IH833" s="131"/>
    </row>
    <row r="834" spans="1:242">
      <c r="A834" s="131" t="s">
        <v>1057</v>
      </c>
      <c r="B834" s="139">
        <f>+'[2]Table SP Vol '!N76</f>
        <v>113.45</v>
      </c>
      <c r="C834" s="131" t="s">
        <v>645</v>
      </c>
      <c r="D834" s="131">
        <v>71</v>
      </c>
      <c r="E834" s="132">
        <v>226.9</v>
      </c>
      <c r="F834" s="129">
        <f t="shared" si="11"/>
        <v>50000</v>
      </c>
      <c r="G834" s="131"/>
      <c r="GU834" s="86"/>
      <c r="IH834" s="131"/>
    </row>
    <row r="835" spans="1:242">
      <c r="A835" s="131" t="s">
        <v>1058</v>
      </c>
      <c r="B835" s="139">
        <f>+'[2]Table SP Vol '!N77</f>
        <v>113.45</v>
      </c>
      <c r="C835" s="131" t="s">
        <v>645</v>
      </c>
      <c r="D835" s="131">
        <v>72</v>
      </c>
      <c r="E835" s="132">
        <v>226.9</v>
      </c>
      <c r="F835" s="129">
        <f t="shared" si="11"/>
        <v>50000</v>
      </c>
      <c r="G835" s="131"/>
      <c r="GU835" s="86"/>
      <c r="IH835" s="131"/>
    </row>
    <row r="836" spans="1:242">
      <c r="A836" s="131" t="s">
        <v>1059</v>
      </c>
      <c r="B836" s="139">
        <f>+'[2]Table SP Vol '!N78</f>
        <v>113.45</v>
      </c>
      <c r="C836" s="131" t="s">
        <v>645</v>
      </c>
      <c r="D836" s="131">
        <v>73</v>
      </c>
      <c r="E836" s="132">
        <v>226.9</v>
      </c>
      <c r="F836" s="129">
        <f t="shared" si="11"/>
        <v>50000</v>
      </c>
      <c r="G836" s="131"/>
      <c r="GU836" s="86"/>
      <c r="IH836" s="131"/>
    </row>
    <row r="837" spans="1:242">
      <c r="A837" s="131" t="s">
        <v>1060</v>
      </c>
      <c r="B837" s="139">
        <f>+'[2]Table SP Vol '!N79</f>
        <v>113.45</v>
      </c>
      <c r="C837" s="131" t="s">
        <v>645</v>
      </c>
      <c r="D837" s="131">
        <v>74</v>
      </c>
      <c r="E837" s="132">
        <v>226.9</v>
      </c>
      <c r="F837" s="129">
        <f t="shared" si="11"/>
        <v>50000</v>
      </c>
      <c r="G837" s="131"/>
      <c r="GU837" s="86"/>
      <c r="IH837" s="131"/>
    </row>
    <row r="838" spans="1:242">
      <c r="A838" s="131" t="s">
        <v>1061</v>
      </c>
      <c r="B838" s="139">
        <f>+'[2]Table SP Vol '!N80</f>
        <v>373.20000000000005</v>
      </c>
      <c r="C838" s="131" t="s">
        <v>646</v>
      </c>
      <c r="D838" s="131">
        <v>75</v>
      </c>
      <c r="E838" s="132">
        <v>746.40000000000009</v>
      </c>
      <c r="F838" s="129">
        <f t="shared" si="11"/>
        <v>50000</v>
      </c>
      <c r="G838" s="131"/>
      <c r="GU838" s="86"/>
      <c r="IH838" s="131"/>
    </row>
    <row r="839" spans="1:242">
      <c r="A839" s="131" t="s">
        <v>1062</v>
      </c>
      <c r="B839" s="139">
        <f>+'[2]Table SP Vol '!N81</f>
        <v>373.20000000000005</v>
      </c>
      <c r="C839" s="131" t="s">
        <v>646</v>
      </c>
      <c r="D839" s="131">
        <v>76</v>
      </c>
      <c r="E839" s="132">
        <v>746.40000000000009</v>
      </c>
      <c r="F839" s="129">
        <f t="shared" si="11"/>
        <v>50000</v>
      </c>
      <c r="G839" s="131"/>
      <c r="GU839" s="86"/>
      <c r="IH839" s="131"/>
    </row>
    <row r="840" spans="1:242">
      <c r="A840" s="131" t="s">
        <v>1063</v>
      </c>
      <c r="B840" s="139">
        <f>+'[2]Table SP Vol '!N82</f>
        <v>373.20000000000005</v>
      </c>
      <c r="C840" s="131" t="s">
        <v>646</v>
      </c>
      <c r="D840" s="131">
        <v>77</v>
      </c>
      <c r="E840" s="132">
        <v>746.40000000000009</v>
      </c>
      <c r="F840" s="129">
        <f t="shared" si="11"/>
        <v>50000</v>
      </c>
      <c r="G840" s="131"/>
      <c r="GU840" s="86"/>
      <c r="IH840" s="131"/>
    </row>
    <row r="841" spans="1:242">
      <c r="A841" s="131" t="s">
        <v>1064</v>
      </c>
      <c r="B841" s="139">
        <f>+'[2]Table SP Vol '!N83</f>
        <v>373.20000000000005</v>
      </c>
      <c r="C841" s="131" t="s">
        <v>646</v>
      </c>
      <c r="D841" s="131">
        <v>78</v>
      </c>
      <c r="E841" s="132">
        <v>746.40000000000009</v>
      </c>
      <c r="F841" s="129">
        <f t="shared" si="11"/>
        <v>50000</v>
      </c>
      <c r="G841" s="131"/>
      <c r="GU841" s="86"/>
      <c r="IH841" s="131"/>
    </row>
    <row r="842" spans="1:242">
      <c r="A842" s="131" t="s">
        <v>1065</v>
      </c>
      <c r="B842" s="139">
        <f>+'[2]Table SP Vol '!N84</f>
        <v>373.20000000000005</v>
      </c>
      <c r="C842" s="131" t="s">
        <v>646</v>
      </c>
      <c r="D842" s="131">
        <v>79</v>
      </c>
      <c r="E842" s="132">
        <v>746.40000000000009</v>
      </c>
      <c r="F842" s="129">
        <f t="shared" si="11"/>
        <v>50000</v>
      </c>
      <c r="G842" s="131"/>
      <c r="GU842" s="86"/>
      <c r="IH842" s="131"/>
    </row>
    <row r="843" spans="1:242">
      <c r="A843" s="131" t="s">
        <v>1066</v>
      </c>
      <c r="B843" s="139">
        <f>+'[2]Table SP Vol '!N85</f>
        <v>373.20000000000005</v>
      </c>
      <c r="C843" s="131" t="s">
        <v>646</v>
      </c>
      <c r="D843" s="131">
        <v>80</v>
      </c>
      <c r="E843" s="132">
        <v>746.40000000000009</v>
      </c>
      <c r="F843" s="129">
        <f t="shared" si="11"/>
        <v>50000</v>
      </c>
      <c r="G843" s="131"/>
      <c r="GU843" s="86"/>
      <c r="IH843" s="131"/>
    </row>
    <row r="844" spans="1:242">
      <c r="A844" s="131" t="s">
        <v>1067</v>
      </c>
      <c r="B844" s="139">
        <f>+'[2]Table SP Vol '!N86</f>
        <v>373.20000000000005</v>
      </c>
      <c r="C844" s="131" t="s">
        <v>646</v>
      </c>
      <c r="D844" s="131">
        <v>81</v>
      </c>
      <c r="E844" s="132">
        <v>746.40000000000009</v>
      </c>
      <c r="F844" s="129">
        <f t="shared" si="11"/>
        <v>50000</v>
      </c>
      <c r="G844" s="131"/>
      <c r="GU844" s="86"/>
      <c r="IH844" s="131"/>
    </row>
    <row r="845" spans="1:242">
      <c r="A845" s="131" t="s">
        <v>1068</v>
      </c>
      <c r="B845" s="139">
        <f>+'[2]Table SP Vol '!N87</f>
        <v>373.20000000000005</v>
      </c>
      <c r="C845" s="131" t="s">
        <v>646</v>
      </c>
      <c r="D845" s="131">
        <v>82</v>
      </c>
      <c r="E845" s="132">
        <v>746.40000000000009</v>
      </c>
      <c r="F845" s="129">
        <f t="shared" si="11"/>
        <v>50000</v>
      </c>
      <c r="G845" s="131"/>
      <c r="GU845" s="86"/>
      <c r="IH845" s="131"/>
    </row>
    <row r="846" spans="1:242">
      <c r="A846" s="131" t="s">
        <v>1069</v>
      </c>
      <c r="B846" s="139">
        <f>+'[2]Table SP Vol '!N88</f>
        <v>373.20000000000005</v>
      </c>
      <c r="C846" s="131" t="s">
        <v>646</v>
      </c>
      <c r="D846" s="131">
        <v>83</v>
      </c>
      <c r="E846" s="132">
        <v>746.40000000000009</v>
      </c>
      <c r="F846" s="129">
        <f t="shared" si="11"/>
        <v>50000</v>
      </c>
      <c r="G846" s="131"/>
      <c r="GU846" s="86"/>
      <c r="IH846" s="131"/>
    </row>
    <row r="847" spans="1:242">
      <c r="A847" s="131" t="s">
        <v>1070</v>
      </c>
      <c r="B847" s="139">
        <f>+'[2]Table SP Vol '!N89</f>
        <v>373.20000000000005</v>
      </c>
      <c r="C847" s="131" t="s">
        <v>646</v>
      </c>
      <c r="D847" s="131">
        <v>84</v>
      </c>
      <c r="E847" s="132">
        <v>746.40000000000009</v>
      </c>
      <c r="F847" s="129">
        <f t="shared" si="11"/>
        <v>50000</v>
      </c>
      <c r="G847" s="131"/>
      <c r="GU847" s="86"/>
      <c r="IH847" s="131"/>
    </row>
    <row r="848" spans="1:242">
      <c r="A848" s="131" t="s">
        <v>1071</v>
      </c>
      <c r="B848" s="139">
        <f>+'[2]Table SP Vol '!N90</f>
        <v>373.20000000000005</v>
      </c>
      <c r="C848" s="131" t="s">
        <v>646</v>
      </c>
      <c r="D848" s="131">
        <v>85</v>
      </c>
      <c r="E848" s="132">
        <v>746.40000000000009</v>
      </c>
      <c r="F848" s="129">
        <f t="shared" si="11"/>
        <v>50000</v>
      </c>
      <c r="G848" s="131"/>
      <c r="GU848" s="86"/>
      <c r="IH848" s="131"/>
    </row>
    <row r="849" spans="1:242">
      <c r="A849" s="131" t="s">
        <v>1072</v>
      </c>
      <c r="B849" s="139">
        <f>+'[2]Table SP Vol '!N91</f>
        <v>373.20000000000005</v>
      </c>
      <c r="C849" s="131" t="s">
        <v>646</v>
      </c>
      <c r="D849" s="131">
        <v>86</v>
      </c>
      <c r="E849" s="132">
        <v>746.40000000000009</v>
      </c>
      <c r="F849" s="129">
        <f t="shared" si="11"/>
        <v>50000</v>
      </c>
      <c r="G849" s="131"/>
      <c r="GU849" s="86"/>
      <c r="IH849" s="131"/>
    </row>
    <row r="850" spans="1:242">
      <c r="A850" s="131" t="s">
        <v>1073</v>
      </c>
      <c r="B850" s="139">
        <f>+'[2]Table SP Vol '!N92</f>
        <v>373.20000000000005</v>
      </c>
      <c r="C850" s="131" t="s">
        <v>646</v>
      </c>
      <c r="D850" s="131">
        <v>87</v>
      </c>
      <c r="E850" s="132">
        <v>746.40000000000009</v>
      </c>
      <c r="F850" s="129">
        <f t="shared" si="11"/>
        <v>50000</v>
      </c>
      <c r="G850" s="131"/>
      <c r="GU850" s="86"/>
      <c r="IH850" s="131"/>
    </row>
    <row r="851" spans="1:242">
      <c r="A851" s="131" t="s">
        <v>1074</v>
      </c>
      <c r="B851" s="139">
        <f>+'[2]Table SP Vol '!N93</f>
        <v>373.20000000000005</v>
      </c>
      <c r="C851" s="131" t="s">
        <v>646</v>
      </c>
      <c r="D851" s="131">
        <v>88</v>
      </c>
      <c r="E851" s="132">
        <v>746.40000000000009</v>
      </c>
      <c r="F851" s="129">
        <f t="shared" si="11"/>
        <v>50000</v>
      </c>
      <c r="G851" s="131"/>
      <c r="GU851" s="86"/>
      <c r="IH851" s="131"/>
    </row>
    <row r="852" spans="1:242">
      <c r="A852" s="131" t="s">
        <v>1075</v>
      </c>
      <c r="B852" s="139">
        <f>+'[2]Table SP Vol '!N94</f>
        <v>373.20000000000005</v>
      </c>
      <c r="C852" s="131" t="s">
        <v>646</v>
      </c>
      <c r="D852" s="131">
        <v>89</v>
      </c>
      <c r="E852" s="132">
        <v>746.40000000000009</v>
      </c>
      <c r="F852" s="129">
        <f t="shared" si="11"/>
        <v>50000</v>
      </c>
      <c r="G852" s="131"/>
      <c r="GU852" s="86"/>
      <c r="IH852" s="131"/>
    </row>
    <row r="853" spans="1:242">
      <c r="A853" s="131" t="s">
        <v>1076</v>
      </c>
      <c r="B853" s="139">
        <f>+'[2]Table SP Vol '!N95</f>
        <v>373.20000000000005</v>
      </c>
      <c r="C853" s="131" t="s">
        <v>646</v>
      </c>
      <c r="D853" s="131">
        <v>90</v>
      </c>
      <c r="E853" s="132">
        <v>746.40000000000009</v>
      </c>
      <c r="F853" s="129">
        <f t="shared" si="11"/>
        <v>50000</v>
      </c>
      <c r="G853" s="131"/>
      <c r="GU853" s="86"/>
      <c r="IH853" s="131"/>
    </row>
    <row r="854" spans="1:242">
      <c r="A854" s="131" t="s">
        <v>1077</v>
      </c>
      <c r="B854" s="139">
        <f>+'[2]Table SP Vol '!N96</f>
        <v>373.20000000000005</v>
      </c>
      <c r="C854" s="131" t="s">
        <v>646</v>
      </c>
      <c r="D854" s="131">
        <v>91</v>
      </c>
      <c r="E854" s="132">
        <v>746.40000000000009</v>
      </c>
      <c r="F854" s="129">
        <f t="shared" si="11"/>
        <v>50000</v>
      </c>
      <c r="G854" s="131"/>
      <c r="GU854" s="86"/>
      <c r="IH854" s="131"/>
    </row>
    <row r="855" spans="1:242">
      <c r="A855" s="131" t="s">
        <v>1078</v>
      </c>
      <c r="B855" s="139">
        <f>+'[2]Table SP Vol '!N97</f>
        <v>373.20000000000005</v>
      </c>
      <c r="C855" s="131" t="s">
        <v>646</v>
      </c>
      <c r="D855" s="131">
        <v>92</v>
      </c>
      <c r="E855" s="132">
        <v>746.40000000000009</v>
      </c>
      <c r="F855" s="129">
        <f t="shared" si="11"/>
        <v>50000</v>
      </c>
      <c r="G855" s="131"/>
      <c r="GU855" s="86"/>
      <c r="IH855" s="131"/>
    </row>
    <row r="856" spans="1:242">
      <c r="A856" s="131" t="s">
        <v>1079</v>
      </c>
      <c r="B856" s="139">
        <f>+'[2]Table SP Vol '!N98</f>
        <v>373.20000000000005</v>
      </c>
      <c r="C856" s="131" t="s">
        <v>646</v>
      </c>
      <c r="D856" s="131">
        <v>93</v>
      </c>
      <c r="E856" s="132">
        <v>746.40000000000009</v>
      </c>
      <c r="F856" s="129">
        <f t="shared" si="11"/>
        <v>50000</v>
      </c>
      <c r="G856" s="131"/>
      <c r="GU856" s="86"/>
      <c r="IH856" s="131"/>
    </row>
    <row r="857" spans="1:242">
      <c r="A857" s="131" t="s">
        <v>1080</v>
      </c>
      <c r="B857" s="139">
        <f>+'[2]Table SP Vol '!N99</f>
        <v>373.20000000000005</v>
      </c>
      <c r="C857" s="131" t="s">
        <v>646</v>
      </c>
      <c r="D857" s="131">
        <v>94</v>
      </c>
      <c r="E857" s="132">
        <v>746.40000000000009</v>
      </c>
      <c r="F857" s="129">
        <f t="shared" si="11"/>
        <v>50000</v>
      </c>
      <c r="G857" s="131"/>
      <c r="GU857" s="86"/>
      <c r="IH857" s="131"/>
    </row>
    <row r="858" spans="1:242">
      <c r="A858" s="131" t="s">
        <v>1081</v>
      </c>
      <c r="B858" s="139">
        <f>+'[2]Table SP Vol '!N100</f>
        <v>373.20000000000005</v>
      </c>
      <c r="C858" s="131" t="s">
        <v>646</v>
      </c>
      <c r="D858" s="131">
        <v>95</v>
      </c>
      <c r="E858" s="132">
        <v>746.40000000000009</v>
      </c>
      <c r="F858" s="129">
        <f t="shared" ref="F858:F921" si="12">+F772+5000</f>
        <v>50000</v>
      </c>
      <c r="G858" s="131"/>
      <c r="GU858" s="86"/>
      <c r="IH858" s="131"/>
    </row>
    <row r="859" spans="1:242">
      <c r="A859" s="131" t="s">
        <v>1082</v>
      </c>
      <c r="B859" s="139">
        <f>+'[2]Table SP Vol '!N101</f>
        <v>373.20000000000005</v>
      </c>
      <c r="C859" s="131" t="s">
        <v>646</v>
      </c>
      <c r="D859" s="131">
        <v>96</v>
      </c>
      <c r="E859" s="132">
        <v>746.40000000000009</v>
      </c>
      <c r="F859" s="129">
        <f t="shared" si="12"/>
        <v>50000</v>
      </c>
      <c r="G859" s="131"/>
      <c r="GU859" s="86"/>
      <c r="IH859" s="131"/>
    </row>
    <row r="860" spans="1:242">
      <c r="A860" s="131" t="s">
        <v>1083</v>
      </c>
      <c r="B860" s="139">
        <f>+'[2]Table SP Vol '!N102</f>
        <v>373.20000000000005</v>
      </c>
      <c r="C860" s="131" t="s">
        <v>646</v>
      </c>
      <c r="D860" s="131">
        <v>97</v>
      </c>
      <c r="E860" s="132">
        <v>746.40000000000009</v>
      </c>
      <c r="F860" s="129">
        <f t="shared" si="12"/>
        <v>50000</v>
      </c>
      <c r="G860" s="131"/>
      <c r="GU860" s="86"/>
      <c r="IH860" s="131"/>
    </row>
    <row r="861" spans="1:242">
      <c r="A861" s="131" t="s">
        <v>1084</v>
      </c>
      <c r="B861" s="139">
        <f>+'[2]Table SP Vol '!N103</f>
        <v>373.20000000000005</v>
      </c>
      <c r="C861" s="131" t="s">
        <v>646</v>
      </c>
      <c r="D861" s="131">
        <v>98</v>
      </c>
      <c r="E861" s="132">
        <v>746.40000000000009</v>
      </c>
      <c r="F861" s="129">
        <f t="shared" si="12"/>
        <v>50000</v>
      </c>
      <c r="G861" s="131"/>
      <c r="GU861" s="86"/>
      <c r="IH861" s="131"/>
    </row>
    <row r="862" spans="1:242">
      <c r="A862" s="131" t="s">
        <v>1085</v>
      </c>
      <c r="B862" s="139">
        <f>+'[2]Table SP Vol '!N104</f>
        <v>373.20000000000005</v>
      </c>
      <c r="C862" s="131" t="s">
        <v>646</v>
      </c>
      <c r="D862" s="131">
        <v>99</v>
      </c>
      <c r="E862" s="132">
        <v>746.40000000000009</v>
      </c>
      <c r="F862" s="129">
        <f t="shared" si="12"/>
        <v>50000</v>
      </c>
      <c r="G862" s="131"/>
      <c r="GU862" s="86"/>
      <c r="IH862" s="131"/>
    </row>
    <row r="863" spans="1:242">
      <c r="A863" s="131" t="s">
        <v>1086</v>
      </c>
      <c r="B863" s="139">
        <f>+'[2]Table SP Vol '!N105</f>
        <v>0</v>
      </c>
      <c r="C863" s="131" t="s">
        <v>634</v>
      </c>
      <c r="D863" s="131">
        <v>0</v>
      </c>
      <c r="E863" s="132">
        <v>0</v>
      </c>
      <c r="F863" s="129">
        <f t="shared" si="12"/>
        <v>50000</v>
      </c>
      <c r="G863" s="131"/>
      <c r="GU863" s="86"/>
      <c r="IH863" s="131"/>
    </row>
    <row r="864" spans="1:242">
      <c r="A864" s="131" t="s">
        <v>5388</v>
      </c>
      <c r="B864" s="139">
        <f>+'[2]Table SP Vol '!O20</f>
        <v>1.2649999999999999</v>
      </c>
      <c r="C864" s="131" t="s">
        <v>634</v>
      </c>
      <c r="D864" s="131">
        <v>15</v>
      </c>
      <c r="E864" s="132">
        <v>2.5299999999999998</v>
      </c>
      <c r="F864" s="129">
        <f t="shared" si="12"/>
        <v>55000</v>
      </c>
      <c r="G864" s="131"/>
      <c r="GQ864" s="86"/>
      <c r="IH864" s="131"/>
    </row>
    <row r="865" spans="1:242">
      <c r="A865" s="131" t="s">
        <v>5389</v>
      </c>
      <c r="B865" s="139">
        <f>+'[2]Table SP Vol '!O21</f>
        <v>1.2649999999999999</v>
      </c>
      <c r="C865" s="131" t="s">
        <v>634</v>
      </c>
      <c r="D865" s="131">
        <v>16</v>
      </c>
      <c r="E865" s="132">
        <v>2.5299999999999998</v>
      </c>
      <c r="F865" s="129">
        <f t="shared" si="12"/>
        <v>55000</v>
      </c>
      <c r="G865" s="131"/>
      <c r="GQ865" s="86"/>
      <c r="IH865" s="131"/>
    </row>
    <row r="866" spans="1:242">
      <c r="A866" s="131" t="s">
        <v>5390</v>
      </c>
      <c r="B866" s="139">
        <f>+'[2]Table SP Vol '!O22</f>
        <v>1.2649999999999999</v>
      </c>
      <c r="C866" s="131" t="s">
        <v>634</v>
      </c>
      <c r="D866" s="131">
        <v>17</v>
      </c>
      <c r="E866" s="132">
        <v>2.5299999999999998</v>
      </c>
      <c r="F866" s="129">
        <f t="shared" si="12"/>
        <v>55000</v>
      </c>
      <c r="G866" s="131"/>
      <c r="GQ866" s="86"/>
      <c r="IH866" s="131"/>
    </row>
    <row r="867" spans="1:242">
      <c r="A867" s="131" t="s">
        <v>5391</v>
      </c>
      <c r="B867" s="139">
        <f>+'[2]Table SP Vol '!O23</f>
        <v>1.2649999999999999</v>
      </c>
      <c r="C867" s="131" t="s">
        <v>634</v>
      </c>
      <c r="D867" s="131">
        <v>18</v>
      </c>
      <c r="E867" s="132">
        <v>2.5299999999999998</v>
      </c>
      <c r="F867" s="129">
        <f t="shared" si="12"/>
        <v>55000</v>
      </c>
      <c r="G867" s="131"/>
      <c r="GQ867" s="86"/>
      <c r="IH867" s="131"/>
    </row>
    <row r="868" spans="1:242">
      <c r="A868" s="131" t="s">
        <v>5392</v>
      </c>
      <c r="B868" s="139">
        <f>+'[2]Table SP Vol '!O24</f>
        <v>1.2649999999999999</v>
      </c>
      <c r="C868" s="131" t="s">
        <v>634</v>
      </c>
      <c r="D868" s="131">
        <v>19</v>
      </c>
      <c r="E868" s="132">
        <v>2.5299999999999998</v>
      </c>
      <c r="F868" s="129">
        <f t="shared" si="12"/>
        <v>55000</v>
      </c>
      <c r="G868" s="131"/>
      <c r="GQ868" s="86"/>
      <c r="IH868" s="131"/>
    </row>
    <row r="869" spans="1:242">
      <c r="A869" s="131" t="s">
        <v>5393</v>
      </c>
      <c r="B869" s="139">
        <f>+'[2]Table SP Vol '!O25</f>
        <v>1.87</v>
      </c>
      <c r="C869" s="131" t="s">
        <v>635</v>
      </c>
      <c r="D869" s="131">
        <v>20</v>
      </c>
      <c r="E869" s="132">
        <v>3.74</v>
      </c>
      <c r="F869" s="129">
        <f t="shared" si="12"/>
        <v>55000</v>
      </c>
      <c r="G869" s="131"/>
      <c r="GQ869" s="86"/>
      <c r="IH869" s="131"/>
    </row>
    <row r="870" spans="1:242">
      <c r="A870" s="131" t="s">
        <v>5394</v>
      </c>
      <c r="B870" s="139">
        <f>+'[2]Table SP Vol '!O26</f>
        <v>1.87</v>
      </c>
      <c r="C870" s="131" t="s">
        <v>635</v>
      </c>
      <c r="D870" s="131">
        <v>21</v>
      </c>
      <c r="E870" s="132">
        <v>3.74</v>
      </c>
      <c r="F870" s="129">
        <f t="shared" si="12"/>
        <v>55000</v>
      </c>
      <c r="G870" s="131"/>
      <c r="GQ870" s="86"/>
      <c r="IH870" s="131"/>
    </row>
    <row r="871" spans="1:242">
      <c r="A871" s="131" t="s">
        <v>5395</v>
      </c>
      <c r="B871" s="139">
        <f>+'[2]Table SP Vol '!O27</f>
        <v>1.87</v>
      </c>
      <c r="C871" s="131" t="s">
        <v>635</v>
      </c>
      <c r="D871" s="131">
        <v>22</v>
      </c>
      <c r="E871" s="132">
        <v>3.74</v>
      </c>
      <c r="F871" s="129">
        <f t="shared" si="12"/>
        <v>55000</v>
      </c>
      <c r="G871" s="131"/>
      <c r="GQ871" s="86"/>
      <c r="IH871" s="131"/>
    </row>
    <row r="872" spans="1:242">
      <c r="A872" s="131" t="s">
        <v>5396</v>
      </c>
      <c r="B872" s="139">
        <f>+'[2]Table SP Vol '!O28</f>
        <v>1.87</v>
      </c>
      <c r="C872" s="131" t="s">
        <v>635</v>
      </c>
      <c r="D872" s="131">
        <v>23</v>
      </c>
      <c r="E872" s="132">
        <v>3.74</v>
      </c>
      <c r="F872" s="129">
        <f t="shared" si="12"/>
        <v>55000</v>
      </c>
      <c r="G872" s="131"/>
      <c r="GQ872" s="86"/>
      <c r="IH872" s="131"/>
    </row>
    <row r="873" spans="1:242">
      <c r="A873" s="131" t="s">
        <v>5397</v>
      </c>
      <c r="B873" s="139">
        <f>+'[2]Table SP Vol '!O29</f>
        <v>1.87</v>
      </c>
      <c r="C873" s="131" t="s">
        <v>635</v>
      </c>
      <c r="D873" s="131">
        <v>24</v>
      </c>
      <c r="E873" s="132">
        <v>3.74</v>
      </c>
      <c r="F873" s="129">
        <f t="shared" si="12"/>
        <v>55000</v>
      </c>
      <c r="G873" s="131"/>
      <c r="GQ873" s="86"/>
      <c r="IH873" s="131"/>
    </row>
    <row r="874" spans="1:242">
      <c r="A874" s="131" t="s">
        <v>5398</v>
      </c>
      <c r="B874" s="139">
        <f>+'[2]Table SP Vol '!O30</f>
        <v>2.2000000000000002</v>
      </c>
      <c r="C874" s="131" t="s">
        <v>636</v>
      </c>
      <c r="D874" s="131">
        <v>25</v>
      </c>
      <c r="E874" s="132">
        <v>4.4000000000000004</v>
      </c>
      <c r="F874" s="129">
        <f t="shared" si="12"/>
        <v>55000</v>
      </c>
      <c r="G874" s="131"/>
      <c r="GQ874" s="86"/>
      <c r="IH874" s="131"/>
    </row>
    <row r="875" spans="1:242">
      <c r="A875" s="131" t="s">
        <v>5399</v>
      </c>
      <c r="B875" s="139">
        <f>+'[2]Table SP Vol '!O31</f>
        <v>2.2000000000000002</v>
      </c>
      <c r="C875" s="131" t="s">
        <v>636</v>
      </c>
      <c r="D875" s="131">
        <v>26</v>
      </c>
      <c r="E875" s="132">
        <v>4.4000000000000004</v>
      </c>
      <c r="F875" s="129">
        <f t="shared" si="12"/>
        <v>55000</v>
      </c>
      <c r="G875" s="131"/>
      <c r="GQ875" s="86"/>
      <c r="IH875" s="131"/>
    </row>
    <row r="876" spans="1:242">
      <c r="A876" s="131" t="s">
        <v>5400</v>
      </c>
      <c r="B876" s="139">
        <f>+'[2]Table SP Vol '!O32</f>
        <v>2.2000000000000002</v>
      </c>
      <c r="C876" s="131" t="s">
        <v>636</v>
      </c>
      <c r="D876" s="131">
        <v>27</v>
      </c>
      <c r="E876" s="132">
        <v>4.4000000000000004</v>
      </c>
      <c r="F876" s="129">
        <f t="shared" si="12"/>
        <v>55000</v>
      </c>
      <c r="G876" s="131"/>
      <c r="GQ876" s="86"/>
      <c r="IH876" s="131"/>
    </row>
    <row r="877" spans="1:242">
      <c r="A877" s="131" t="s">
        <v>5401</v>
      </c>
      <c r="B877" s="139">
        <f>+'[2]Table SP Vol '!O33</f>
        <v>2.2000000000000002</v>
      </c>
      <c r="C877" s="131" t="s">
        <v>636</v>
      </c>
      <c r="D877" s="131">
        <v>28</v>
      </c>
      <c r="E877" s="132">
        <v>4.4000000000000004</v>
      </c>
      <c r="F877" s="129">
        <f t="shared" si="12"/>
        <v>55000</v>
      </c>
      <c r="G877" s="131"/>
      <c r="GQ877" s="86"/>
      <c r="IH877" s="131"/>
    </row>
    <row r="878" spans="1:242">
      <c r="A878" s="131" t="s">
        <v>5402</v>
      </c>
      <c r="B878" s="139">
        <f>+'[2]Table SP Vol '!O34</f>
        <v>2.2000000000000002</v>
      </c>
      <c r="C878" s="131" t="s">
        <v>636</v>
      </c>
      <c r="D878" s="131">
        <v>29</v>
      </c>
      <c r="E878" s="132">
        <v>4.4000000000000004</v>
      </c>
      <c r="F878" s="129">
        <f t="shared" si="12"/>
        <v>55000</v>
      </c>
      <c r="G878" s="131"/>
      <c r="GQ878" s="86"/>
      <c r="IH878" s="131"/>
    </row>
    <row r="879" spans="1:242">
      <c r="A879" s="131" t="s">
        <v>5403</v>
      </c>
      <c r="B879" s="139">
        <f>+'[2]Table SP Vol '!O35</f>
        <v>2.6950000000000003</v>
      </c>
      <c r="C879" s="131" t="s">
        <v>637</v>
      </c>
      <c r="D879" s="131">
        <v>30</v>
      </c>
      <c r="E879" s="132">
        <v>5.3900000000000006</v>
      </c>
      <c r="F879" s="129">
        <f t="shared" si="12"/>
        <v>55000</v>
      </c>
      <c r="G879" s="131"/>
      <c r="GQ879" s="86"/>
      <c r="IH879" s="131"/>
    </row>
    <row r="880" spans="1:242">
      <c r="A880" s="131" t="s">
        <v>5404</v>
      </c>
      <c r="B880" s="139">
        <f>+'[2]Table SP Vol '!O36</f>
        <v>2.6950000000000003</v>
      </c>
      <c r="C880" s="131" t="s">
        <v>637</v>
      </c>
      <c r="D880" s="131">
        <v>31</v>
      </c>
      <c r="E880" s="132">
        <v>5.3900000000000006</v>
      </c>
      <c r="F880" s="129">
        <f t="shared" si="12"/>
        <v>55000</v>
      </c>
      <c r="G880" s="131"/>
      <c r="GQ880" s="86"/>
      <c r="IH880" s="131"/>
    </row>
    <row r="881" spans="1:242">
      <c r="A881" s="131" t="s">
        <v>5405</v>
      </c>
      <c r="B881" s="139">
        <f>+'[2]Table SP Vol '!O37</f>
        <v>2.6950000000000003</v>
      </c>
      <c r="C881" s="131" t="s">
        <v>637</v>
      </c>
      <c r="D881" s="131">
        <v>32</v>
      </c>
      <c r="E881" s="132">
        <v>5.3900000000000006</v>
      </c>
      <c r="F881" s="129">
        <f t="shared" si="12"/>
        <v>55000</v>
      </c>
      <c r="G881" s="131"/>
      <c r="GQ881" s="86"/>
      <c r="IH881" s="131"/>
    </row>
    <row r="882" spans="1:242">
      <c r="A882" s="131" t="s">
        <v>5406</v>
      </c>
      <c r="B882" s="139">
        <f>+'[2]Table SP Vol '!O38</f>
        <v>2.6950000000000003</v>
      </c>
      <c r="C882" s="131" t="s">
        <v>637</v>
      </c>
      <c r="D882" s="131">
        <v>33</v>
      </c>
      <c r="E882" s="132">
        <v>5.3900000000000006</v>
      </c>
      <c r="F882" s="129">
        <f t="shared" si="12"/>
        <v>55000</v>
      </c>
      <c r="G882" s="131"/>
      <c r="GQ882" s="86"/>
      <c r="IH882" s="131"/>
    </row>
    <row r="883" spans="1:242">
      <c r="A883" s="131" t="s">
        <v>5407</v>
      </c>
      <c r="B883" s="139">
        <f>+'[2]Table SP Vol '!O39</f>
        <v>2.6950000000000003</v>
      </c>
      <c r="C883" s="131" t="s">
        <v>637</v>
      </c>
      <c r="D883" s="131">
        <v>34</v>
      </c>
      <c r="E883" s="132">
        <v>5.3900000000000006</v>
      </c>
      <c r="F883" s="129">
        <f t="shared" si="12"/>
        <v>55000</v>
      </c>
      <c r="G883" s="131"/>
      <c r="GQ883" s="86"/>
      <c r="IH883" s="131"/>
    </row>
    <row r="884" spans="1:242">
      <c r="A884" s="131" t="s">
        <v>5408</v>
      </c>
      <c r="B884" s="139">
        <f>+'[2]Table SP Vol '!O40</f>
        <v>3.5750000000000002</v>
      </c>
      <c r="C884" s="131" t="s">
        <v>638</v>
      </c>
      <c r="D884" s="131">
        <v>35</v>
      </c>
      <c r="E884" s="132">
        <v>7.15</v>
      </c>
      <c r="F884" s="129">
        <f t="shared" si="12"/>
        <v>55000</v>
      </c>
      <c r="G884" s="131"/>
      <c r="GQ884" s="86"/>
      <c r="IH884" s="131"/>
    </row>
    <row r="885" spans="1:242">
      <c r="A885" s="131" t="s">
        <v>5409</v>
      </c>
      <c r="B885" s="139">
        <f>+'[2]Table SP Vol '!O41</f>
        <v>3.5750000000000002</v>
      </c>
      <c r="C885" s="131" t="s">
        <v>638</v>
      </c>
      <c r="D885" s="131">
        <v>36</v>
      </c>
      <c r="E885" s="132">
        <v>7.15</v>
      </c>
      <c r="F885" s="129">
        <f t="shared" si="12"/>
        <v>55000</v>
      </c>
      <c r="G885" s="131"/>
      <c r="GQ885" s="86"/>
      <c r="IH885" s="131"/>
    </row>
    <row r="886" spans="1:242">
      <c r="A886" s="131" t="s">
        <v>5410</v>
      </c>
      <c r="B886" s="139">
        <f>+'[2]Table SP Vol '!O42</f>
        <v>3.5750000000000002</v>
      </c>
      <c r="C886" s="131" t="s">
        <v>638</v>
      </c>
      <c r="D886" s="131">
        <v>37</v>
      </c>
      <c r="E886" s="132">
        <v>7.15</v>
      </c>
      <c r="F886" s="129">
        <f t="shared" si="12"/>
        <v>55000</v>
      </c>
      <c r="G886" s="131"/>
      <c r="GQ886" s="86"/>
      <c r="IH886" s="131"/>
    </row>
    <row r="887" spans="1:242">
      <c r="A887" s="131" t="s">
        <v>5411</v>
      </c>
      <c r="B887" s="139">
        <f>+'[2]Table SP Vol '!O43</f>
        <v>3.5750000000000002</v>
      </c>
      <c r="C887" s="131" t="s">
        <v>638</v>
      </c>
      <c r="D887" s="131">
        <v>38</v>
      </c>
      <c r="E887" s="132">
        <v>7.15</v>
      </c>
      <c r="F887" s="129">
        <f t="shared" si="12"/>
        <v>55000</v>
      </c>
      <c r="G887" s="131"/>
      <c r="GQ887" s="86"/>
      <c r="IH887" s="131"/>
    </row>
    <row r="888" spans="1:242">
      <c r="A888" s="131" t="s">
        <v>5412</v>
      </c>
      <c r="B888" s="139">
        <f>+'[2]Table SP Vol '!O44</f>
        <v>3.5750000000000002</v>
      </c>
      <c r="C888" s="131" t="s">
        <v>638</v>
      </c>
      <c r="D888" s="131">
        <v>39</v>
      </c>
      <c r="E888" s="132">
        <v>7.15</v>
      </c>
      <c r="F888" s="129">
        <f t="shared" si="12"/>
        <v>55000</v>
      </c>
      <c r="G888" s="131"/>
      <c r="GQ888" s="86"/>
      <c r="IH888" s="131"/>
    </row>
    <row r="889" spans="1:242">
      <c r="A889" s="131" t="s">
        <v>5413</v>
      </c>
      <c r="B889" s="139">
        <f>+'[2]Table SP Vol '!O45</f>
        <v>5.2249999999999996</v>
      </c>
      <c r="C889" s="131" t="s">
        <v>639</v>
      </c>
      <c r="D889" s="131">
        <v>40</v>
      </c>
      <c r="E889" s="132">
        <v>10.45</v>
      </c>
      <c r="F889" s="129">
        <f t="shared" si="12"/>
        <v>55000</v>
      </c>
      <c r="G889" s="131"/>
      <c r="GQ889" s="86"/>
      <c r="IH889" s="131"/>
    </row>
    <row r="890" spans="1:242">
      <c r="A890" s="131" t="s">
        <v>5414</v>
      </c>
      <c r="B890" s="139">
        <f>+'[2]Table SP Vol '!O46</f>
        <v>5.2249999999999996</v>
      </c>
      <c r="C890" s="131" t="s">
        <v>639</v>
      </c>
      <c r="D890" s="131">
        <v>41</v>
      </c>
      <c r="E890" s="132">
        <v>10.45</v>
      </c>
      <c r="F890" s="129">
        <f t="shared" si="12"/>
        <v>55000</v>
      </c>
      <c r="G890" s="131"/>
      <c r="GQ890" s="86"/>
      <c r="IH890" s="131"/>
    </row>
    <row r="891" spans="1:242">
      <c r="A891" s="131" t="s">
        <v>5415</v>
      </c>
      <c r="B891" s="139">
        <f>+'[2]Table SP Vol '!O47</f>
        <v>5.2249999999999996</v>
      </c>
      <c r="C891" s="131" t="s">
        <v>639</v>
      </c>
      <c r="D891" s="131">
        <v>42</v>
      </c>
      <c r="E891" s="132">
        <v>10.45</v>
      </c>
      <c r="F891" s="129">
        <f t="shared" si="12"/>
        <v>55000</v>
      </c>
      <c r="G891" s="131"/>
      <c r="GQ891" s="86"/>
      <c r="IH891" s="131"/>
    </row>
    <row r="892" spans="1:242">
      <c r="A892" s="131" t="s">
        <v>5416</v>
      </c>
      <c r="B892" s="139">
        <f>+'[2]Table SP Vol '!O48</f>
        <v>5.2249999999999996</v>
      </c>
      <c r="C892" s="131" t="s">
        <v>639</v>
      </c>
      <c r="D892" s="131">
        <v>43</v>
      </c>
      <c r="E892" s="132">
        <v>10.45</v>
      </c>
      <c r="F892" s="129">
        <f t="shared" si="12"/>
        <v>55000</v>
      </c>
      <c r="G892" s="131"/>
      <c r="GQ892" s="86"/>
      <c r="IH892" s="131"/>
    </row>
    <row r="893" spans="1:242">
      <c r="A893" s="131" t="s">
        <v>5417</v>
      </c>
      <c r="B893" s="139">
        <f>+'[2]Table SP Vol '!O49</f>
        <v>5.2249999999999996</v>
      </c>
      <c r="C893" s="131" t="s">
        <v>639</v>
      </c>
      <c r="D893" s="131">
        <v>44</v>
      </c>
      <c r="E893" s="132">
        <v>10.45</v>
      </c>
      <c r="F893" s="129">
        <f t="shared" si="12"/>
        <v>55000</v>
      </c>
      <c r="G893" s="131"/>
      <c r="GQ893" s="86"/>
      <c r="IH893" s="131"/>
    </row>
    <row r="894" spans="1:242">
      <c r="A894" s="131" t="s">
        <v>5418</v>
      </c>
      <c r="B894" s="139">
        <f>+'[2]Table SP Vol '!O50</f>
        <v>8.36</v>
      </c>
      <c r="C894" s="131" t="s">
        <v>640</v>
      </c>
      <c r="D894" s="131">
        <v>45</v>
      </c>
      <c r="E894" s="132">
        <v>16.72</v>
      </c>
      <c r="F894" s="129">
        <f t="shared" si="12"/>
        <v>55000</v>
      </c>
      <c r="G894" s="131"/>
      <c r="GQ894" s="86"/>
      <c r="IH894" s="131"/>
    </row>
    <row r="895" spans="1:242">
      <c r="A895" s="131" t="s">
        <v>5419</v>
      </c>
      <c r="B895" s="139">
        <f>+'[2]Table SP Vol '!O51</f>
        <v>8.36</v>
      </c>
      <c r="C895" s="131" t="s">
        <v>640</v>
      </c>
      <c r="D895" s="131">
        <v>46</v>
      </c>
      <c r="E895" s="132">
        <v>16.72</v>
      </c>
      <c r="F895" s="129">
        <f t="shared" si="12"/>
        <v>55000</v>
      </c>
      <c r="G895" s="131"/>
      <c r="GQ895" s="86"/>
      <c r="IH895" s="131"/>
    </row>
    <row r="896" spans="1:242">
      <c r="A896" s="131" t="s">
        <v>5420</v>
      </c>
      <c r="B896" s="139">
        <f>+'[2]Table SP Vol '!O52</f>
        <v>8.36</v>
      </c>
      <c r="C896" s="131" t="s">
        <v>640</v>
      </c>
      <c r="D896" s="131">
        <v>47</v>
      </c>
      <c r="E896" s="132">
        <v>16.72</v>
      </c>
      <c r="F896" s="129">
        <f t="shared" si="12"/>
        <v>55000</v>
      </c>
      <c r="G896" s="131"/>
      <c r="GQ896" s="86"/>
      <c r="IH896" s="131"/>
    </row>
    <row r="897" spans="1:242">
      <c r="A897" s="131" t="s">
        <v>5421</v>
      </c>
      <c r="B897" s="139">
        <f>+'[2]Table SP Vol '!O53</f>
        <v>8.36</v>
      </c>
      <c r="C897" s="131" t="s">
        <v>640</v>
      </c>
      <c r="D897" s="131">
        <v>48</v>
      </c>
      <c r="E897" s="132">
        <v>16.72</v>
      </c>
      <c r="F897" s="129">
        <f t="shared" si="12"/>
        <v>55000</v>
      </c>
      <c r="G897" s="131"/>
      <c r="GQ897" s="86"/>
      <c r="IH897" s="131"/>
    </row>
    <row r="898" spans="1:242">
      <c r="A898" s="131" t="s">
        <v>5422</v>
      </c>
      <c r="B898" s="139">
        <f>+'[2]Table SP Vol '!O54</f>
        <v>8.36</v>
      </c>
      <c r="C898" s="131" t="s">
        <v>640</v>
      </c>
      <c r="D898" s="131">
        <v>49</v>
      </c>
      <c r="E898" s="132">
        <v>16.72</v>
      </c>
      <c r="F898" s="129">
        <f t="shared" si="12"/>
        <v>55000</v>
      </c>
      <c r="G898" s="131"/>
      <c r="GQ898" s="86"/>
      <c r="IH898" s="131"/>
    </row>
    <row r="899" spans="1:242">
      <c r="A899" s="131" t="s">
        <v>5423</v>
      </c>
      <c r="B899" s="139">
        <f>+'[2]Table SP Vol '!O55</f>
        <v>15.015000000000001</v>
      </c>
      <c r="C899" s="131" t="s">
        <v>641</v>
      </c>
      <c r="D899" s="131">
        <v>50</v>
      </c>
      <c r="E899" s="132">
        <v>30.03</v>
      </c>
      <c r="F899" s="129">
        <f t="shared" si="12"/>
        <v>55000</v>
      </c>
      <c r="G899" s="131"/>
      <c r="GQ899" s="86"/>
      <c r="IH899" s="131"/>
    </row>
    <row r="900" spans="1:242">
      <c r="A900" s="131" t="s">
        <v>5424</v>
      </c>
      <c r="B900" s="139">
        <f>+'[2]Table SP Vol '!O56</f>
        <v>15.015000000000001</v>
      </c>
      <c r="C900" s="131" t="s">
        <v>641</v>
      </c>
      <c r="D900" s="131">
        <v>51</v>
      </c>
      <c r="E900" s="132">
        <v>30.03</v>
      </c>
      <c r="F900" s="129">
        <f t="shared" si="12"/>
        <v>55000</v>
      </c>
      <c r="G900" s="131"/>
      <c r="GQ900" s="86"/>
      <c r="IH900" s="131"/>
    </row>
    <row r="901" spans="1:242">
      <c r="A901" s="131" t="s">
        <v>5425</v>
      </c>
      <c r="B901" s="139">
        <f>+'[2]Table SP Vol '!O57</f>
        <v>15.015000000000001</v>
      </c>
      <c r="C901" s="131" t="s">
        <v>641</v>
      </c>
      <c r="D901" s="131">
        <v>52</v>
      </c>
      <c r="E901" s="132">
        <v>30.03</v>
      </c>
      <c r="F901" s="129">
        <f t="shared" si="12"/>
        <v>55000</v>
      </c>
      <c r="G901" s="131"/>
      <c r="GQ901" s="86"/>
      <c r="IH901" s="131"/>
    </row>
    <row r="902" spans="1:242">
      <c r="A902" s="131" t="s">
        <v>5426</v>
      </c>
      <c r="B902" s="139">
        <f>+'[2]Table SP Vol '!O58</f>
        <v>15.015000000000001</v>
      </c>
      <c r="C902" s="131" t="s">
        <v>641</v>
      </c>
      <c r="D902" s="131">
        <v>53</v>
      </c>
      <c r="E902" s="132">
        <v>30.03</v>
      </c>
      <c r="F902" s="129">
        <f t="shared" si="12"/>
        <v>55000</v>
      </c>
      <c r="G902" s="131"/>
      <c r="GQ902" s="86"/>
      <c r="IH902" s="131"/>
    </row>
    <row r="903" spans="1:242">
      <c r="A903" s="131" t="s">
        <v>5427</v>
      </c>
      <c r="B903" s="139">
        <f>+'[2]Table SP Vol '!O59</f>
        <v>15.015000000000001</v>
      </c>
      <c r="C903" s="131" t="s">
        <v>641</v>
      </c>
      <c r="D903" s="131">
        <v>54</v>
      </c>
      <c r="E903" s="132">
        <v>30.03</v>
      </c>
      <c r="F903" s="129">
        <f t="shared" si="12"/>
        <v>55000</v>
      </c>
      <c r="G903" s="131"/>
      <c r="GQ903" s="86"/>
      <c r="IH903" s="131"/>
    </row>
    <row r="904" spans="1:242">
      <c r="A904" s="131" t="s">
        <v>5428</v>
      </c>
      <c r="B904" s="139">
        <f>+'[2]Table SP Vol '!O60</f>
        <v>27.335000000000001</v>
      </c>
      <c r="C904" s="131" t="s">
        <v>642</v>
      </c>
      <c r="D904" s="131">
        <v>55</v>
      </c>
      <c r="E904" s="132">
        <v>54.67</v>
      </c>
      <c r="F904" s="129">
        <f t="shared" si="12"/>
        <v>55000</v>
      </c>
      <c r="G904" s="131"/>
      <c r="GQ904" s="86"/>
      <c r="IH904" s="131"/>
    </row>
    <row r="905" spans="1:242">
      <c r="A905" s="131" t="s">
        <v>5429</v>
      </c>
      <c r="B905" s="139">
        <f>+'[2]Table SP Vol '!O61</f>
        <v>27.335000000000001</v>
      </c>
      <c r="C905" s="131" t="s">
        <v>642</v>
      </c>
      <c r="D905" s="131">
        <v>56</v>
      </c>
      <c r="E905" s="132">
        <v>54.67</v>
      </c>
      <c r="F905" s="129">
        <f t="shared" si="12"/>
        <v>55000</v>
      </c>
      <c r="G905" s="131"/>
      <c r="GQ905" s="86"/>
      <c r="IH905" s="131"/>
    </row>
    <row r="906" spans="1:242">
      <c r="A906" s="131" t="s">
        <v>5430</v>
      </c>
      <c r="B906" s="139">
        <f>+'[2]Table SP Vol '!O62</f>
        <v>27.335000000000001</v>
      </c>
      <c r="C906" s="131" t="s">
        <v>642</v>
      </c>
      <c r="D906" s="131">
        <v>57</v>
      </c>
      <c r="E906" s="132">
        <v>54.67</v>
      </c>
      <c r="F906" s="129">
        <f t="shared" si="12"/>
        <v>55000</v>
      </c>
      <c r="G906" s="131"/>
      <c r="GQ906" s="86"/>
      <c r="IH906" s="131"/>
    </row>
    <row r="907" spans="1:242">
      <c r="A907" s="131" t="s">
        <v>5431</v>
      </c>
      <c r="B907" s="139">
        <f>+'[2]Table SP Vol '!O63</f>
        <v>27.335000000000001</v>
      </c>
      <c r="C907" s="131" t="s">
        <v>642</v>
      </c>
      <c r="D907" s="131">
        <v>58</v>
      </c>
      <c r="E907" s="132">
        <v>54.67</v>
      </c>
      <c r="F907" s="129">
        <f t="shared" si="12"/>
        <v>55000</v>
      </c>
      <c r="G907" s="131"/>
      <c r="GQ907" s="86"/>
      <c r="IH907" s="131"/>
    </row>
    <row r="908" spans="1:242">
      <c r="A908" s="131" t="s">
        <v>5432</v>
      </c>
      <c r="B908" s="139">
        <f>+'[2]Table SP Vol '!O64</f>
        <v>27.335000000000001</v>
      </c>
      <c r="C908" s="131" t="s">
        <v>642</v>
      </c>
      <c r="D908" s="131">
        <v>59</v>
      </c>
      <c r="E908" s="132">
        <v>54.67</v>
      </c>
      <c r="F908" s="129">
        <f t="shared" si="12"/>
        <v>55000</v>
      </c>
      <c r="G908" s="131"/>
      <c r="GQ908" s="86"/>
      <c r="IH908" s="131"/>
    </row>
    <row r="909" spans="1:242">
      <c r="A909" s="131" t="s">
        <v>5433</v>
      </c>
      <c r="B909" s="139">
        <f>+'[2]Table SP Vol '!O65</f>
        <v>41.195</v>
      </c>
      <c r="C909" s="131" t="s">
        <v>643</v>
      </c>
      <c r="D909" s="131">
        <v>60</v>
      </c>
      <c r="E909" s="132">
        <v>82.39</v>
      </c>
      <c r="F909" s="129">
        <f t="shared" si="12"/>
        <v>55000</v>
      </c>
      <c r="G909" s="131"/>
      <c r="GQ909" s="86"/>
      <c r="IH909" s="131"/>
    </row>
    <row r="910" spans="1:242">
      <c r="A910" s="131" t="s">
        <v>5434</v>
      </c>
      <c r="B910" s="139">
        <f>+'[2]Table SP Vol '!O66</f>
        <v>41.195</v>
      </c>
      <c r="C910" s="131" t="s">
        <v>643</v>
      </c>
      <c r="D910" s="131">
        <v>61</v>
      </c>
      <c r="E910" s="132">
        <v>82.39</v>
      </c>
      <c r="F910" s="129">
        <f t="shared" si="12"/>
        <v>55000</v>
      </c>
      <c r="G910" s="131"/>
      <c r="GQ910" s="86"/>
      <c r="IH910" s="131"/>
    </row>
    <row r="911" spans="1:242">
      <c r="A911" s="131" t="s">
        <v>5435</v>
      </c>
      <c r="B911" s="139">
        <f>+'[2]Table SP Vol '!O67</f>
        <v>41.195</v>
      </c>
      <c r="C911" s="131" t="s">
        <v>643</v>
      </c>
      <c r="D911" s="131">
        <v>62</v>
      </c>
      <c r="E911" s="132">
        <v>82.39</v>
      </c>
      <c r="F911" s="129">
        <f t="shared" si="12"/>
        <v>55000</v>
      </c>
      <c r="G911" s="131"/>
      <c r="GQ911" s="86"/>
      <c r="IH911" s="131"/>
    </row>
    <row r="912" spans="1:242">
      <c r="A912" s="131" t="s">
        <v>5436</v>
      </c>
      <c r="B912" s="139">
        <f>+'[2]Table SP Vol '!O68</f>
        <v>41.195</v>
      </c>
      <c r="C912" s="131" t="s">
        <v>643</v>
      </c>
      <c r="D912" s="131">
        <v>63</v>
      </c>
      <c r="E912" s="132">
        <v>82.39</v>
      </c>
      <c r="F912" s="129">
        <f t="shared" si="12"/>
        <v>55000</v>
      </c>
      <c r="G912" s="131"/>
      <c r="GQ912" s="86"/>
      <c r="IH912" s="131"/>
    </row>
    <row r="913" spans="1:242">
      <c r="A913" s="131" t="s">
        <v>5437</v>
      </c>
      <c r="B913" s="139">
        <f>+'[2]Table SP Vol '!O69</f>
        <v>41.195</v>
      </c>
      <c r="C913" s="131" t="s">
        <v>643</v>
      </c>
      <c r="D913" s="131">
        <v>64</v>
      </c>
      <c r="E913" s="132">
        <v>82.39</v>
      </c>
      <c r="F913" s="129">
        <f t="shared" si="12"/>
        <v>55000</v>
      </c>
      <c r="G913" s="131"/>
      <c r="GQ913" s="86"/>
      <c r="IH913" s="131"/>
    </row>
    <row r="914" spans="1:242">
      <c r="A914" s="131" t="s">
        <v>5438</v>
      </c>
      <c r="B914" s="139">
        <f>+'[2]Table SP Vol '!O70</f>
        <v>66.77</v>
      </c>
      <c r="C914" s="131" t="s">
        <v>644</v>
      </c>
      <c r="D914" s="131">
        <v>65</v>
      </c>
      <c r="E914" s="132">
        <v>133.54</v>
      </c>
      <c r="F914" s="129">
        <f t="shared" si="12"/>
        <v>55000</v>
      </c>
      <c r="G914" s="131"/>
      <c r="GQ914" s="86"/>
      <c r="IH914" s="131"/>
    </row>
    <row r="915" spans="1:242">
      <c r="A915" s="131" t="s">
        <v>5439</v>
      </c>
      <c r="B915" s="139">
        <f>+'[2]Table SP Vol '!O71</f>
        <v>66.77</v>
      </c>
      <c r="C915" s="131" t="s">
        <v>644</v>
      </c>
      <c r="D915" s="131">
        <v>66</v>
      </c>
      <c r="E915" s="132">
        <v>133.54</v>
      </c>
      <c r="F915" s="129">
        <f t="shared" si="12"/>
        <v>55000</v>
      </c>
      <c r="G915" s="131"/>
      <c r="GQ915" s="86"/>
      <c r="IH915" s="131"/>
    </row>
    <row r="916" spans="1:242">
      <c r="A916" s="131" t="s">
        <v>5440</v>
      </c>
      <c r="B916" s="139">
        <f>+'[2]Table SP Vol '!O72</f>
        <v>66.77</v>
      </c>
      <c r="C916" s="131" t="s">
        <v>644</v>
      </c>
      <c r="D916" s="131">
        <v>67</v>
      </c>
      <c r="E916" s="132">
        <v>133.54</v>
      </c>
      <c r="F916" s="129">
        <f t="shared" si="12"/>
        <v>55000</v>
      </c>
      <c r="G916" s="131"/>
      <c r="GQ916" s="86"/>
      <c r="IH916" s="131"/>
    </row>
    <row r="917" spans="1:242">
      <c r="A917" s="131" t="s">
        <v>5441</v>
      </c>
      <c r="B917" s="139">
        <f>+'[2]Table SP Vol '!O73</f>
        <v>66.77</v>
      </c>
      <c r="C917" s="131" t="s">
        <v>644</v>
      </c>
      <c r="D917" s="131">
        <v>68</v>
      </c>
      <c r="E917" s="132">
        <v>133.54</v>
      </c>
      <c r="F917" s="129">
        <f t="shared" si="12"/>
        <v>55000</v>
      </c>
      <c r="G917" s="131"/>
      <c r="GQ917" s="86"/>
      <c r="IH917" s="131"/>
    </row>
    <row r="918" spans="1:242">
      <c r="A918" s="131" t="s">
        <v>5442</v>
      </c>
      <c r="B918" s="139">
        <f>+'[2]Table SP Vol '!O74</f>
        <v>66.77</v>
      </c>
      <c r="C918" s="131" t="s">
        <v>644</v>
      </c>
      <c r="D918" s="131">
        <v>69</v>
      </c>
      <c r="E918" s="132">
        <v>133.54</v>
      </c>
      <c r="F918" s="129">
        <f t="shared" si="12"/>
        <v>55000</v>
      </c>
      <c r="G918" s="131"/>
      <c r="GQ918" s="86"/>
      <c r="IH918" s="131"/>
    </row>
    <row r="919" spans="1:242">
      <c r="A919" s="131" t="s">
        <v>5443</v>
      </c>
      <c r="B919" s="139">
        <f>+'[2]Table SP Vol '!O75</f>
        <v>124.795</v>
      </c>
      <c r="C919" s="131" t="s">
        <v>645</v>
      </c>
      <c r="D919" s="131">
        <v>70</v>
      </c>
      <c r="E919" s="132">
        <v>249.59</v>
      </c>
      <c r="F919" s="129">
        <f t="shared" si="12"/>
        <v>55000</v>
      </c>
      <c r="G919" s="131"/>
      <c r="GQ919" s="86"/>
      <c r="IH919" s="131"/>
    </row>
    <row r="920" spans="1:242">
      <c r="A920" s="131" t="s">
        <v>5444</v>
      </c>
      <c r="B920" s="139">
        <f>+'[2]Table SP Vol '!O76</f>
        <v>124.795</v>
      </c>
      <c r="C920" s="131" t="s">
        <v>645</v>
      </c>
      <c r="D920" s="131">
        <v>71</v>
      </c>
      <c r="E920" s="132">
        <v>249.59</v>
      </c>
      <c r="F920" s="129">
        <f t="shared" si="12"/>
        <v>55000</v>
      </c>
      <c r="G920" s="131"/>
      <c r="GQ920" s="86"/>
      <c r="IH920" s="131"/>
    </row>
    <row r="921" spans="1:242">
      <c r="A921" s="131" t="s">
        <v>5445</v>
      </c>
      <c r="B921" s="139">
        <f>+'[2]Table SP Vol '!O77</f>
        <v>124.795</v>
      </c>
      <c r="C921" s="131" t="s">
        <v>645</v>
      </c>
      <c r="D921" s="131">
        <v>72</v>
      </c>
      <c r="E921" s="132">
        <v>249.59</v>
      </c>
      <c r="F921" s="129">
        <f t="shared" si="12"/>
        <v>55000</v>
      </c>
      <c r="G921" s="131"/>
      <c r="GQ921" s="86"/>
      <c r="IH921" s="131"/>
    </row>
    <row r="922" spans="1:242">
      <c r="A922" s="131" t="s">
        <v>5446</v>
      </c>
      <c r="B922" s="139">
        <f>+'[2]Table SP Vol '!O78</f>
        <v>124.795</v>
      </c>
      <c r="C922" s="131" t="s">
        <v>645</v>
      </c>
      <c r="D922" s="131">
        <v>73</v>
      </c>
      <c r="E922" s="132">
        <v>249.59</v>
      </c>
      <c r="F922" s="129">
        <f t="shared" ref="F922:F985" si="13">+F836+5000</f>
        <v>55000</v>
      </c>
      <c r="G922" s="131"/>
      <c r="GQ922" s="86"/>
      <c r="IH922" s="131"/>
    </row>
    <row r="923" spans="1:242">
      <c r="A923" s="131" t="s">
        <v>5447</v>
      </c>
      <c r="B923" s="139">
        <f>+'[2]Table SP Vol '!O79</f>
        <v>124.795</v>
      </c>
      <c r="C923" s="131" t="s">
        <v>645</v>
      </c>
      <c r="D923" s="131">
        <v>74</v>
      </c>
      <c r="E923" s="132">
        <v>249.59</v>
      </c>
      <c r="F923" s="129">
        <f t="shared" si="13"/>
        <v>55000</v>
      </c>
      <c r="G923" s="131"/>
      <c r="GQ923" s="86"/>
      <c r="IH923" s="131"/>
    </row>
    <row r="924" spans="1:242">
      <c r="A924" s="131" t="s">
        <v>5448</v>
      </c>
      <c r="B924" s="139">
        <f>+'[2]Table SP Vol '!O80</f>
        <v>410.52000000000004</v>
      </c>
      <c r="C924" s="131" t="s">
        <v>646</v>
      </c>
      <c r="D924" s="131">
        <v>75</v>
      </c>
      <c r="E924" s="132">
        <v>821.04000000000008</v>
      </c>
      <c r="F924" s="129">
        <f t="shared" si="13"/>
        <v>55000</v>
      </c>
      <c r="G924" s="131"/>
      <c r="GQ924" s="86"/>
      <c r="IH924" s="131"/>
    </row>
    <row r="925" spans="1:242">
      <c r="A925" s="131" t="s">
        <v>5449</v>
      </c>
      <c r="B925" s="139">
        <f>+'[2]Table SP Vol '!O81</f>
        <v>410.52000000000004</v>
      </c>
      <c r="C925" s="131" t="s">
        <v>646</v>
      </c>
      <c r="D925" s="131">
        <v>76</v>
      </c>
      <c r="E925" s="132">
        <v>821.04000000000008</v>
      </c>
      <c r="F925" s="129">
        <f t="shared" si="13"/>
        <v>55000</v>
      </c>
      <c r="G925" s="131"/>
      <c r="GQ925" s="86"/>
      <c r="IH925" s="131"/>
    </row>
    <row r="926" spans="1:242">
      <c r="A926" s="131" t="s">
        <v>5450</v>
      </c>
      <c r="B926" s="139">
        <f>+'[2]Table SP Vol '!O82</f>
        <v>410.52000000000004</v>
      </c>
      <c r="C926" s="131" t="s">
        <v>646</v>
      </c>
      <c r="D926" s="131">
        <v>77</v>
      </c>
      <c r="E926" s="132">
        <v>821.04000000000008</v>
      </c>
      <c r="F926" s="129">
        <f t="shared" si="13"/>
        <v>55000</v>
      </c>
      <c r="G926" s="131"/>
      <c r="GQ926" s="86"/>
      <c r="IH926" s="131"/>
    </row>
    <row r="927" spans="1:242">
      <c r="A927" s="131" t="s">
        <v>5451</v>
      </c>
      <c r="B927" s="139">
        <f>+'[2]Table SP Vol '!O83</f>
        <v>410.52000000000004</v>
      </c>
      <c r="C927" s="131" t="s">
        <v>646</v>
      </c>
      <c r="D927" s="131">
        <v>78</v>
      </c>
      <c r="E927" s="132">
        <v>821.04000000000008</v>
      </c>
      <c r="F927" s="129">
        <f t="shared" si="13"/>
        <v>55000</v>
      </c>
      <c r="G927" s="131"/>
      <c r="GQ927" s="86"/>
      <c r="IH927" s="131"/>
    </row>
    <row r="928" spans="1:242">
      <c r="A928" s="131" t="s">
        <v>5452</v>
      </c>
      <c r="B928" s="139">
        <f>+'[2]Table SP Vol '!O84</f>
        <v>410.52000000000004</v>
      </c>
      <c r="C928" s="131" t="s">
        <v>646</v>
      </c>
      <c r="D928" s="131">
        <v>79</v>
      </c>
      <c r="E928" s="132">
        <v>821.04000000000008</v>
      </c>
      <c r="F928" s="129">
        <f t="shared" si="13"/>
        <v>55000</v>
      </c>
      <c r="G928" s="131"/>
      <c r="GQ928" s="86"/>
      <c r="IH928" s="131"/>
    </row>
    <row r="929" spans="1:242">
      <c r="A929" s="131" t="s">
        <v>5453</v>
      </c>
      <c r="B929" s="139">
        <f>+'[2]Table SP Vol '!O85</f>
        <v>410.52000000000004</v>
      </c>
      <c r="C929" s="131" t="s">
        <v>646</v>
      </c>
      <c r="D929" s="131">
        <v>80</v>
      </c>
      <c r="E929" s="132">
        <v>821.04000000000008</v>
      </c>
      <c r="F929" s="129">
        <f t="shared" si="13"/>
        <v>55000</v>
      </c>
      <c r="G929" s="131"/>
      <c r="GQ929" s="86"/>
      <c r="IH929" s="131"/>
    </row>
    <row r="930" spans="1:242">
      <c r="A930" s="131" t="s">
        <v>5454</v>
      </c>
      <c r="B930" s="139">
        <f>+'[2]Table SP Vol '!O86</f>
        <v>410.52000000000004</v>
      </c>
      <c r="C930" s="131" t="s">
        <v>646</v>
      </c>
      <c r="D930" s="131">
        <v>81</v>
      </c>
      <c r="E930" s="132">
        <v>821.04000000000008</v>
      </c>
      <c r="F930" s="129">
        <f t="shared" si="13"/>
        <v>55000</v>
      </c>
      <c r="G930" s="131"/>
      <c r="GQ930" s="86"/>
      <c r="IH930" s="131"/>
    </row>
    <row r="931" spans="1:242">
      <c r="A931" s="131" t="s">
        <v>5455</v>
      </c>
      <c r="B931" s="139">
        <f>+'[2]Table SP Vol '!O87</f>
        <v>410.52000000000004</v>
      </c>
      <c r="C931" s="131" t="s">
        <v>646</v>
      </c>
      <c r="D931" s="131">
        <v>82</v>
      </c>
      <c r="E931" s="132">
        <v>821.04000000000008</v>
      </c>
      <c r="F931" s="129">
        <f t="shared" si="13"/>
        <v>55000</v>
      </c>
      <c r="G931" s="131"/>
      <c r="GQ931" s="86"/>
      <c r="IH931" s="131"/>
    </row>
    <row r="932" spans="1:242">
      <c r="A932" s="131" t="s">
        <v>5456</v>
      </c>
      <c r="B932" s="139">
        <f>+'[2]Table SP Vol '!O88</f>
        <v>410.52000000000004</v>
      </c>
      <c r="C932" s="131" t="s">
        <v>646</v>
      </c>
      <c r="D932" s="131">
        <v>83</v>
      </c>
      <c r="E932" s="132">
        <v>821.04000000000008</v>
      </c>
      <c r="F932" s="129">
        <f t="shared" si="13"/>
        <v>55000</v>
      </c>
      <c r="G932" s="131"/>
      <c r="GQ932" s="86"/>
      <c r="IH932" s="131"/>
    </row>
    <row r="933" spans="1:242">
      <c r="A933" s="131" t="s">
        <v>5457</v>
      </c>
      <c r="B933" s="139">
        <f>+'[2]Table SP Vol '!O89</f>
        <v>410.52000000000004</v>
      </c>
      <c r="C933" s="131" t="s">
        <v>646</v>
      </c>
      <c r="D933" s="131">
        <v>84</v>
      </c>
      <c r="E933" s="132">
        <v>821.04000000000008</v>
      </c>
      <c r="F933" s="129">
        <f t="shared" si="13"/>
        <v>55000</v>
      </c>
      <c r="G933" s="131"/>
      <c r="GQ933" s="86"/>
      <c r="IH933" s="131"/>
    </row>
    <row r="934" spans="1:242">
      <c r="A934" s="131" t="s">
        <v>5458</v>
      </c>
      <c r="B934" s="139">
        <f>+'[2]Table SP Vol '!O90</f>
        <v>410.52000000000004</v>
      </c>
      <c r="C934" s="131" t="s">
        <v>646</v>
      </c>
      <c r="D934" s="131">
        <v>85</v>
      </c>
      <c r="E934" s="132">
        <v>821.04000000000008</v>
      </c>
      <c r="F934" s="129">
        <f t="shared" si="13"/>
        <v>55000</v>
      </c>
      <c r="G934" s="131"/>
      <c r="GQ934" s="86"/>
      <c r="IH934" s="131"/>
    </row>
    <row r="935" spans="1:242">
      <c r="A935" s="131" t="s">
        <v>5459</v>
      </c>
      <c r="B935" s="139">
        <f>+'[2]Table SP Vol '!O91</f>
        <v>410.52000000000004</v>
      </c>
      <c r="C935" s="131" t="s">
        <v>646</v>
      </c>
      <c r="D935" s="131">
        <v>86</v>
      </c>
      <c r="E935" s="132">
        <v>821.04000000000008</v>
      </c>
      <c r="F935" s="129">
        <f t="shared" si="13"/>
        <v>55000</v>
      </c>
      <c r="G935" s="131"/>
      <c r="GQ935" s="86"/>
      <c r="IH935" s="131"/>
    </row>
    <row r="936" spans="1:242">
      <c r="A936" s="131" t="s">
        <v>5460</v>
      </c>
      <c r="B936" s="139">
        <f>+'[2]Table SP Vol '!O92</f>
        <v>410.52000000000004</v>
      </c>
      <c r="C936" s="131" t="s">
        <v>646</v>
      </c>
      <c r="D936" s="131">
        <v>87</v>
      </c>
      <c r="E936" s="132">
        <v>821.04000000000008</v>
      </c>
      <c r="F936" s="129">
        <f t="shared" si="13"/>
        <v>55000</v>
      </c>
      <c r="G936" s="131"/>
      <c r="GQ936" s="86"/>
      <c r="IH936" s="131"/>
    </row>
    <row r="937" spans="1:242">
      <c r="A937" s="131" t="s">
        <v>5461</v>
      </c>
      <c r="B937" s="139">
        <f>+'[2]Table SP Vol '!O93</f>
        <v>410.52000000000004</v>
      </c>
      <c r="C937" s="131" t="s">
        <v>646</v>
      </c>
      <c r="D937" s="131">
        <v>88</v>
      </c>
      <c r="E937" s="132">
        <v>821.04000000000008</v>
      </c>
      <c r="F937" s="129">
        <f t="shared" si="13"/>
        <v>55000</v>
      </c>
      <c r="G937" s="131"/>
      <c r="GQ937" s="86"/>
      <c r="IH937" s="131"/>
    </row>
    <row r="938" spans="1:242">
      <c r="A938" s="131" t="s">
        <v>5462</v>
      </c>
      <c r="B938" s="139">
        <f>+'[2]Table SP Vol '!O94</f>
        <v>410.52000000000004</v>
      </c>
      <c r="C938" s="131" t="s">
        <v>646</v>
      </c>
      <c r="D938" s="131">
        <v>89</v>
      </c>
      <c r="E938" s="132">
        <v>821.04000000000008</v>
      </c>
      <c r="F938" s="129">
        <f t="shared" si="13"/>
        <v>55000</v>
      </c>
      <c r="G938" s="131"/>
      <c r="GQ938" s="86"/>
      <c r="IH938" s="131"/>
    </row>
    <row r="939" spans="1:242">
      <c r="A939" s="131" t="s">
        <v>5463</v>
      </c>
      <c r="B939" s="139">
        <f>+'[2]Table SP Vol '!O95</f>
        <v>410.52000000000004</v>
      </c>
      <c r="C939" s="131" t="s">
        <v>646</v>
      </c>
      <c r="D939" s="131">
        <v>90</v>
      </c>
      <c r="E939" s="132">
        <v>821.04000000000008</v>
      </c>
      <c r="F939" s="129">
        <f t="shared" si="13"/>
        <v>55000</v>
      </c>
      <c r="G939" s="131"/>
      <c r="GQ939" s="86"/>
      <c r="IH939" s="131"/>
    </row>
    <row r="940" spans="1:242">
      <c r="A940" s="131" t="s">
        <v>5464</v>
      </c>
      <c r="B940" s="139">
        <f>+'[2]Table SP Vol '!O96</f>
        <v>410.52000000000004</v>
      </c>
      <c r="C940" s="131" t="s">
        <v>646</v>
      </c>
      <c r="D940" s="131">
        <v>91</v>
      </c>
      <c r="E940" s="132">
        <v>821.04000000000008</v>
      </c>
      <c r="F940" s="129">
        <f t="shared" si="13"/>
        <v>55000</v>
      </c>
      <c r="G940" s="131"/>
      <c r="GQ940" s="86"/>
      <c r="IH940" s="131"/>
    </row>
    <row r="941" spans="1:242">
      <c r="A941" s="131" t="s">
        <v>5465</v>
      </c>
      <c r="B941" s="139">
        <f>+'[2]Table SP Vol '!O97</f>
        <v>410.52000000000004</v>
      </c>
      <c r="C941" s="131" t="s">
        <v>646</v>
      </c>
      <c r="D941" s="131">
        <v>92</v>
      </c>
      <c r="E941" s="132">
        <v>821.04000000000008</v>
      </c>
      <c r="F941" s="129">
        <f t="shared" si="13"/>
        <v>55000</v>
      </c>
      <c r="G941" s="131"/>
      <c r="GQ941" s="86"/>
      <c r="IH941" s="131"/>
    </row>
    <row r="942" spans="1:242">
      <c r="A942" s="131" t="s">
        <v>5466</v>
      </c>
      <c r="B942" s="139">
        <f>+'[2]Table SP Vol '!O98</f>
        <v>410.52000000000004</v>
      </c>
      <c r="C942" s="131" t="s">
        <v>646</v>
      </c>
      <c r="D942" s="131">
        <v>93</v>
      </c>
      <c r="E942" s="132">
        <v>821.04000000000008</v>
      </c>
      <c r="F942" s="129">
        <f t="shared" si="13"/>
        <v>55000</v>
      </c>
      <c r="G942" s="131"/>
      <c r="GQ942" s="86"/>
      <c r="IH942" s="131"/>
    </row>
    <row r="943" spans="1:242">
      <c r="A943" s="131" t="s">
        <v>5467</v>
      </c>
      <c r="B943" s="139">
        <f>+'[2]Table SP Vol '!O99</f>
        <v>410.52000000000004</v>
      </c>
      <c r="C943" s="131" t="s">
        <v>646</v>
      </c>
      <c r="D943" s="131">
        <v>94</v>
      </c>
      <c r="E943" s="132">
        <v>821.04000000000008</v>
      </c>
      <c r="F943" s="129">
        <f t="shared" si="13"/>
        <v>55000</v>
      </c>
      <c r="G943" s="131"/>
      <c r="GQ943" s="86"/>
      <c r="IH943" s="131"/>
    </row>
    <row r="944" spans="1:242">
      <c r="A944" s="131" t="s">
        <v>5468</v>
      </c>
      <c r="B944" s="139">
        <f>+'[2]Table SP Vol '!O100</f>
        <v>410.52000000000004</v>
      </c>
      <c r="C944" s="131" t="s">
        <v>646</v>
      </c>
      <c r="D944" s="131">
        <v>95</v>
      </c>
      <c r="E944" s="132">
        <v>821.04000000000008</v>
      </c>
      <c r="F944" s="129">
        <f t="shared" si="13"/>
        <v>55000</v>
      </c>
      <c r="G944" s="131"/>
      <c r="GQ944" s="86"/>
      <c r="IH944" s="131"/>
    </row>
    <row r="945" spans="1:242">
      <c r="A945" s="131" t="s">
        <v>5469</v>
      </c>
      <c r="B945" s="139">
        <f>+'[2]Table SP Vol '!O101</f>
        <v>410.52000000000004</v>
      </c>
      <c r="C945" s="131" t="s">
        <v>646</v>
      </c>
      <c r="D945" s="131">
        <v>96</v>
      </c>
      <c r="E945" s="132">
        <v>821.04000000000008</v>
      </c>
      <c r="F945" s="129">
        <f t="shared" si="13"/>
        <v>55000</v>
      </c>
      <c r="G945" s="131"/>
      <c r="GQ945" s="86"/>
      <c r="IH945" s="131"/>
    </row>
    <row r="946" spans="1:242">
      <c r="A946" s="131" t="s">
        <v>5470</v>
      </c>
      <c r="B946" s="139">
        <f>+'[2]Table SP Vol '!O102</f>
        <v>410.52000000000004</v>
      </c>
      <c r="C946" s="131" t="s">
        <v>646</v>
      </c>
      <c r="D946" s="131">
        <v>97</v>
      </c>
      <c r="E946" s="132">
        <v>821.04000000000008</v>
      </c>
      <c r="F946" s="129">
        <f t="shared" si="13"/>
        <v>55000</v>
      </c>
      <c r="G946" s="131"/>
      <c r="GQ946" s="86"/>
      <c r="IH946" s="131"/>
    </row>
    <row r="947" spans="1:242">
      <c r="A947" s="131" t="s">
        <v>5471</v>
      </c>
      <c r="B947" s="139">
        <f>+'[2]Table SP Vol '!O103</f>
        <v>410.52000000000004</v>
      </c>
      <c r="C947" s="131" t="s">
        <v>646</v>
      </c>
      <c r="D947" s="131">
        <v>98</v>
      </c>
      <c r="E947" s="132">
        <v>821.04000000000008</v>
      </c>
      <c r="F947" s="129">
        <f t="shared" si="13"/>
        <v>55000</v>
      </c>
      <c r="G947" s="131"/>
      <c r="GQ947" s="86"/>
      <c r="IH947" s="131"/>
    </row>
    <row r="948" spans="1:242">
      <c r="A948" s="131" t="s">
        <v>5472</v>
      </c>
      <c r="B948" s="139">
        <f>+'[2]Table SP Vol '!O104</f>
        <v>410.52000000000004</v>
      </c>
      <c r="C948" s="131" t="s">
        <v>646</v>
      </c>
      <c r="D948" s="131">
        <v>99</v>
      </c>
      <c r="E948" s="132">
        <v>821.04000000000008</v>
      </c>
      <c r="F948" s="129">
        <f t="shared" si="13"/>
        <v>55000</v>
      </c>
      <c r="G948" s="131"/>
      <c r="GQ948" s="86"/>
      <c r="IH948" s="131"/>
    </row>
    <row r="949" spans="1:242">
      <c r="A949" s="131" t="s">
        <v>5473</v>
      </c>
      <c r="B949" s="139">
        <f>+'[2]Table SP Vol '!O105</f>
        <v>0</v>
      </c>
      <c r="C949" s="131" t="s">
        <v>634</v>
      </c>
      <c r="D949" s="131">
        <v>0</v>
      </c>
      <c r="E949" s="132">
        <v>0</v>
      </c>
      <c r="F949" s="129">
        <f t="shared" si="13"/>
        <v>55000</v>
      </c>
      <c r="G949" s="131"/>
      <c r="GQ949" s="86"/>
      <c r="IH949" s="131"/>
    </row>
    <row r="950" spans="1:242">
      <c r="A950" s="131" t="s">
        <v>1087</v>
      </c>
      <c r="B950" s="139">
        <f>+'[2]Table SP Vol '!P20</f>
        <v>1.38</v>
      </c>
      <c r="C950" s="131" t="s">
        <v>634</v>
      </c>
      <c r="D950" s="131">
        <v>15</v>
      </c>
      <c r="E950" s="132">
        <v>2.76</v>
      </c>
      <c r="F950" s="129">
        <f t="shared" si="13"/>
        <v>60000</v>
      </c>
      <c r="G950" s="131"/>
      <c r="GM950" s="86"/>
      <c r="IH950" s="131"/>
    </row>
    <row r="951" spans="1:242">
      <c r="A951" s="131" t="s">
        <v>1088</v>
      </c>
      <c r="B951" s="139">
        <f>+'[2]Table SP Vol '!P21</f>
        <v>1.38</v>
      </c>
      <c r="C951" s="131" t="s">
        <v>634</v>
      </c>
      <c r="D951" s="131">
        <v>16</v>
      </c>
      <c r="E951" s="132">
        <v>2.76</v>
      </c>
      <c r="F951" s="129">
        <f t="shared" si="13"/>
        <v>60000</v>
      </c>
      <c r="G951" s="131"/>
      <c r="GM951" s="86"/>
      <c r="IH951" s="131"/>
    </row>
    <row r="952" spans="1:242">
      <c r="A952" s="131" t="s">
        <v>1089</v>
      </c>
      <c r="B952" s="139">
        <f>+'[2]Table SP Vol '!P22</f>
        <v>1.38</v>
      </c>
      <c r="C952" s="131" t="s">
        <v>634</v>
      </c>
      <c r="D952" s="131">
        <v>17</v>
      </c>
      <c r="E952" s="132">
        <v>2.76</v>
      </c>
      <c r="F952" s="129">
        <f t="shared" si="13"/>
        <v>60000</v>
      </c>
      <c r="G952" s="131"/>
      <c r="GM952" s="86"/>
      <c r="IH952" s="131"/>
    </row>
    <row r="953" spans="1:242">
      <c r="A953" s="131" t="s">
        <v>1090</v>
      </c>
      <c r="B953" s="139">
        <f>+'[2]Table SP Vol '!P23</f>
        <v>1.38</v>
      </c>
      <c r="C953" s="131" t="s">
        <v>634</v>
      </c>
      <c r="D953" s="131">
        <v>18</v>
      </c>
      <c r="E953" s="132">
        <v>2.76</v>
      </c>
      <c r="F953" s="129">
        <f t="shared" si="13"/>
        <v>60000</v>
      </c>
      <c r="G953" s="131"/>
      <c r="GM953" s="86"/>
      <c r="IH953" s="131"/>
    </row>
    <row r="954" spans="1:242">
      <c r="A954" s="131" t="s">
        <v>1091</v>
      </c>
      <c r="B954" s="139">
        <f>+'[2]Table SP Vol '!P24</f>
        <v>1.38</v>
      </c>
      <c r="C954" s="131" t="s">
        <v>634</v>
      </c>
      <c r="D954" s="131">
        <v>19</v>
      </c>
      <c r="E954" s="132">
        <v>2.76</v>
      </c>
      <c r="F954" s="129">
        <f t="shared" si="13"/>
        <v>60000</v>
      </c>
      <c r="G954" s="131"/>
      <c r="GM954" s="86"/>
      <c r="IH954" s="131"/>
    </row>
    <row r="955" spans="1:242">
      <c r="A955" s="131" t="s">
        <v>1092</v>
      </c>
      <c r="B955" s="139">
        <f>+'[2]Table SP Vol '!P25</f>
        <v>2.04</v>
      </c>
      <c r="C955" s="131" t="s">
        <v>635</v>
      </c>
      <c r="D955" s="131">
        <v>20</v>
      </c>
      <c r="E955" s="132">
        <v>4.08</v>
      </c>
      <c r="F955" s="129">
        <f t="shared" si="13"/>
        <v>60000</v>
      </c>
      <c r="G955" s="131"/>
      <c r="GM955" s="86"/>
      <c r="IH955" s="131"/>
    </row>
    <row r="956" spans="1:242">
      <c r="A956" s="131" t="s">
        <v>1093</v>
      </c>
      <c r="B956" s="139">
        <f>+'[2]Table SP Vol '!P26</f>
        <v>2.04</v>
      </c>
      <c r="C956" s="131" t="s">
        <v>635</v>
      </c>
      <c r="D956" s="131">
        <v>21</v>
      </c>
      <c r="E956" s="132">
        <v>4.08</v>
      </c>
      <c r="F956" s="129">
        <f t="shared" si="13"/>
        <v>60000</v>
      </c>
      <c r="G956" s="131"/>
      <c r="GM956" s="86"/>
      <c r="IH956" s="131"/>
    </row>
    <row r="957" spans="1:242">
      <c r="A957" s="131" t="s">
        <v>1094</v>
      </c>
      <c r="B957" s="139">
        <f>+'[2]Table SP Vol '!P27</f>
        <v>2.04</v>
      </c>
      <c r="C957" s="131" t="s">
        <v>635</v>
      </c>
      <c r="D957" s="131">
        <v>22</v>
      </c>
      <c r="E957" s="132">
        <v>4.08</v>
      </c>
      <c r="F957" s="129">
        <f t="shared" si="13"/>
        <v>60000</v>
      </c>
      <c r="G957" s="131"/>
      <c r="GM957" s="86"/>
      <c r="IH957" s="131"/>
    </row>
    <row r="958" spans="1:242">
      <c r="A958" s="131" t="s">
        <v>1095</v>
      </c>
      <c r="B958" s="139">
        <f>+'[2]Table SP Vol '!P28</f>
        <v>2.04</v>
      </c>
      <c r="C958" s="131" t="s">
        <v>635</v>
      </c>
      <c r="D958" s="131">
        <v>23</v>
      </c>
      <c r="E958" s="132">
        <v>4.08</v>
      </c>
      <c r="F958" s="129">
        <f t="shared" si="13"/>
        <v>60000</v>
      </c>
      <c r="G958" s="131"/>
      <c r="GM958" s="86"/>
      <c r="IH958" s="131"/>
    </row>
    <row r="959" spans="1:242">
      <c r="A959" s="131" t="s">
        <v>1096</v>
      </c>
      <c r="B959" s="139">
        <f>+'[2]Table SP Vol '!P29</f>
        <v>2.04</v>
      </c>
      <c r="C959" s="131" t="s">
        <v>635</v>
      </c>
      <c r="D959" s="131">
        <v>24</v>
      </c>
      <c r="E959" s="132">
        <v>4.08</v>
      </c>
      <c r="F959" s="129">
        <f t="shared" si="13"/>
        <v>60000</v>
      </c>
      <c r="G959" s="131"/>
      <c r="GM959" s="86"/>
      <c r="IH959" s="131"/>
    </row>
    <row r="960" spans="1:242">
      <c r="A960" s="131" t="s">
        <v>1097</v>
      </c>
      <c r="B960" s="139">
        <f>+'[2]Table SP Vol '!P30</f>
        <v>2.4</v>
      </c>
      <c r="C960" s="131" t="s">
        <v>636</v>
      </c>
      <c r="D960" s="131">
        <v>25</v>
      </c>
      <c r="E960" s="132">
        <v>4.8</v>
      </c>
      <c r="F960" s="129">
        <f t="shared" si="13"/>
        <v>60000</v>
      </c>
      <c r="G960" s="131"/>
      <c r="GM960" s="86"/>
      <c r="IH960" s="131"/>
    </row>
    <row r="961" spans="1:242">
      <c r="A961" s="131" t="s">
        <v>1098</v>
      </c>
      <c r="B961" s="139">
        <f>+'[2]Table SP Vol '!P31</f>
        <v>2.4</v>
      </c>
      <c r="C961" s="131" t="s">
        <v>636</v>
      </c>
      <c r="D961" s="131">
        <v>26</v>
      </c>
      <c r="E961" s="132">
        <v>4.8</v>
      </c>
      <c r="F961" s="129">
        <f t="shared" si="13"/>
        <v>60000</v>
      </c>
      <c r="G961" s="131"/>
      <c r="GM961" s="86"/>
      <c r="IH961" s="131"/>
    </row>
    <row r="962" spans="1:242">
      <c r="A962" s="131" t="s">
        <v>1099</v>
      </c>
      <c r="B962" s="139">
        <f>+'[2]Table SP Vol '!P32</f>
        <v>2.4</v>
      </c>
      <c r="C962" s="131" t="s">
        <v>636</v>
      </c>
      <c r="D962" s="131">
        <v>27</v>
      </c>
      <c r="E962" s="132">
        <v>4.8</v>
      </c>
      <c r="F962" s="129">
        <f t="shared" si="13"/>
        <v>60000</v>
      </c>
      <c r="G962" s="131"/>
      <c r="GM962" s="86"/>
      <c r="IH962" s="131"/>
    </row>
    <row r="963" spans="1:242">
      <c r="A963" s="131" t="s">
        <v>1100</v>
      </c>
      <c r="B963" s="139">
        <f>+'[2]Table SP Vol '!P33</f>
        <v>2.4</v>
      </c>
      <c r="C963" s="131" t="s">
        <v>636</v>
      </c>
      <c r="D963" s="131">
        <v>28</v>
      </c>
      <c r="E963" s="132">
        <v>4.8</v>
      </c>
      <c r="F963" s="129">
        <f t="shared" si="13"/>
        <v>60000</v>
      </c>
      <c r="G963" s="131"/>
      <c r="GM963" s="86"/>
      <c r="IH963" s="131"/>
    </row>
    <row r="964" spans="1:242">
      <c r="A964" s="131" t="s">
        <v>1101</v>
      </c>
      <c r="B964" s="139">
        <f>+'[2]Table SP Vol '!P34</f>
        <v>2.4</v>
      </c>
      <c r="C964" s="131" t="s">
        <v>636</v>
      </c>
      <c r="D964" s="131">
        <v>29</v>
      </c>
      <c r="E964" s="132">
        <v>4.8</v>
      </c>
      <c r="F964" s="129">
        <f t="shared" si="13"/>
        <v>60000</v>
      </c>
      <c r="G964" s="131"/>
      <c r="GM964" s="86"/>
      <c r="IH964" s="131"/>
    </row>
    <row r="965" spans="1:242">
      <c r="A965" s="131" t="s">
        <v>1102</v>
      </c>
      <c r="B965" s="139">
        <f>+'[2]Table SP Vol '!P35</f>
        <v>2.94</v>
      </c>
      <c r="C965" s="131" t="s">
        <v>637</v>
      </c>
      <c r="D965" s="131">
        <v>30</v>
      </c>
      <c r="E965" s="132">
        <v>5.88</v>
      </c>
      <c r="F965" s="129">
        <f t="shared" si="13"/>
        <v>60000</v>
      </c>
      <c r="G965" s="131"/>
      <c r="GM965" s="86"/>
      <c r="IH965" s="131"/>
    </row>
    <row r="966" spans="1:242">
      <c r="A966" s="131" t="s">
        <v>1103</v>
      </c>
      <c r="B966" s="139">
        <f>+'[2]Table SP Vol '!P36</f>
        <v>2.94</v>
      </c>
      <c r="C966" s="131" t="s">
        <v>637</v>
      </c>
      <c r="D966" s="131">
        <v>31</v>
      </c>
      <c r="E966" s="132">
        <v>5.88</v>
      </c>
      <c r="F966" s="129">
        <f t="shared" si="13"/>
        <v>60000</v>
      </c>
      <c r="G966" s="131"/>
      <c r="GM966" s="86"/>
      <c r="IH966" s="131"/>
    </row>
    <row r="967" spans="1:242">
      <c r="A967" s="131" t="s">
        <v>1104</v>
      </c>
      <c r="B967" s="139">
        <f>+'[2]Table SP Vol '!P37</f>
        <v>2.94</v>
      </c>
      <c r="C967" s="131" t="s">
        <v>637</v>
      </c>
      <c r="D967" s="131">
        <v>32</v>
      </c>
      <c r="E967" s="132">
        <v>5.88</v>
      </c>
      <c r="F967" s="129">
        <f t="shared" si="13"/>
        <v>60000</v>
      </c>
      <c r="G967" s="131"/>
      <c r="GM967" s="86"/>
      <c r="IH967" s="131"/>
    </row>
    <row r="968" spans="1:242">
      <c r="A968" s="131" t="s">
        <v>1105</v>
      </c>
      <c r="B968" s="139">
        <f>+'[2]Table SP Vol '!P38</f>
        <v>2.94</v>
      </c>
      <c r="C968" s="131" t="s">
        <v>637</v>
      </c>
      <c r="D968" s="131">
        <v>33</v>
      </c>
      <c r="E968" s="132">
        <v>5.88</v>
      </c>
      <c r="F968" s="129">
        <f t="shared" si="13"/>
        <v>60000</v>
      </c>
      <c r="G968" s="131"/>
      <c r="GM968" s="86"/>
      <c r="IH968" s="131"/>
    </row>
    <row r="969" spans="1:242">
      <c r="A969" s="131" t="s">
        <v>1106</v>
      </c>
      <c r="B969" s="139">
        <f>+'[2]Table SP Vol '!P39</f>
        <v>2.94</v>
      </c>
      <c r="C969" s="131" t="s">
        <v>637</v>
      </c>
      <c r="D969" s="131">
        <v>34</v>
      </c>
      <c r="E969" s="132">
        <v>5.88</v>
      </c>
      <c r="F969" s="129">
        <f t="shared" si="13"/>
        <v>60000</v>
      </c>
      <c r="G969" s="131"/>
      <c r="GM969" s="86"/>
      <c r="IH969" s="131"/>
    </row>
    <row r="970" spans="1:242">
      <c r="A970" s="131" t="s">
        <v>1107</v>
      </c>
      <c r="B970" s="139">
        <f>+'[2]Table SP Vol '!P40</f>
        <v>3.9000000000000004</v>
      </c>
      <c r="C970" s="131" t="s">
        <v>638</v>
      </c>
      <c r="D970" s="131">
        <v>35</v>
      </c>
      <c r="E970" s="132">
        <v>7.8000000000000007</v>
      </c>
      <c r="F970" s="129">
        <f t="shared" si="13"/>
        <v>60000</v>
      </c>
      <c r="G970" s="131"/>
      <c r="GM970" s="86"/>
      <c r="IH970" s="131"/>
    </row>
    <row r="971" spans="1:242">
      <c r="A971" s="131" t="s">
        <v>1108</v>
      </c>
      <c r="B971" s="139">
        <f>+'[2]Table SP Vol '!P41</f>
        <v>3.9000000000000004</v>
      </c>
      <c r="C971" s="131" t="s">
        <v>638</v>
      </c>
      <c r="D971" s="131">
        <v>36</v>
      </c>
      <c r="E971" s="132">
        <v>7.8000000000000007</v>
      </c>
      <c r="F971" s="129">
        <f t="shared" si="13"/>
        <v>60000</v>
      </c>
      <c r="G971" s="131"/>
      <c r="GM971" s="86"/>
      <c r="IH971" s="131"/>
    </row>
    <row r="972" spans="1:242">
      <c r="A972" s="131" t="s">
        <v>1109</v>
      </c>
      <c r="B972" s="139">
        <f>+'[2]Table SP Vol '!P42</f>
        <v>3.9000000000000004</v>
      </c>
      <c r="C972" s="131" t="s">
        <v>638</v>
      </c>
      <c r="D972" s="131">
        <v>37</v>
      </c>
      <c r="E972" s="132">
        <v>7.8000000000000007</v>
      </c>
      <c r="F972" s="129">
        <f t="shared" si="13"/>
        <v>60000</v>
      </c>
      <c r="G972" s="131"/>
      <c r="GM972" s="86"/>
      <c r="IH972" s="131"/>
    </row>
    <row r="973" spans="1:242">
      <c r="A973" s="131" t="s">
        <v>1110</v>
      </c>
      <c r="B973" s="139">
        <f>+'[2]Table SP Vol '!P43</f>
        <v>3.9000000000000004</v>
      </c>
      <c r="C973" s="131" t="s">
        <v>638</v>
      </c>
      <c r="D973" s="131">
        <v>38</v>
      </c>
      <c r="E973" s="132">
        <v>7.8000000000000007</v>
      </c>
      <c r="F973" s="129">
        <f t="shared" si="13"/>
        <v>60000</v>
      </c>
      <c r="G973" s="131"/>
      <c r="GM973" s="86"/>
      <c r="IH973" s="131"/>
    </row>
    <row r="974" spans="1:242">
      <c r="A974" s="131" t="s">
        <v>1111</v>
      </c>
      <c r="B974" s="139">
        <f>+'[2]Table SP Vol '!P44</f>
        <v>3.9000000000000004</v>
      </c>
      <c r="C974" s="131" t="s">
        <v>638</v>
      </c>
      <c r="D974" s="131">
        <v>39</v>
      </c>
      <c r="E974" s="132">
        <v>7.8000000000000007</v>
      </c>
      <c r="F974" s="129">
        <f t="shared" si="13"/>
        <v>60000</v>
      </c>
      <c r="G974" s="131"/>
      <c r="GM974" s="86"/>
      <c r="IH974" s="131"/>
    </row>
    <row r="975" spans="1:242">
      <c r="A975" s="131" t="s">
        <v>1112</v>
      </c>
      <c r="B975" s="139">
        <f>+'[2]Table SP Vol '!P45</f>
        <v>5.7</v>
      </c>
      <c r="C975" s="131" t="s">
        <v>639</v>
      </c>
      <c r="D975" s="131">
        <v>40</v>
      </c>
      <c r="E975" s="132">
        <v>11.4</v>
      </c>
      <c r="F975" s="129">
        <f t="shared" si="13"/>
        <v>60000</v>
      </c>
      <c r="G975" s="131"/>
      <c r="GM975" s="86"/>
      <c r="IH975" s="131"/>
    </row>
    <row r="976" spans="1:242">
      <c r="A976" s="131" t="s">
        <v>1113</v>
      </c>
      <c r="B976" s="139">
        <f>+'[2]Table SP Vol '!P46</f>
        <v>5.7</v>
      </c>
      <c r="C976" s="131" t="s">
        <v>639</v>
      </c>
      <c r="D976" s="131">
        <v>41</v>
      </c>
      <c r="E976" s="132">
        <v>11.4</v>
      </c>
      <c r="F976" s="129">
        <f t="shared" si="13"/>
        <v>60000</v>
      </c>
      <c r="G976" s="131"/>
      <c r="GM976" s="86"/>
      <c r="IH976" s="131"/>
    </row>
    <row r="977" spans="1:242">
      <c r="A977" s="131" t="s">
        <v>1114</v>
      </c>
      <c r="B977" s="139">
        <f>+'[2]Table SP Vol '!P47</f>
        <v>5.7</v>
      </c>
      <c r="C977" s="131" t="s">
        <v>639</v>
      </c>
      <c r="D977" s="131">
        <v>42</v>
      </c>
      <c r="E977" s="132">
        <v>11.4</v>
      </c>
      <c r="F977" s="129">
        <f t="shared" si="13"/>
        <v>60000</v>
      </c>
      <c r="G977" s="131"/>
      <c r="GM977" s="86"/>
      <c r="IH977" s="131"/>
    </row>
    <row r="978" spans="1:242">
      <c r="A978" s="131" t="s">
        <v>1115</v>
      </c>
      <c r="B978" s="139">
        <f>+'[2]Table SP Vol '!P48</f>
        <v>5.7</v>
      </c>
      <c r="C978" s="131" t="s">
        <v>639</v>
      </c>
      <c r="D978" s="131">
        <v>43</v>
      </c>
      <c r="E978" s="132">
        <v>11.4</v>
      </c>
      <c r="F978" s="129">
        <f t="shared" si="13"/>
        <v>60000</v>
      </c>
      <c r="G978" s="131"/>
      <c r="GM978" s="86"/>
      <c r="IH978" s="131"/>
    </row>
    <row r="979" spans="1:242">
      <c r="A979" s="131" t="s">
        <v>1116</v>
      </c>
      <c r="B979" s="139">
        <f>+'[2]Table SP Vol '!P49</f>
        <v>5.7</v>
      </c>
      <c r="C979" s="131" t="s">
        <v>639</v>
      </c>
      <c r="D979" s="131">
        <v>44</v>
      </c>
      <c r="E979" s="132">
        <v>11.4</v>
      </c>
      <c r="F979" s="129">
        <f t="shared" si="13"/>
        <v>60000</v>
      </c>
      <c r="G979" s="131"/>
      <c r="GM979" s="86"/>
      <c r="IH979" s="131"/>
    </row>
    <row r="980" spans="1:242">
      <c r="A980" s="131" t="s">
        <v>1117</v>
      </c>
      <c r="B980" s="139">
        <f>+'[2]Table SP Vol '!P50</f>
        <v>9.1199999999999992</v>
      </c>
      <c r="C980" s="131" t="s">
        <v>640</v>
      </c>
      <c r="D980" s="131">
        <v>45</v>
      </c>
      <c r="E980" s="132">
        <v>18.239999999999998</v>
      </c>
      <c r="F980" s="129">
        <f t="shared" si="13"/>
        <v>60000</v>
      </c>
      <c r="G980" s="131"/>
      <c r="GM980" s="86"/>
      <c r="IH980" s="131"/>
    </row>
    <row r="981" spans="1:242">
      <c r="A981" s="131" t="s">
        <v>1118</v>
      </c>
      <c r="B981" s="139">
        <f>+'[2]Table SP Vol '!P51</f>
        <v>9.1199999999999992</v>
      </c>
      <c r="C981" s="131" t="s">
        <v>640</v>
      </c>
      <c r="D981" s="131">
        <v>46</v>
      </c>
      <c r="E981" s="132">
        <v>18.239999999999998</v>
      </c>
      <c r="F981" s="129">
        <f t="shared" si="13"/>
        <v>60000</v>
      </c>
      <c r="G981" s="131"/>
      <c r="GM981" s="86"/>
      <c r="IH981" s="131"/>
    </row>
    <row r="982" spans="1:242">
      <c r="A982" s="131" t="s">
        <v>1119</v>
      </c>
      <c r="B982" s="139">
        <f>+'[2]Table SP Vol '!P52</f>
        <v>9.1199999999999992</v>
      </c>
      <c r="C982" s="131" t="s">
        <v>640</v>
      </c>
      <c r="D982" s="131">
        <v>47</v>
      </c>
      <c r="E982" s="132">
        <v>18.239999999999998</v>
      </c>
      <c r="F982" s="129">
        <f t="shared" si="13"/>
        <v>60000</v>
      </c>
      <c r="G982" s="131"/>
      <c r="GM982" s="86"/>
      <c r="IH982" s="131"/>
    </row>
    <row r="983" spans="1:242">
      <c r="A983" s="131" t="s">
        <v>1120</v>
      </c>
      <c r="B983" s="139">
        <f>+'[2]Table SP Vol '!P53</f>
        <v>9.1199999999999992</v>
      </c>
      <c r="C983" s="131" t="s">
        <v>640</v>
      </c>
      <c r="D983" s="131">
        <v>48</v>
      </c>
      <c r="E983" s="132">
        <v>18.239999999999998</v>
      </c>
      <c r="F983" s="129">
        <f t="shared" si="13"/>
        <v>60000</v>
      </c>
      <c r="G983" s="131"/>
      <c r="GM983" s="86"/>
      <c r="IH983" s="131"/>
    </row>
    <row r="984" spans="1:242">
      <c r="A984" s="131" t="s">
        <v>1121</v>
      </c>
      <c r="B984" s="139">
        <f>+'[2]Table SP Vol '!P54</f>
        <v>9.1199999999999992</v>
      </c>
      <c r="C984" s="131" t="s">
        <v>640</v>
      </c>
      <c r="D984" s="131">
        <v>49</v>
      </c>
      <c r="E984" s="132">
        <v>18.239999999999998</v>
      </c>
      <c r="F984" s="129">
        <f t="shared" si="13"/>
        <v>60000</v>
      </c>
      <c r="G984" s="131"/>
      <c r="GM984" s="86"/>
      <c r="IH984" s="131"/>
    </row>
    <row r="985" spans="1:242">
      <c r="A985" s="131" t="s">
        <v>1122</v>
      </c>
      <c r="B985" s="139">
        <f>+'[2]Table SP Vol '!P55</f>
        <v>16.380000000000003</v>
      </c>
      <c r="C985" s="131" t="s">
        <v>641</v>
      </c>
      <c r="D985" s="131">
        <v>50</v>
      </c>
      <c r="E985" s="132">
        <v>32.760000000000005</v>
      </c>
      <c r="F985" s="129">
        <f t="shared" si="13"/>
        <v>60000</v>
      </c>
      <c r="G985" s="131"/>
      <c r="GM985" s="86"/>
      <c r="IH985" s="131"/>
    </row>
    <row r="986" spans="1:242">
      <c r="A986" s="131" t="s">
        <v>1123</v>
      </c>
      <c r="B986" s="139">
        <f>+'[2]Table SP Vol '!P56</f>
        <v>16.380000000000003</v>
      </c>
      <c r="C986" s="131" t="s">
        <v>641</v>
      </c>
      <c r="D986" s="131">
        <v>51</v>
      </c>
      <c r="E986" s="132">
        <v>32.760000000000005</v>
      </c>
      <c r="F986" s="129">
        <f t="shared" ref="F986:F1049" si="14">+F900+5000</f>
        <v>60000</v>
      </c>
      <c r="G986" s="131"/>
      <c r="GM986" s="86"/>
      <c r="IH986" s="131"/>
    </row>
    <row r="987" spans="1:242">
      <c r="A987" s="131" t="s">
        <v>1124</v>
      </c>
      <c r="B987" s="139">
        <f>+'[2]Table SP Vol '!P57</f>
        <v>16.380000000000003</v>
      </c>
      <c r="C987" s="131" t="s">
        <v>641</v>
      </c>
      <c r="D987" s="131">
        <v>52</v>
      </c>
      <c r="E987" s="132">
        <v>32.760000000000005</v>
      </c>
      <c r="F987" s="129">
        <f t="shared" si="14"/>
        <v>60000</v>
      </c>
      <c r="G987" s="131"/>
      <c r="GM987" s="86"/>
      <c r="IH987" s="131"/>
    </row>
    <row r="988" spans="1:242">
      <c r="A988" s="131" t="s">
        <v>1125</v>
      </c>
      <c r="B988" s="139">
        <f>+'[2]Table SP Vol '!P58</f>
        <v>16.380000000000003</v>
      </c>
      <c r="C988" s="131" t="s">
        <v>641</v>
      </c>
      <c r="D988" s="131">
        <v>53</v>
      </c>
      <c r="E988" s="132">
        <v>32.760000000000005</v>
      </c>
      <c r="F988" s="129">
        <f t="shared" si="14"/>
        <v>60000</v>
      </c>
      <c r="G988" s="131"/>
      <c r="GM988" s="86"/>
      <c r="IH988" s="131"/>
    </row>
    <row r="989" spans="1:242">
      <c r="A989" s="131" t="s">
        <v>1126</v>
      </c>
      <c r="B989" s="139">
        <f>+'[2]Table SP Vol '!P59</f>
        <v>16.380000000000003</v>
      </c>
      <c r="C989" s="131" t="s">
        <v>641</v>
      </c>
      <c r="D989" s="131">
        <v>54</v>
      </c>
      <c r="E989" s="132">
        <v>32.760000000000005</v>
      </c>
      <c r="F989" s="129">
        <f t="shared" si="14"/>
        <v>60000</v>
      </c>
      <c r="G989" s="131"/>
      <c r="GM989" s="86"/>
      <c r="IH989" s="131"/>
    </row>
    <row r="990" spans="1:242">
      <c r="A990" s="131" t="s">
        <v>1127</v>
      </c>
      <c r="B990" s="139">
        <f>+'[2]Table SP Vol '!P60</f>
        <v>29.82</v>
      </c>
      <c r="C990" s="131" t="s">
        <v>642</v>
      </c>
      <c r="D990" s="131">
        <v>55</v>
      </c>
      <c r="E990" s="132">
        <v>59.64</v>
      </c>
      <c r="F990" s="129">
        <f t="shared" si="14"/>
        <v>60000</v>
      </c>
      <c r="G990" s="131"/>
      <c r="GM990" s="86"/>
      <c r="IH990" s="131"/>
    </row>
    <row r="991" spans="1:242">
      <c r="A991" s="131" t="s">
        <v>1128</v>
      </c>
      <c r="B991" s="139">
        <f>+'[2]Table SP Vol '!P61</f>
        <v>29.82</v>
      </c>
      <c r="C991" s="131" t="s">
        <v>642</v>
      </c>
      <c r="D991" s="131">
        <v>56</v>
      </c>
      <c r="E991" s="132">
        <v>59.64</v>
      </c>
      <c r="F991" s="129">
        <f t="shared" si="14"/>
        <v>60000</v>
      </c>
      <c r="G991" s="131"/>
      <c r="GM991" s="86"/>
      <c r="IH991" s="131"/>
    </row>
    <row r="992" spans="1:242">
      <c r="A992" s="131" t="s">
        <v>1129</v>
      </c>
      <c r="B992" s="139">
        <f>+'[2]Table SP Vol '!P62</f>
        <v>29.82</v>
      </c>
      <c r="C992" s="131" t="s">
        <v>642</v>
      </c>
      <c r="D992" s="131">
        <v>57</v>
      </c>
      <c r="E992" s="132">
        <v>59.64</v>
      </c>
      <c r="F992" s="129">
        <f t="shared" si="14"/>
        <v>60000</v>
      </c>
      <c r="G992" s="131"/>
      <c r="GM992" s="86"/>
      <c r="IH992" s="131"/>
    </row>
    <row r="993" spans="1:242">
      <c r="A993" s="131" t="s">
        <v>1130</v>
      </c>
      <c r="B993" s="139">
        <f>+'[2]Table SP Vol '!P63</f>
        <v>29.82</v>
      </c>
      <c r="C993" s="131" t="s">
        <v>642</v>
      </c>
      <c r="D993" s="131">
        <v>58</v>
      </c>
      <c r="E993" s="132">
        <v>59.64</v>
      </c>
      <c r="F993" s="129">
        <f t="shared" si="14"/>
        <v>60000</v>
      </c>
      <c r="G993" s="131"/>
      <c r="GM993" s="86"/>
      <c r="IH993" s="131"/>
    </row>
    <row r="994" spans="1:242">
      <c r="A994" s="131" t="s">
        <v>1131</v>
      </c>
      <c r="B994" s="139">
        <f>+'[2]Table SP Vol '!P64</f>
        <v>29.82</v>
      </c>
      <c r="C994" s="131" t="s">
        <v>642</v>
      </c>
      <c r="D994" s="131">
        <v>59</v>
      </c>
      <c r="E994" s="132">
        <v>59.64</v>
      </c>
      <c r="F994" s="129">
        <f t="shared" si="14"/>
        <v>60000</v>
      </c>
      <c r="G994" s="131"/>
      <c r="GM994" s="86"/>
      <c r="IH994" s="131"/>
    </row>
    <row r="995" spans="1:242">
      <c r="A995" s="131" t="s">
        <v>1132</v>
      </c>
      <c r="B995" s="139">
        <f>+'[2]Table SP Vol '!P65</f>
        <v>44.94</v>
      </c>
      <c r="C995" s="131" t="s">
        <v>643</v>
      </c>
      <c r="D995" s="131">
        <v>60</v>
      </c>
      <c r="E995" s="132">
        <v>89.88</v>
      </c>
      <c r="F995" s="129">
        <f t="shared" si="14"/>
        <v>60000</v>
      </c>
      <c r="G995" s="131"/>
      <c r="GM995" s="86"/>
      <c r="IH995" s="131"/>
    </row>
    <row r="996" spans="1:242">
      <c r="A996" s="131" t="s">
        <v>1133</v>
      </c>
      <c r="B996" s="139">
        <f>+'[2]Table SP Vol '!P66</f>
        <v>44.94</v>
      </c>
      <c r="C996" s="131" t="s">
        <v>643</v>
      </c>
      <c r="D996" s="131">
        <v>61</v>
      </c>
      <c r="E996" s="132">
        <v>89.88</v>
      </c>
      <c r="F996" s="129">
        <f t="shared" si="14"/>
        <v>60000</v>
      </c>
      <c r="G996" s="131"/>
      <c r="GM996" s="86"/>
      <c r="IH996" s="131"/>
    </row>
    <row r="997" spans="1:242">
      <c r="A997" s="131" t="s">
        <v>1134</v>
      </c>
      <c r="B997" s="139">
        <f>+'[2]Table SP Vol '!P67</f>
        <v>44.94</v>
      </c>
      <c r="C997" s="131" t="s">
        <v>643</v>
      </c>
      <c r="D997" s="131">
        <v>62</v>
      </c>
      <c r="E997" s="132">
        <v>89.88</v>
      </c>
      <c r="F997" s="129">
        <f t="shared" si="14"/>
        <v>60000</v>
      </c>
      <c r="G997" s="131"/>
      <c r="GM997" s="86"/>
      <c r="IH997" s="131"/>
    </row>
    <row r="998" spans="1:242">
      <c r="A998" s="131" t="s">
        <v>1135</v>
      </c>
      <c r="B998" s="139">
        <f>+'[2]Table SP Vol '!P68</f>
        <v>44.94</v>
      </c>
      <c r="C998" s="131" t="s">
        <v>643</v>
      </c>
      <c r="D998" s="131">
        <v>63</v>
      </c>
      <c r="E998" s="132">
        <v>89.88</v>
      </c>
      <c r="F998" s="129">
        <f t="shared" si="14"/>
        <v>60000</v>
      </c>
      <c r="G998" s="131"/>
      <c r="GM998" s="86"/>
      <c r="IH998" s="131"/>
    </row>
    <row r="999" spans="1:242">
      <c r="A999" s="131" t="s">
        <v>1136</v>
      </c>
      <c r="B999" s="139">
        <f>+'[2]Table SP Vol '!P69</f>
        <v>44.94</v>
      </c>
      <c r="C999" s="131" t="s">
        <v>643</v>
      </c>
      <c r="D999" s="131">
        <v>64</v>
      </c>
      <c r="E999" s="132">
        <v>89.88</v>
      </c>
      <c r="F999" s="129">
        <f t="shared" si="14"/>
        <v>60000</v>
      </c>
      <c r="G999" s="131"/>
      <c r="GM999" s="86"/>
      <c r="IH999" s="131"/>
    </row>
    <row r="1000" spans="1:242">
      <c r="A1000" s="131" t="s">
        <v>1137</v>
      </c>
      <c r="B1000" s="139">
        <f>+'[2]Table SP Vol '!P70</f>
        <v>72.84</v>
      </c>
      <c r="C1000" s="131" t="s">
        <v>644</v>
      </c>
      <c r="D1000" s="131">
        <v>65</v>
      </c>
      <c r="E1000" s="132">
        <v>145.68</v>
      </c>
      <c r="F1000" s="129">
        <f t="shared" si="14"/>
        <v>60000</v>
      </c>
      <c r="G1000" s="131"/>
      <c r="GM1000" s="86"/>
      <c r="IH1000" s="131"/>
    </row>
    <row r="1001" spans="1:242">
      <c r="A1001" s="131" t="s">
        <v>1138</v>
      </c>
      <c r="B1001" s="139">
        <f>+'[2]Table SP Vol '!P71</f>
        <v>72.84</v>
      </c>
      <c r="C1001" s="131" t="s">
        <v>644</v>
      </c>
      <c r="D1001" s="131">
        <v>66</v>
      </c>
      <c r="E1001" s="132">
        <v>145.68</v>
      </c>
      <c r="F1001" s="129">
        <f t="shared" si="14"/>
        <v>60000</v>
      </c>
      <c r="G1001" s="131"/>
      <c r="GM1001" s="86"/>
      <c r="IH1001" s="131"/>
    </row>
    <row r="1002" spans="1:242">
      <c r="A1002" s="131" t="s">
        <v>1139</v>
      </c>
      <c r="B1002" s="139">
        <f>+'[2]Table SP Vol '!P72</f>
        <v>72.84</v>
      </c>
      <c r="C1002" s="131" t="s">
        <v>644</v>
      </c>
      <c r="D1002" s="131">
        <v>67</v>
      </c>
      <c r="E1002" s="132">
        <v>145.68</v>
      </c>
      <c r="F1002" s="129">
        <f t="shared" si="14"/>
        <v>60000</v>
      </c>
      <c r="G1002" s="131"/>
      <c r="GM1002" s="86"/>
      <c r="IH1002" s="131"/>
    </row>
    <row r="1003" spans="1:242">
      <c r="A1003" s="131" t="s">
        <v>1140</v>
      </c>
      <c r="B1003" s="139">
        <f>+'[2]Table SP Vol '!P73</f>
        <v>72.84</v>
      </c>
      <c r="C1003" s="131" t="s">
        <v>644</v>
      </c>
      <c r="D1003" s="131">
        <v>68</v>
      </c>
      <c r="E1003" s="132">
        <v>145.68</v>
      </c>
      <c r="F1003" s="129">
        <f t="shared" si="14"/>
        <v>60000</v>
      </c>
      <c r="G1003" s="131"/>
      <c r="GM1003" s="86"/>
      <c r="IH1003" s="131"/>
    </row>
    <row r="1004" spans="1:242">
      <c r="A1004" s="131" t="s">
        <v>1141</v>
      </c>
      <c r="B1004" s="139">
        <f>+'[2]Table SP Vol '!P74</f>
        <v>72.84</v>
      </c>
      <c r="C1004" s="131" t="s">
        <v>644</v>
      </c>
      <c r="D1004" s="131">
        <v>69</v>
      </c>
      <c r="E1004" s="132">
        <v>145.68</v>
      </c>
      <c r="F1004" s="129">
        <f t="shared" si="14"/>
        <v>60000</v>
      </c>
      <c r="G1004" s="131"/>
      <c r="GM1004" s="86"/>
      <c r="IH1004" s="131"/>
    </row>
    <row r="1005" spans="1:242">
      <c r="A1005" s="131" t="s">
        <v>1142</v>
      </c>
      <c r="B1005" s="139">
        <f>+'[2]Table SP Vol '!P75</f>
        <v>136.14000000000001</v>
      </c>
      <c r="C1005" s="131" t="s">
        <v>645</v>
      </c>
      <c r="D1005" s="131">
        <v>70</v>
      </c>
      <c r="E1005" s="132">
        <v>272.28000000000003</v>
      </c>
      <c r="F1005" s="129">
        <f t="shared" si="14"/>
        <v>60000</v>
      </c>
      <c r="G1005" s="131"/>
      <c r="GM1005" s="86"/>
      <c r="IH1005" s="131"/>
    </row>
    <row r="1006" spans="1:242">
      <c r="A1006" s="131" t="s">
        <v>1143</v>
      </c>
      <c r="B1006" s="139">
        <f>+'[2]Table SP Vol '!P76</f>
        <v>136.14000000000001</v>
      </c>
      <c r="C1006" s="131" t="s">
        <v>645</v>
      </c>
      <c r="D1006" s="131">
        <v>71</v>
      </c>
      <c r="E1006" s="132">
        <v>272.28000000000003</v>
      </c>
      <c r="F1006" s="129">
        <f t="shared" si="14"/>
        <v>60000</v>
      </c>
      <c r="G1006" s="131"/>
      <c r="GM1006" s="86"/>
      <c r="IH1006" s="131"/>
    </row>
    <row r="1007" spans="1:242">
      <c r="A1007" s="131" t="s">
        <v>1144</v>
      </c>
      <c r="B1007" s="139">
        <f>+'[2]Table SP Vol '!P77</f>
        <v>136.14000000000001</v>
      </c>
      <c r="C1007" s="131" t="s">
        <v>645</v>
      </c>
      <c r="D1007" s="131">
        <v>72</v>
      </c>
      <c r="E1007" s="132">
        <v>272.28000000000003</v>
      </c>
      <c r="F1007" s="129">
        <f t="shared" si="14"/>
        <v>60000</v>
      </c>
      <c r="G1007" s="131"/>
      <c r="GM1007" s="86"/>
      <c r="IH1007" s="131"/>
    </row>
    <row r="1008" spans="1:242">
      <c r="A1008" s="131" t="s">
        <v>1145</v>
      </c>
      <c r="B1008" s="139">
        <f>+'[2]Table SP Vol '!P78</f>
        <v>136.14000000000001</v>
      </c>
      <c r="C1008" s="131" t="s">
        <v>645</v>
      </c>
      <c r="D1008" s="131">
        <v>73</v>
      </c>
      <c r="E1008" s="132">
        <v>272.28000000000003</v>
      </c>
      <c r="F1008" s="129">
        <f t="shared" si="14"/>
        <v>60000</v>
      </c>
      <c r="G1008" s="131"/>
      <c r="GM1008" s="86"/>
      <c r="IH1008" s="131"/>
    </row>
    <row r="1009" spans="1:242">
      <c r="A1009" s="131" t="s">
        <v>1146</v>
      </c>
      <c r="B1009" s="139">
        <f>+'[2]Table SP Vol '!P79</f>
        <v>136.14000000000001</v>
      </c>
      <c r="C1009" s="131" t="s">
        <v>645</v>
      </c>
      <c r="D1009" s="131">
        <v>74</v>
      </c>
      <c r="E1009" s="132">
        <v>272.28000000000003</v>
      </c>
      <c r="F1009" s="129">
        <f t="shared" si="14"/>
        <v>60000</v>
      </c>
      <c r="G1009" s="131"/>
      <c r="GM1009" s="86"/>
      <c r="IH1009" s="131"/>
    </row>
    <row r="1010" spans="1:242">
      <c r="A1010" s="131" t="s">
        <v>1147</v>
      </c>
      <c r="B1010" s="139">
        <f>+'[2]Table SP Vol '!P80</f>
        <v>447.84000000000003</v>
      </c>
      <c r="C1010" s="131" t="s">
        <v>646</v>
      </c>
      <c r="D1010" s="131">
        <v>75</v>
      </c>
      <c r="E1010" s="132">
        <v>895.68000000000006</v>
      </c>
      <c r="F1010" s="129">
        <f t="shared" si="14"/>
        <v>60000</v>
      </c>
      <c r="G1010" s="131"/>
      <c r="GM1010" s="86"/>
      <c r="IH1010" s="131"/>
    </row>
    <row r="1011" spans="1:242">
      <c r="A1011" s="131" t="s">
        <v>1148</v>
      </c>
      <c r="B1011" s="139">
        <f>+'[2]Table SP Vol '!P81</f>
        <v>447.84000000000003</v>
      </c>
      <c r="C1011" s="131" t="s">
        <v>646</v>
      </c>
      <c r="D1011" s="131">
        <v>76</v>
      </c>
      <c r="E1011" s="132">
        <v>895.68000000000006</v>
      </c>
      <c r="F1011" s="129">
        <f t="shared" si="14"/>
        <v>60000</v>
      </c>
      <c r="G1011" s="131"/>
      <c r="GM1011" s="86"/>
      <c r="IH1011" s="131"/>
    </row>
    <row r="1012" spans="1:242">
      <c r="A1012" s="131" t="s">
        <v>1149</v>
      </c>
      <c r="B1012" s="139">
        <f>+'[2]Table SP Vol '!P82</f>
        <v>447.84000000000003</v>
      </c>
      <c r="C1012" s="131" t="s">
        <v>646</v>
      </c>
      <c r="D1012" s="131">
        <v>77</v>
      </c>
      <c r="E1012" s="132">
        <v>895.68000000000006</v>
      </c>
      <c r="F1012" s="129">
        <f t="shared" si="14"/>
        <v>60000</v>
      </c>
      <c r="G1012" s="131"/>
      <c r="GM1012" s="86"/>
      <c r="IH1012" s="131"/>
    </row>
    <row r="1013" spans="1:242">
      <c r="A1013" s="131" t="s">
        <v>1150</v>
      </c>
      <c r="B1013" s="139">
        <f>+'[2]Table SP Vol '!P83</f>
        <v>447.84000000000003</v>
      </c>
      <c r="C1013" s="131" t="s">
        <v>646</v>
      </c>
      <c r="D1013" s="131">
        <v>78</v>
      </c>
      <c r="E1013" s="132">
        <v>895.68000000000006</v>
      </c>
      <c r="F1013" s="129">
        <f t="shared" si="14"/>
        <v>60000</v>
      </c>
      <c r="G1013" s="131"/>
      <c r="GM1013" s="86"/>
      <c r="IH1013" s="131"/>
    </row>
    <row r="1014" spans="1:242">
      <c r="A1014" s="131" t="s">
        <v>1151</v>
      </c>
      <c r="B1014" s="139">
        <f>+'[2]Table SP Vol '!P84</f>
        <v>447.84000000000003</v>
      </c>
      <c r="C1014" s="131" t="s">
        <v>646</v>
      </c>
      <c r="D1014" s="131">
        <v>79</v>
      </c>
      <c r="E1014" s="132">
        <v>895.68000000000006</v>
      </c>
      <c r="F1014" s="129">
        <f t="shared" si="14"/>
        <v>60000</v>
      </c>
      <c r="G1014" s="131"/>
      <c r="GM1014" s="86"/>
      <c r="IH1014" s="131"/>
    </row>
    <row r="1015" spans="1:242">
      <c r="A1015" s="131" t="s">
        <v>1152</v>
      </c>
      <c r="B1015" s="139">
        <f>+'[2]Table SP Vol '!P85</f>
        <v>447.84000000000003</v>
      </c>
      <c r="C1015" s="131" t="s">
        <v>646</v>
      </c>
      <c r="D1015" s="131">
        <v>80</v>
      </c>
      <c r="E1015" s="132">
        <v>895.68000000000006</v>
      </c>
      <c r="F1015" s="129">
        <f t="shared" si="14"/>
        <v>60000</v>
      </c>
      <c r="G1015" s="131"/>
      <c r="GM1015" s="86"/>
      <c r="IH1015" s="131"/>
    </row>
    <row r="1016" spans="1:242">
      <c r="A1016" s="131" t="s">
        <v>1153</v>
      </c>
      <c r="B1016" s="139">
        <f>+'[2]Table SP Vol '!P86</f>
        <v>447.84000000000003</v>
      </c>
      <c r="C1016" s="131" t="s">
        <v>646</v>
      </c>
      <c r="D1016" s="131">
        <v>81</v>
      </c>
      <c r="E1016" s="132">
        <v>895.68000000000006</v>
      </c>
      <c r="F1016" s="129">
        <f t="shared" si="14"/>
        <v>60000</v>
      </c>
      <c r="G1016" s="131"/>
      <c r="GM1016" s="86"/>
      <c r="IH1016" s="131"/>
    </row>
    <row r="1017" spans="1:242">
      <c r="A1017" s="131" t="s">
        <v>1154</v>
      </c>
      <c r="B1017" s="139">
        <f>+'[2]Table SP Vol '!P87</f>
        <v>447.84000000000003</v>
      </c>
      <c r="C1017" s="131" t="s">
        <v>646</v>
      </c>
      <c r="D1017" s="131">
        <v>82</v>
      </c>
      <c r="E1017" s="132">
        <v>895.68000000000006</v>
      </c>
      <c r="F1017" s="129">
        <f t="shared" si="14"/>
        <v>60000</v>
      </c>
      <c r="G1017" s="131"/>
      <c r="GM1017" s="86"/>
      <c r="IH1017" s="131"/>
    </row>
    <row r="1018" spans="1:242">
      <c r="A1018" s="131" t="s">
        <v>1155</v>
      </c>
      <c r="B1018" s="139">
        <f>+'[2]Table SP Vol '!P88</f>
        <v>447.84000000000003</v>
      </c>
      <c r="C1018" s="131" t="s">
        <v>646</v>
      </c>
      <c r="D1018" s="131">
        <v>83</v>
      </c>
      <c r="E1018" s="132">
        <v>895.68000000000006</v>
      </c>
      <c r="F1018" s="129">
        <f t="shared" si="14"/>
        <v>60000</v>
      </c>
      <c r="G1018" s="131"/>
      <c r="GM1018" s="86"/>
      <c r="IH1018" s="131"/>
    </row>
    <row r="1019" spans="1:242">
      <c r="A1019" s="131" t="s">
        <v>1156</v>
      </c>
      <c r="B1019" s="139">
        <f>+'[2]Table SP Vol '!P89</f>
        <v>447.84000000000003</v>
      </c>
      <c r="C1019" s="131" t="s">
        <v>646</v>
      </c>
      <c r="D1019" s="131">
        <v>84</v>
      </c>
      <c r="E1019" s="132">
        <v>895.68000000000006</v>
      </c>
      <c r="F1019" s="129">
        <f t="shared" si="14"/>
        <v>60000</v>
      </c>
      <c r="G1019" s="131"/>
      <c r="GM1019" s="86"/>
      <c r="IH1019" s="131"/>
    </row>
    <row r="1020" spans="1:242">
      <c r="A1020" s="131" t="s">
        <v>1157</v>
      </c>
      <c r="B1020" s="139">
        <f>+'[2]Table SP Vol '!P90</f>
        <v>447.84000000000003</v>
      </c>
      <c r="C1020" s="131" t="s">
        <v>646</v>
      </c>
      <c r="D1020" s="131">
        <v>85</v>
      </c>
      <c r="E1020" s="132">
        <v>895.68000000000006</v>
      </c>
      <c r="F1020" s="129">
        <f t="shared" si="14"/>
        <v>60000</v>
      </c>
      <c r="G1020" s="131"/>
      <c r="GM1020" s="86"/>
      <c r="IH1020" s="131"/>
    </row>
    <row r="1021" spans="1:242">
      <c r="A1021" s="131" t="s">
        <v>1158</v>
      </c>
      <c r="B1021" s="139">
        <f>+'[2]Table SP Vol '!P91</f>
        <v>447.84000000000003</v>
      </c>
      <c r="C1021" s="131" t="s">
        <v>646</v>
      </c>
      <c r="D1021" s="131">
        <v>86</v>
      </c>
      <c r="E1021" s="132">
        <v>895.68000000000006</v>
      </c>
      <c r="F1021" s="129">
        <f t="shared" si="14"/>
        <v>60000</v>
      </c>
      <c r="G1021" s="131"/>
      <c r="GM1021" s="86"/>
      <c r="IH1021" s="131"/>
    </row>
    <row r="1022" spans="1:242">
      <c r="A1022" s="131" t="s">
        <v>1159</v>
      </c>
      <c r="B1022" s="139">
        <f>+'[2]Table SP Vol '!P92</f>
        <v>447.84000000000003</v>
      </c>
      <c r="C1022" s="131" t="s">
        <v>646</v>
      </c>
      <c r="D1022" s="131">
        <v>87</v>
      </c>
      <c r="E1022" s="132">
        <v>895.68000000000006</v>
      </c>
      <c r="F1022" s="129">
        <f t="shared" si="14"/>
        <v>60000</v>
      </c>
      <c r="G1022" s="131"/>
      <c r="GM1022" s="86"/>
      <c r="IH1022" s="131"/>
    </row>
    <row r="1023" spans="1:242">
      <c r="A1023" s="131" t="s">
        <v>1160</v>
      </c>
      <c r="B1023" s="139">
        <f>+'[2]Table SP Vol '!P93</f>
        <v>447.84000000000003</v>
      </c>
      <c r="C1023" s="131" t="s">
        <v>646</v>
      </c>
      <c r="D1023" s="131">
        <v>88</v>
      </c>
      <c r="E1023" s="132">
        <v>895.68000000000006</v>
      </c>
      <c r="F1023" s="129">
        <f t="shared" si="14"/>
        <v>60000</v>
      </c>
      <c r="G1023" s="131"/>
      <c r="GM1023" s="86"/>
      <c r="IH1023" s="131"/>
    </row>
    <row r="1024" spans="1:242">
      <c r="A1024" s="131" t="s">
        <v>1161</v>
      </c>
      <c r="B1024" s="139">
        <f>+'[2]Table SP Vol '!P94</f>
        <v>447.84000000000003</v>
      </c>
      <c r="C1024" s="131" t="s">
        <v>646</v>
      </c>
      <c r="D1024" s="131">
        <v>89</v>
      </c>
      <c r="E1024" s="132">
        <v>895.68000000000006</v>
      </c>
      <c r="F1024" s="129">
        <f t="shared" si="14"/>
        <v>60000</v>
      </c>
      <c r="G1024" s="131"/>
      <c r="GM1024" s="86"/>
      <c r="IH1024" s="131"/>
    </row>
    <row r="1025" spans="1:242">
      <c r="A1025" s="131" t="s">
        <v>1162</v>
      </c>
      <c r="B1025" s="139">
        <f>+'[2]Table SP Vol '!P95</f>
        <v>447.84000000000003</v>
      </c>
      <c r="C1025" s="131" t="s">
        <v>646</v>
      </c>
      <c r="D1025" s="131">
        <v>90</v>
      </c>
      <c r="E1025" s="132">
        <v>895.68000000000006</v>
      </c>
      <c r="F1025" s="129">
        <f t="shared" si="14"/>
        <v>60000</v>
      </c>
      <c r="G1025" s="131"/>
      <c r="GM1025" s="86"/>
      <c r="IH1025" s="131"/>
    </row>
    <row r="1026" spans="1:242">
      <c r="A1026" s="131" t="s">
        <v>1163</v>
      </c>
      <c r="B1026" s="139">
        <f>+'[2]Table SP Vol '!P96</f>
        <v>447.84000000000003</v>
      </c>
      <c r="C1026" s="131" t="s">
        <v>646</v>
      </c>
      <c r="D1026" s="131">
        <v>91</v>
      </c>
      <c r="E1026" s="132">
        <v>895.68000000000006</v>
      </c>
      <c r="F1026" s="129">
        <f t="shared" si="14"/>
        <v>60000</v>
      </c>
      <c r="G1026" s="131"/>
      <c r="GM1026" s="86"/>
      <c r="IH1026" s="131"/>
    </row>
    <row r="1027" spans="1:242">
      <c r="A1027" s="131" t="s">
        <v>1164</v>
      </c>
      <c r="B1027" s="139">
        <f>+'[2]Table SP Vol '!P97</f>
        <v>447.84000000000003</v>
      </c>
      <c r="C1027" s="131" t="s">
        <v>646</v>
      </c>
      <c r="D1027" s="131">
        <v>92</v>
      </c>
      <c r="E1027" s="132">
        <v>895.68000000000006</v>
      </c>
      <c r="F1027" s="129">
        <f t="shared" si="14"/>
        <v>60000</v>
      </c>
      <c r="G1027" s="131"/>
      <c r="GM1027" s="86"/>
      <c r="IH1027" s="131"/>
    </row>
    <row r="1028" spans="1:242">
      <c r="A1028" s="131" t="s">
        <v>1165</v>
      </c>
      <c r="B1028" s="139">
        <f>+'[2]Table SP Vol '!P98</f>
        <v>447.84000000000003</v>
      </c>
      <c r="C1028" s="131" t="s">
        <v>646</v>
      </c>
      <c r="D1028" s="131">
        <v>93</v>
      </c>
      <c r="E1028" s="132">
        <v>895.68000000000006</v>
      </c>
      <c r="F1028" s="129">
        <f t="shared" si="14"/>
        <v>60000</v>
      </c>
      <c r="G1028" s="131"/>
      <c r="GM1028" s="86"/>
      <c r="IH1028" s="131"/>
    </row>
    <row r="1029" spans="1:242">
      <c r="A1029" s="131" t="s">
        <v>1166</v>
      </c>
      <c r="B1029" s="139">
        <f>+'[2]Table SP Vol '!P99</f>
        <v>447.84000000000003</v>
      </c>
      <c r="C1029" s="131" t="s">
        <v>646</v>
      </c>
      <c r="D1029" s="131">
        <v>94</v>
      </c>
      <c r="E1029" s="132">
        <v>895.68000000000006</v>
      </c>
      <c r="F1029" s="129">
        <f t="shared" si="14"/>
        <v>60000</v>
      </c>
      <c r="G1029" s="131"/>
      <c r="GM1029" s="86"/>
      <c r="IH1029" s="131"/>
    </row>
    <row r="1030" spans="1:242">
      <c r="A1030" s="131" t="s">
        <v>1167</v>
      </c>
      <c r="B1030" s="139">
        <f>+'[2]Table SP Vol '!P100</f>
        <v>447.84000000000003</v>
      </c>
      <c r="C1030" s="131" t="s">
        <v>646</v>
      </c>
      <c r="D1030" s="131">
        <v>95</v>
      </c>
      <c r="E1030" s="132">
        <v>895.68000000000006</v>
      </c>
      <c r="F1030" s="129">
        <f t="shared" si="14"/>
        <v>60000</v>
      </c>
      <c r="G1030" s="131"/>
      <c r="GM1030" s="86"/>
      <c r="IH1030" s="131"/>
    </row>
    <row r="1031" spans="1:242">
      <c r="A1031" s="131" t="s">
        <v>1168</v>
      </c>
      <c r="B1031" s="139">
        <f>+'[2]Table SP Vol '!P101</f>
        <v>447.84000000000003</v>
      </c>
      <c r="C1031" s="131" t="s">
        <v>646</v>
      </c>
      <c r="D1031" s="131">
        <v>96</v>
      </c>
      <c r="E1031" s="132">
        <v>895.68000000000006</v>
      </c>
      <c r="F1031" s="129">
        <f t="shared" si="14"/>
        <v>60000</v>
      </c>
      <c r="G1031" s="131"/>
      <c r="GM1031" s="86"/>
      <c r="IH1031" s="131"/>
    </row>
    <row r="1032" spans="1:242">
      <c r="A1032" s="131" t="s">
        <v>1169</v>
      </c>
      <c r="B1032" s="139">
        <f>+'[2]Table SP Vol '!P102</f>
        <v>447.84000000000003</v>
      </c>
      <c r="C1032" s="131" t="s">
        <v>646</v>
      </c>
      <c r="D1032" s="131">
        <v>97</v>
      </c>
      <c r="E1032" s="132">
        <v>895.68000000000006</v>
      </c>
      <c r="F1032" s="129">
        <f t="shared" si="14"/>
        <v>60000</v>
      </c>
      <c r="G1032" s="131"/>
      <c r="GM1032" s="86"/>
      <c r="IH1032" s="131"/>
    </row>
    <row r="1033" spans="1:242">
      <c r="A1033" s="131" t="s">
        <v>1170</v>
      </c>
      <c r="B1033" s="139">
        <f>+'[2]Table SP Vol '!P103</f>
        <v>447.84000000000003</v>
      </c>
      <c r="C1033" s="131" t="s">
        <v>646</v>
      </c>
      <c r="D1033" s="131">
        <v>98</v>
      </c>
      <c r="E1033" s="132">
        <v>895.68000000000006</v>
      </c>
      <c r="F1033" s="129">
        <f t="shared" si="14"/>
        <v>60000</v>
      </c>
      <c r="G1033" s="131"/>
      <c r="GM1033" s="86"/>
      <c r="IH1033" s="131"/>
    </row>
    <row r="1034" spans="1:242">
      <c r="A1034" s="131" t="s">
        <v>1171</v>
      </c>
      <c r="B1034" s="139">
        <f>+'[2]Table SP Vol '!P104</f>
        <v>447.84000000000003</v>
      </c>
      <c r="C1034" s="131" t="s">
        <v>646</v>
      </c>
      <c r="D1034" s="131">
        <v>99</v>
      </c>
      <c r="E1034" s="132">
        <v>895.68000000000006</v>
      </c>
      <c r="F1034" s="129">
        <f t="shared" si="14"/>
        <v>60000</v>
      </c>
      <c r="G1034" s="131"/>
      <c r="GM1034" s="86"/>
      <c r="IH1034" s="131"/>
    </row>
    <row r="1035" spans="1:242">
      <c r="A1035" s="131" t="s">
        <v>1172</v>
      </c>
      <c r="B1035" s="139">
        <f>+'[2]Table SP Vol '!P105</f>
        <v>0</v>
      </c>
      <c r="C1035" s="131" t="s">
        <v>634</v>
      </c>
      <c r="D1035" s="131">
        <v>0</v>
      </c>
      <c r="E1035" s="132">
        <v>0</v>
      </c>
      <c r="F1035" s="129">
        <f t="shared" si="14"/>
        <v>60000</v>
      </c>
      <c r="G1035" s="131"/>
      <c r="GM1035" s="86"/>
      <c r="IH1035" s="131"/>
    </row>
    <row r="1036" spans="1:242">
      <c r="A1036" s="131" t="s">
        <v>5474</v>
      </c>
      <c r="B1036" s="139">
        <f>+'[2]Table SP Vol '!Q20</f>
        <v>1.4949999999999999</v>
      </c>
      <c r="C1036" s="131" t="s">
        <v>634</v>
      </c>
      <c r="D1036" s="131">
        <v>15</v>
      </c>
      <c r="E1036" s="132">
        <v>2.9899999999999998</v>
      </c>
      <c r="F1036" s="129">
        <f t="shared" si="14"/>
        <v>65000</v>
      </c>
      <c r="G1036" s="131"/>
      <c r="GI1036" s="86"/>
      <c r="IH1036" s="131"/>
    </row>
    <row r="1037" spans="1:242">
      <c r="A1037" s="131" t="s">
        <v>5475</v>
      </c>
      <c r="B1037" s="139">
        <f>+'[2]Table SP Vol '!Q21</f>
        <v>1.4949999999999999</v>
      </c>
      <c r="C1037" s="131" t="s">
        <v>634</v>
      </c>
      <c r="D1037" s="131">
        <v>16</v>
      </c>
      <c r="E1037" s="132">
        <v>2.9899999999999998</v>
      </c>
      <c r="F1037" s="129">
        <f t="shared" si="14"/>
        <v>65000</v>
      </c>
      <c r="G1037" s="131"/>
      <c r="GI1037" s="86"/>
      <c r="IH1037" s="131"/>
    </row>
    <row r="1038" spans="1:242">
      <c r="A1038" s="131" t="s">
        <v>5476</v>
      </c>
      <c r="B1038" s="139">
        <f>+'[2]Table SP Vol '!Q22</f>
        <v>1.4949999999999999</v>
      </c>
      <c r="C1038" s="131" t="s">
        <v>634</v>
      </c>
      <c r="D1038" s="131">
        <v>17</v>
      </c>
      <c r="E1038" s="132">
        <v>2.9899999999999998</v>
      </c>
      <c r="F1038" s="129">
        <f t="shared" si="14"/>
        <v>65000</v>
      </c>
      <c r="G1038" s="131"/>
      <c r="GI1038" s="86"/>
      <c r="IH1038" s="131"/>
    </row>
    <row r="1039" spans="1:242">
      <c r="A1039" s="131" t="s">
        <v>5477</v>
      </c>
      <c r="B1039" s="139">
        <f>+'[2]Table SP Vol '!Q23</f>
        <v>1.4949999999999999</v>
      </c>
      <c r="C1039" s="131" t="s">
        <v>634</v>
      </c>
      <c r="D1039" s="131">
        <v>18</v>
      </c>
      <c r="E1039" s="132">
        <v>2.9899999999999998</v>
      </c>
      <c r="F1039" s="129">
        <f t="shared" si="14"/>
        <v>65000</v>
      </c>
      <c r="G1039" s="131"/>
      <c r="GI1039" s="86"/>
      <c r="IH1039" s="131"/>
    </row>
    <row r="1040" spans="1:242">
      <c r="A1040" s="131" t="s">
        <v>5478</v>
      </c>
      <c r="B1040" s="139">
        <f>+'[2]Table SP Vol '!Q24</f>
        <v>1.4949999999999999</v>
      </c>
      <c r="C1040" s="131" t="s">
        <v>634</v>
      </c>
      <c r="D1040" s="131">
        <v>19</v>
      </c>
      <c r="E1040" s="132">
        <v>2.9899999999999998</v>
      </c>
      <c r="F1040" s="129">
        <f t="shared" si="14"/>
        <v>65000</v>
      </c>
      <c r="G1040" s="131"/>
      <c r="GI1040" s="86"/>
      <c r="IH1040" s="131"/>
    </row>
    <row r="1041" spans="1:242">
      <c r="A1041" s="131" t="s">
        <v>5479</v>
      </c>
      <c r="B1041" s="139">
        <f>+'[2]Table SP Vol '!Q25</f>
        <v>2.21</v>
      </c>
      <c r="C1041" s="131" t="s">
        <v>635</v>
      </c>
      <c r="D1041" s="131">
        <v>20</v>
      </c>
      <c r="E1041" s="132">
        <v>4.42</v>
      </c>
      <c r="F1041" s="129">
        <f t="shared" si="14"/>
        <v>65000</v>
      </c>
      <c r="G1041" s="131"/>
      <c r="GI1041" s="86"/>
      <c r="IH1041" s="131"/>
    </row>
    <row r="1042" spans="1:242">
      <c r="A1042" s="131" t="s">
        <v>5480</v>
      </c>
      <c r="B1042" s="139">
        <f>+'[2]Table SP Vol '!Q26</f>
        <v>2.21</v>
      </c>
      <c r="C1042" s="131" t="s">
        <v>635</v>
      </c>
      <c r="D1042" s="131">
        <v>21</v>
      </c>
      <c r="E1042" s="132">
        <v>4.42</v>
      </c>
      <c r="F1042" s="129">
        <f t="shared" si="14"/>
        <v>65000</v>
      </c>
      <c r="G1042" s="131"/>
      <c r="GI1042" s="86"/>
      <c r="IH1042" s="131"/>
    </row>
    <row r="1043" spans="1:242">
      <c r="A1043" s="131" t="s">
        <v>5481</v>
      </c>
      <c r="B1043" s="139">
        <f>+'[2]Table SP Vol '!Q27</f>
        <v>2.21</v>
      </c>
      <c r="C1043" s="131" t="s">
        <v>635</v>
      </c>
      <c r="D1043" s="131">
        <v>22</v>
      </c>
      <c r="E1043" s="132">
        <v>4.42</v>
      </c>
      <c r="F1043" s="129">
        <f t="shared" si="14"/>
        <v>65000</v>
      </c>
      <c r="G1043" s="131"/>
      <c r="GI1043" s="86"/>
      <c r="IH1043" s="131"/>
    </row>
    <row r="1044" spans="1:242">
      <c r="A1044" s="131" t="s">
        <v>5482</v>
      </c>
      <c r="B1044" s="139">
        <f>+'[2]Table SP Vol '!Q28</f>
        <v>2.21</v>
      </c>
      <c r="C1044" s="131" t="s">
        <v>635</v>
      </c>
      <c r="D1044" s="131">
        <v>23</v>
      </c>
      <c r="E1044" s="132">
        <v>4.42</v>
      </c>
      <c r="F1044" s="129">
        <f t="shared" si="14"/>
        <v>65000</v>
      </c>
      <c r="G1044" s="131"/>
      <c r="GI1044" s="86"/>
      <c r="IH1044" s="131"/>
    </row>
    <row r="1045" spans="1:242">
      <c r="A1045" s="131" t="s">
        <v>5483</v>
      </c>
      <c r="B1045" s="139">
        <f>+'[2]Table SP Vol '!Q29</f>
        <v>2.21</v>
      </c>
      <c r="C1045" s="131" t="s">
        <v>635</v>
      </c>
      <c r="D1045" s="131">
        <v>24</v>
      </c>
      <c r="E1045" s="132">
        <v>4.42</v>
      </c>
      <c r="F1045" s="129">
        <f t="shared" si="14"/>
        <v>65000</v>
      </c>
      <c r="G1045" s="131"/>
      <c r="GI1045" s="86"/>
      <c r="IH1045" s="131"/>
    </row>
    <row r="1046" spans="1:242">
      <c r="A1046" s="131" t="s">
        <v>5484</v>
      </c>
      <c r="B1046" s="139">
        <f>+'[2]Table SP Vol '!Q30</f>
        <v>2.6</v>
      </c>
      <c r="C1046" s="131" t="s">
        <v>636</v>
      </c>
      <c r="D1046" s="131">
        <v>25</v>
      </c>
      <c r="E1046" s="132">
        <v>5.2</v>
      </c>
      <c r="F1046" s="129">
        <f t="shared" si="14"/>
        <v>65000</v>
      </c>
      <c r="G1046" s="131"/>
      <c r="GI1046" s="86"/>
      <c r="IH1046" s="131"/>
    </row>
    <row r="1047" spans="1:242">
      <c r="A1047" s="131" t="s">
        <v>5485</v>
      </c>
      <c r="B1047" s="139">
        <f>+'[2]Table SP Vol '!Q31</f>
        <v>2.6</v>
      </c>
      <c r="C1047" s="131" t="s">
        <v>636</v>
      </c>
      <c r="D1047" s="131">
        <v>26</v>
      </c>
      <c r="E1047" s="132">
        <v>5.2</v>
      </c>
      <c r="F1047" s="129">
        <f t="shared" si="14"/>
        <v>65000</v>
      </c>
      <c r="G1047" s="131"/>
      <c r="GI1047" s="86"/>
      <c r="IH1047" s="131"/>
    </row>
    <row r="1048" spans="1:242">
      <c r="A1048" s="131" t="s">
        <v>5486</v>
      </c>
      <c r="B1048" s="139">
        <f>+'[2]Table SP Vol '!Q32</f>
        <v>2.6</v>
      </c>
      <c r="C1048" s="131" t="s">
        <v>636</v>
      </c>
      <c r="D1048" s="131">
        <v>27</v>
      </c>
      <c r="E1048" s="132">
        <v>5.2</v>
      </c>
      <c r="F1048" s="129">
        <f t="shared" si="14"/>
        <v>65000</v>
      </c>
      <c r="G1048" s="131"/>
      <c r="GI1048" s="86"/>
      <c r="IH1048" s="131"/>
    </row>
    <row r="1049" spans="1:242">
      <c r="A1049" s="131" t="s">
        <v>5487</v>
      </c>
      <c r="B1049" s="139">
        <f>+'[2]Table SP Vol '!Q33</f>
        <v>2.6</v>
      </c>
      <c r="C1049" s="131" t="s">
        <v>636</v>
      </c>
      <c r="D1049" s="131">
        <v>28</v>
      </c>
      <c r="E1049" s="132">
        <v>5.2</v>
      </c>
      <c r="F1049" s="129">
        <f t="shared" si="14"/>
        <v>65000</v>
      </c>
      <c r="G1049" s="131"/>
      <c r="GI1049" s="86"/>
      <c r="IH1049" s="131"/>
    </row>
    <row r="1050" spans="1:242">
      <c r="A1050" s="131" t="s">
        <v>5488</v>
      </c>
      <c r="B1050" s="139">
        <f>+'[2]Table SP Vol '!Q34</f>
        <v>2.6</v>
      </c>
      <c r="C1050" s="131" t="s">
        <v>636</v>
      </c>
      <c r="D1050" s="131">
        <v>29</v>
      </c>
      <c r="E1050" s="132">
        <v>5.2</v>
      </c>
      <c r="F1050" s="129">
        <f t="shared" ref="F1050:F1113" si="15">+F964+5000</f>
        <v>65000</v>
      </c>
      <c r="G1050" s="131"/>
      <c r="GI1050" s="86"/>
      <c r="IH1050" s="131"/>
    </row>
    <row r="1051" spans="1:242">
      <c r="A1051" s="131" t="s">
        <v>5489</v>
      </c>
      <c r="B1051" s="139">
        <f>+'[2]Table SP Vol '!Q35</f>
        <v>3.1850000000000001</v>
      </c>
      <c r="C1051" s="131" t="s">
        <v>637</v>
      </c>
      <c r="D1051" s="131">
        <v>30</v>
      </c>
      <c r="E1051" s="132">
        <v>6.37</v>
      </c>
      <c r="F1051" s="129">
        <f t="shared" si="15"/>
        <v>65000</v>
      </c>
      <c r="G1051" s="131"/>
      <c r="GI1051" s="86"/>
      <c r="IH1051" s="131"/>
    </row>
    <row r="1052" spans="1:242">
      <c r="A1052" s="131" t="s">
        <v>5490</v>
      </c>
      <c r="B1052" s="139">
        <f>+'[2]Table SP Vol '!Q36</f>
        <v>3.1850000000000001</v>
      </c>
      <c r="C1052" s="131" t="s">
        <v>637</v>
      </c>
      <c r="D1052" s="131">
        <v>31</v>
      </c>
      <c r="E1052" s="132">
        <v>6.37</v>
      </c>
      <c r="F1052" s="129">
        <f t="shared" si="15"/>
        <v>65000</v>
      </c>
      <c r="G1052" s="131"/>
      <c r="GI1052" s="86"/>
      <c r="IH1052" s="131"/>
    </row>
    <row r="1053" spans="1:242">
      <c r="A1053" s="131" t="s">
        <v>5491</v>
      </c>
      <c r="B1053" s="139">
        <f>+'[2]Table SP Vol '!Q37</f>
        <v>3.1850000000000001</v>
      </c>
      <c r="C1053" s="131" t="s">
        <v>637</v>
      </c>
      <c r="D1053" s="131">
        <v>32</v>
      </c>
      <c r="E1053" s="132">
        <v>6.37</v>
      </c>
      <c r="F1053" s="129">
        <f t="shared" si="15"/>
        <v>65000</v>
      </c>
      <c r="G1053" s="131"/>
      <c r="GI1053" s="86"/>
      <c r="IH1053" s="131"/>
    </row>
    <row r="1054" spans="1:242">
      <c r="A1054" s="131" t="s">
        <v>5492</v>
      </c>
      <c r="B1054" s="139">
        <f>+'[2]Table SP Vol '!Q38</f>
        <v>3.1850000000000001</v>
      </c>
      <c r="C1054" s="131" t="s">
        <v>637</v>
      </c>
      <c r="D1054" s="131">
        <v>33</v>
      </c>
      <c r="E1054" s="132">
        <v>6.37</v>
      </c>
      <c r="F1054" s="129">
        <f t="shared" si="15"/>
        <v>65000</v>
      </c>
      <c r="G1054" s="131"/>
      <c r="GI1054" s="86"/>
      <c r="IH1054" s="131"/>
    </row>
    <row r="1055" spans="1:242">
      <c r="A1055" s="131" t="s">
        <v>5493</v>
      </c>
      <c r="B1055" s="139">
        <f>+'[2]Table SP Vol '!Q39</f>
        <v>3.1850000000000001</v>
      </c>
      <c r="C1055" s="131" t="s">
        <v>637</v>
      </c>
      <c r="D1055" s="131">
        <v>34</v>
      </c>
      <c r="E1055" s="132">
        <v>6.37</v>
      </c>
      <c r="F1055" s="129">
        <f t="shared" si="15"/>
        <v>65000</v>
      </c>
      <c r="G1055" s="131"/>
      <c r="GI1055" s="86"/>
      <c r="IH1055" s="131"/>
    </row>
    <row r="1056" spans="1:242">
      <c r="A1056" s="131" t="s">
        <v>5494</v>
      </c>
      <c r="B1056" s="139">
        <f>+'[2]Table SP Vol '!Q40</f>
        <v>4.2250000000000005</v>
      </c>
      <c r="C1056" s="131" t="s">
        <v>638</v>
      </c>
      <c r="D1056" s="131">
        <v>35</v>
      </c>
      <c r="E1056" s="132">
        <v>8.4500000000000011</v>
      </c>
      <c r="F1056" s="129">
        <f t="shared" si="15"/>
        <v>65000</v>
      </c>
      <c r="G1056" s="131"/>
      <c r="GI1056" s="86"/>
      <c r="IH1056" s="131"/>
    </row>
    <row r="1057" spans="1:242">
      <c r="A1057" s="131" t="s">
        <v>5495</v>
      </c>
      <c r="B1057" s="139">
        <f>+'[2]Table SP Vol '!Q41</f>
        <v>4.2250000000000005</v>
      </c>
      <c r="C1057" s="131" t="s">
        <v>638</v>
      </c>
      <c r="D1057" s="131">
        <v>36</v>
      </c>
      <c r="E1057" s="132">
        <v>8.4500000000000011</v>
      </c>
      <c r="F1057" s="129">
        <f t="shared" si="15"/>
        <v>65000</v>
      </c>
      <c r="G1057" s="131"/>
      <c r="GI1057" s="86"/>
      <c r="IH1057" s="131"/>
    </row>
    <row r="1058" spans="1:242">
      <c r="A1058" s="131" t="s">
        <v>5496</v>
      </c>
      <c r="B1058" s="139">
        <f>+'[2]Table SP Vol '!Q42</f>
        <v>4.2250000000000005</v>
      </c>
      <c r="C1058" s="131" t="s">
        <v>638</v>
      </c>
      <c r="D1058" s="131">
        <v>37</v>
      </c>
      <c r="E1058" s="132">
        <v>8.4500000000000011</v>
      </c>
      <c r="F1058" s="129">
        <f t="shared" si="15"/>
        <v>65000</v>
      </c>
      <c r="G1058" s="131"/>
      <c r="GI1058" s="86"/>
      <c r="IH1058" s="131"/>
    </row>
    <row r="1059" spans="1:242">
      <c r="A1059" s="131" t="s">
        <v>5497</v>
      </c>
      <c r="B1059" s="139">
        <f>+'[2]Table SP Vol '!Q43</f>
        <v>4.2250000000000005</v>
      </c>
      <c r="C1059" s="131" t="s">
        <v>638</v>
      </c>
      <c r="D1059" s="131">
        <v>38</v>
      </c>
      <c r="E1059" s="132">
        <v>8.4500000000000011</v>
      </c>
      <c r="F1059" s="129">
        <f t="shared" si="15"/>
        <v>65000</v>
      </c>
      <c r="G1059" s="131"/>
      <c r="GI1059" s="86"/>
      <c r="IH1059" s="131"/>
    </row>
    <row r="1060" spans="1:242">
      <c r="A1060" s="131" t="s">
        <v>5498</v>
      </c>
      <c r="B1060" s="139">
        <f>+'[2]Table SP Vol '!Q44</f>
        <v>4.2250000000000005</v>
      </c>
      <c r="C1060" s="131" t="s">
        <v>638</v>
      </c>
      <c r="D1060" s="131">
        <v>39</v>
      </c>
      <c r="E1060" s="132">
        <v>8.4500000000000011</v>
      </c>
      <c r="F1060" s="129">
        <f t="shared" si="15"/>
        <v>65000</v>
      </c>
      <c r="G1060" s="131"/>
      <c r="GI1060" s="86"/>
      <c r="IH1060" s="131"/>
    </row>
    <row r="1061" spans="1:242">
      <c r="A1061" s="131" t="s">
        <v>5499</v>
      </c>
      <c r="B1061" s="139">
        <f>+'[2]Table SP Vol '!Q45</f>
        <v>6.1749999999999998</v>
      </c>
      <c r="C1061" s="131" t="s">
        <v>639</v>
      </c>
      <c r="D1061" s="131">
        <v>40</v>
      </c>
      <c r="E1061" s="132">
        <v>12.35</v>
      </c>
      <c r="F1061" s="129">
        <f t="shared" si="15"/>
        <v>65000</v>
      </c>
      <c r="G1061" s="131"/>
      <c r="GI1061" s="86"/>
      <c r="IH1061" s="131"/>
    </row>
    <row r="1062" spans="1:242">
      <c r="A1062" s="131" t="s">
        <v>5500</v>
      </c>
      <c r="B1062" s="139">
        <f>+'[2]Table SP Vol '!Q46</f>
        <v>6.1749999999999998</v>
      </c>
      <c r="C1062" s="131" t="s">
        <v>639</v>
      </c>
      <c r="D1062" s="131">
        <v>41</v>
      </c>
      <c r="E1062" s="132">
        <v>12.35</v>
      </c>
      <c r="F1062" s="129">
        <f t="shared" si="15"/>
        <v>65000</v>
      </c>
      <c r="G1062" s="131"/>
      <c r="GI1062" s="86"/>
      <c r="IH1062" s="131"/>
    </row>
    <row r="1063" spans="1:242">
      <c r="A1063" s="131" t="s">
        <v>5501</v>
      </c>
      <c r="B1063" s="139">
        <f>+'[2]Table SP Vol '!Q47</f>
        <v>6.1749999999999998</v>
      </c>
      <c r="C1063" s="131" t="s">
        <v>639</v>
      </c>
      <c r="D1063" s="131">
        <v>42</v>
      </c>
      <c r="E1063" s="132">
        <v>12.35</v>
      </c>
      <c r="F1063" s="129">
        <f t="shared" si="15"/>
        <v>65000</v>
      </c>
      <c r="G1063" s="131"/>
      <c r="GI1063" s="86"/>
      <c r="IH1063" s="131"/>
    </row>
    <row r="1064" spans="1:242">
      <c r="A1064" s="131" t="s">
        <v>5502</v>
      </c>
      <c r="B1064" s="139">
        <f>+'[2]Table SP Vol '!Q48</f>
        <v>6.1749999999999998</v>
      </c>
      <c r="C1064" s="131" t="s">
        <v>639</v>
      </c>
      <c r="D1064" s="131">
        <v>43</v>
      </c>
      <c r="E1064" s="132">
        <v>12.35</v>
      </c>
      <c r="F1064" s="129">
        <f t="shared" si="15"/>
        <v>65000</v>
      </c>
      <c r="G1064" s="131"/>
      <c r="GI1064" s="86"/>
      <c r="IH1064" s="131"/>
    </row>
    <row r="1065" spans="1:242">
      <c r="A1065" s="131" t="s">
        <v>5503</v>
      </c>
      <c r="B1065" s="139">
        <f>+'[2]Table SP Vol '!Q49</f>
        <v>6.1749999999999998</v>
      </c>
      <c r="C1065" s="131" t="s">
        <v>639</v>
      </c>
      <c r="D1065" s="131">
        <v>44</v>
      </c>
      <c r="E1065" s="132">
        <v>12.35</v>
      </c>
      <c r="F1065" s="129">
        <f t="shared" si="15"/>
        <v>65000</v>
      </c>
      <c r="G1065" s="131"/>
      <c r="GI1065" s="86"/>
      <c r="IH1065" s="131"/>
    </row>
    <row r="1066" spans="1:242">
      <c r="A1066" s="131" t="s">
        <v>5504</v>
      </c>
      <c r="B1066" s="139">
        <f>+'[2]Table SP Vol '!Q50</f>
        <v>9.879999999999999</v>
      </c>
      <c r="C1066" s="131" t="s">
        <v>640</v>
      </c>
      <c r="D1066" s="131">
        <v>45</v>
      </c>
      <c r="E1066" s="132">
        <v>19.759999999999998</v>
      </c>
      <c r="F1066" s="129">
        <f t="shared" si="15"/>
        <v>65000</v>
      </c>
      <c r="G1066" s="131"/>
      <c r="GI1066" s="86"/>
      <c r="IH1066" s="131"/>
    </row>
    <row r="1067" spans="1:242">
      <c r="A1067" s="131" t="s">
        <v>5505</v>
      </c>
      <c r="B1067" s="139">
        <f>+'[2]Table SP Vol '!Q51</f>
        <v>9.879999999999999</v>
      </c>
      <c r="C1067" s="131" t="s">
        <v>640</v>
      </c>
      <c r="D1067" s="131">
        <v>46</v>
      </c>
      <c r="E1067" s="132">
        <v>19.759999999999998</v>
      </c>
      <c r="F1067" s="129">
        <f t="shared" si="15"/>
        <v>65000</v>
      </c>
      <c r="G1067" s="131"/>
      <c r="GI1067" s="86"/>
      <c r="IH1067" s="131"/>
    </row>
    <row r="1068" spans="1:242">
      <c r="A1068" s="131" t="s">
        <v>5506</v>
      </c>
      <c r="B1068" s="139">
        <f>+'[2]Table SP Vol '!Q52</f>
        <v>9.879999999999999</v>
      </c>
      <c r="C1068" s="131" t="s">
        <v>640</v>
      </c>
      <c r="D1068" s="131">
        <v>47</v>
      </c>
      <c r="E1068" s="132">
        <v>19.759999999999998</v>
      </c>
      <c r="F1068" s="129">
        <f t="shared" si="15"/>
        <v>65000</v>
      </c>
      <c r="G1068" s="131"/>
      <c r="GI1068" s="86"/>
      <c r="IH1068" s="131"/>
    </row>
    <row r="1069" spans="1:242">
      <c r="A1069" s="131" t="s">
        <v>5507</v>
      </c>
      <c r="B1069" s="139">
        <f>+'[2]Table SP Vol '!Q53</f>
        <v>9.879999999999999</v>
      </c>
      <c r="C1069" s="131" t="s">
        <v>640</v>
      </c>
      <c r="D1069" s="131">
        <v>48</v>
      </c>
      <c r="E1069" s="132">
        <v>19.759999999999998</v>
      </c>
      <c r="F1069" s="129">
        <f t="shared" si="15"/>
        <v>65000</v>
      </c>
      <c r="G1069" s="131"/>
      <c r="GI1069" s="86"/>
      <c r="IH1069" s="131"/>
    </row>
    <row r="1070" spans="1:242">
      <c r="A1070" s="131" t="s">
        <v>5508</v>
      </c>
      <c r="B1070" s="139">
        <f>+'[2]Table SP Vol '!Q54</f>
        <v>9.879999999999999</v>
      </c>
      <c r="C1070" s="131" t="s">
        <v>640</v>
      </c>
      <c r="D1070" s="131">
        <v>49</v>
      </c>
      <c r="E1070" s="132">
        <v>19.759999999999998</v>
      </c>
      <c r="F1070" s="129">
        <f t="shared" si="15"/>
        <v>65000</v>
      </c>
      <c r="G1070" s="131"/>
      <c r="GI1070" s="86"/>
      <c r="IH1070" s="131"/>
    </row>
    <row r="1071" spans="1:242">
      <c r="A1071" s="131" t="s">
        <v>5509</v>
      </c>
      <c r="B1071" s="139">
        <f>+'[2]Table SP Vol '!Q55</f>
        <v>17.745000000000001</v>
      </c>
      <c r="C1071" s="131" t="s">
        <v>641</v>
      </c>
      <c r="D1071" s="131">
        <v>50</v>
      </c>
      <c r="E1071" s="132">
        <v>35.49</v>
      </c>
      <c r="F1071" s="129">
        <f t="shared" si="15"/>
        <v>65000</v>
      </c>
      <c r="G1071" s="131"/>
      <c r="GI1071" s="86"/>
      <c r="IH1071" s="131"/>
    </row>
    <row r="1072" spans="1:242">
      <c r="A1072" s="131" t="s">
        <v>5510</v>
      </c>
      <c r="B1072" s="139">
        <f>+'[2]Table SP Vol '!Q56</f>
        <v>17.745000000000001</v>
      </c>
      <c r="C1072" s="131" t="s">
        <v>641</v>
      </c>
      <c r="D1072" s="131">
        <v>51</v>
      </c>
      <c r="E1072" s="132">
        <v>35.49</v>
      </c>
      <c r="F1072" s="129">
        <f t="shared" si="15"/>
        <v>65000</v>
      </c>
      <c r="G1072" s="131"/>
      <c r="GI1072" s="86"/>
      <c r="IH1072" s="131"/>
    </row>
    <row r="1073" spans="1:242">
      <c r="A1073" s="131" t="s">
        <v>5511</v>
      </c>
      <c r="B1073" s="139">
        <f>+'[2]Table SP Vol '!Q57</f>
        <v>17.745000000000001</v>
      </c>
      <c r="C1073" s="131" t="s">
        <v>641</v>
      </c>
      <c r="D1073" s="131">
        <v>52</v>
      </c>
      <c r="E1073" s="132">
        <v>35.49</v>
      </c>
      <c r="F1073" s="129">
        <f t="shared" si="15"/>
        <v>65000</v>
      </c>
      <c r="G1073" s="131"/>
      <c r="GI1073" s="86"/>
      <c r="IH1073" s="131"/>
    </row>
    <row r="1074" spans="1:242">
      <c r="A1074" s="131" t="s">
        <v>5512</v>
      </c>
      <c r="B1074" s="139">
        <f>+'[2]Table SP Vol '!Q58</f>
        <v>17.745000000000001</v>
      </c>
      <c r="C1074" s="131" t="s">
        <v>641</v>
      </c>
      <c r="D1074" s="131">
        <v>53</v>
      </c>
      <c r="E1074" s="132">
        <v>35.49</v>
      </c>
      <c r="F1074" s="129">
        <f t="shared" si="15"/>
        <v>65000</v>
      </c>
      <c r="G1074" s="131"/>
      <c r="GI1074" s="86"/>
      <c r="IH1074" s="131"/>
    </row>
    <row r="1075" spans="1:242">
      <c r="A1075" s="131" t="s">
        <v>5513</v>
      </c>
      <c r="B1075" s="139">
        <f>+'[2]Table SP Vol '!Q59</f>
        <v>17.745000000000001</v>
      </c>
      <c r="C1075" s="131" t="s">
        <v>641</v>
      </c>
      <c r="D1075" s="131">
        <v>54</v>
      </c>
      <c r="E1075" s="132">
        <v>35.49</v>
      </c>
      <c r="F1075" s="129">
        <f t="shared" si="15"/>
        <v>65000</v>
      </c>
      <c r="G1075" s="131"/>
      <c r="GI1075" s="86"/>
      <c r="IH1075" s="131"/>
    </row>
    <row r="1076" spans="1:242">
      <c r="A1076" s="131" t="s">
        <v>5514</v>
      </c>
      <c r="B1076" s="139">
        <f>+'[2]Table SP Vol '!Q60</f>
        <v>32.305</v>
      </c>
      <c r="C1076" s="131" t="s">
        <v>642</v>
      </c>
      <c r="D1076" s="131">
        <v>55</v>
      </c>
      <c r="E1076" s="132">
        <v>64.61</v>
      </c>
      <c r="F1076" s="129">
        <f t="shared" si="15"/>
        <v>65000</v>
      </c>
      <c r="G1076" s="131"/>
      <c r="GI1076" s="86"/>
      <c r="IH1076" s="131"/>
    </row>
    <row r="1077" spans="1:242">
      <c r="A1077" s="131" t="s">
        <v>5515</v>
      </c>
      <c r="B1077" s="139">
        <f>+'[2]Table SP Vol '!Q61</f>
        <v>32.305</v>
      </c>
      <c r="C1077" s="131" t="s">
        <v>642</v>
      </c>
      <c r="D1077" s="131">
        <v>56</v>
      </c>
      <c r="E1077" s="132">
        <v>64.61</v>
      </c>
      <c r="F1077" s="129">
        <f t="shared" si="15"/>
        <v>65000</v>
      </c>
      <c r="G1077" s="131"/>
      <c r="GI1077" s="86"/>
      <c r="IH1077" s="131"/>
    </row>
    <row r="1078" spans="1:242">
      <c r="A1078" s="131" t="s">
        <v>5516</v>
      </c>
      <c r="B1078" s="139">
        <f>+'[2]Table SP Vol '!Q62</f>
        <v>32.305</v>
      </c>
      <c r="C1078" s="131" t="s">
        <v>642</v>
      </c>
      <c r="D1078" s="131">
        <v>57</v>
      </c>
      <c r="E1078" s="132">
        <v>64.61</v>
      </c>
      <c r="F1078" s="129">
        <f t="shared" si="15"/>
        <v>65000</v>
      </c>
      <c r="G1078" s="131"/>
      <c r="GI1078" s="86"/>
      <c r="IH1078" s="131"/>
    </row>
    <row r="1079" spans="1:242">
      <c r="A1079" s="131" t="s">
        <v>5517</v>
      </c>
      <c r="B1079" s="139">
        <f>+'[2]Table SP Vol '!Q63</f>
        <v>32.305</v>
      </c>
      <c r="C1079" s="131" t="s">
        <v>642</v>
      </c>
      <c r="D1079" s="131">
        <v>58</v>
      </c>
      <c r="E1079" s="132">
        <v>64.61</v>
      </c>
      <c r="F1079" s="129">
        <f t="shared" si="15"/>
        <v>65000</v>
      </c>
      <c r="G1079" s="131"/>
      <c r="GI1079" s="86"/>
      <c r="IH1079" s="131"/>
    </row>
    <row r="1080" spans="1:242">
      <c r="A1080" s="131" t="s">
        <v>5518</v>
      </c>
      <c r="B1080" s="139">
        <f>+'[2]Table SP Vol '!Q64</f>
        <v>32.305</v>
      </c>
      <c r="C1080" s="131" t="s">
        <v>642</v>
      </c>
      <c r="D1080" s="131">
        <v>59</v>
      </c>
      <c r="E1080" s="132">
        <v>64.61</v>
      </c>
      <c r="F1080" s="129">
        <f t="shared" si="15"/>
        <v>65000</v>
      </c>
      <c r="G1080" s="131"/>
      <c r="GI1080" s="86"/>
      <c r="IH1080" s="131"/>
    </row>
    <row r="1081" spans="1:242">
      <c r="A1081" s="131" t="s">
        <v>5519</v>
      </c>
      <c r="B1081" s="139">
        <f>+'[2]Table SP Vol '!Q65</f>
        <v>48.685000000000002</v>
      </c>
      <c r="C1081" s="131" t="s">
        <v>643</v>
      </c>
      <c r="D1081" s="131">
        <v>60</v>
      </c>
      <c r="E1081" s="132">
        <v>97.37</v>
      </c>
      <c r="F1081" s="129">
        <f t="shared" si="15"/>
        <v>65000</v>
      </c>
      <c r="G1081" s="131"/>
      <c r="GI1081" s="86"/>
      <c r="IH1081" s="131"/>
    </row>
    <row r="1082" spans="1:242">
      <c r="A1082" s="131" t="s">
        <v>5520</v>
      </c>
      <c r="B1082" s="139">
        <f>+'[2]Table SP Vol '!Q66</f>
        <v>48.685000000000002</v>
      </c>
      <c r="C1082" s="131" t="s">
        <v>643</v>
      </c>
      <c r="D1082" s="131">
        <v>61</v>
      </c>
      <c r="E1082" s="132">
        <v>97.37</v>
      </c>
      <c r="F1082" s="129">
        <f t="shared" si="15"/>
        <v>65000</v>
      </c>
      <c r="G1082" s="131"/>
      <c r="GI1082" s="86"/>
      <c r="IH1082" s="131"/>
    </row>
    <row r="1083" spans="1:242">
      <c r="A1083" s="131" t="s">
        <v>5521</v>
      </c>
      <c r="B1083" s="139">
        <f>+'[2]Table SP Vol '!Q67</f>
        <v>48.685000000000002</v>
      </c>
      <c r="C1083" s="131" t="s">
        <v>643</v>
      </c>
      <c r="D1083" s="131">
        <v>62</v>
      </c>
      <c r="E1083" s="132">
        <v>97.37</v>
      </c>
      <c r="F1083" s="129">
        <f t="shared" si="15"/>
        <v>65000</v>
      </c>
      <c r="G1083" s="131"/>
      <c r="GI1083" s="86"/>
      <c r="IH1083" s="131"/>
    </row>
    <row r="1084" spans="1:242">
      <c r="A1084" s="131" t="s">
        <v>5522</v>
      </c>
      <c r="B1084" s="139">
        <f>+'[2]Table SP Vol '!Q68</f>
        <v>48.685000000000002</v>
      </c>
      <c r="C1084" s="131" t="s">
        <v>643</v>
      </c>
      <c r="D1084" s="131">
        <v>63</v>
      </c>
      <c r="E1084" s="132">
        <v>97.37</v>
      </c>
      <c r="F1084" s="129">
        <f t="shared" si="15"/>
        <v>65000</v>
      </c>
      <c r="G1084" s="131"/>
      <c r="GI1084" s="86"/>
      <c r="IH1084" s="131"/>
    </row>
    <row r="1085" spans="1:242">
      <c r="A1085" s="131" t="s">
        <v>5523</v>
      </c>
      <c r="B1085" s="139">
        <f>+'[2]Table SP Vol '!Q69</f>
        <v>48.685000000000002</v>
      </c>
      <c r="C1085" s="131" t="s">
        <v>643</v>
      </c>
      <c r="D1085" s="131">
        <v>64</v>
      </c>
      <c r="E1085" s="132">
        <v>97.37</v>
      </c>
      <c r="F1085" s="129">
        <f t="shared" si="15"/>
        <v>65000</v>
      </c>
      <c r="G1085" s="131"/>
      <c r="GI1085" s="86"/>
      <c r="IH1085" s="131"/>
    </row>
    <row r="1086" spans="1:242">
      <c r="A1086" s="131" t="s">
        <v>5524</v>
      </c>
      <c r="B1086" s="139">
        <f>+'[2]Table SP Vol '!Q70</f>
        <v>78.91</v>
      </c>
      <c r="C1086" s="131" t="s">
        <v>644</v>
      </c>
      <c r="D1086" s="131">
        <v>65</v>
      </c>
      <c r="E1086" s="132">
        <v>157.82</v>
      </c>
      <c r="F1086" s="129">
        <f t="shared" si="15"/>
        <v>65000</v>
      </c>
      <c r="G1086" s="131"/>
      <c r="GI1086" s="86"/>
      <c r="IH1086" s="131"/>
    </row>
    <row r="1087" spans="1:242">
      <c r="A1087" s="131" t="s">
        <v>5525</v>
      </c>
      <c r="B1087" s="139">
        <f>+'[2]Table SP Vol '!Q71</f>
        <v>78.91</v>
      </c>
      <c r="C1087" s="131" t="s">
        <v>644</v>
      </c>
      <c r="D1087" s="131">
        <v>66</v>
      </c>
      <c r="E1087" s="132">
        <v>157.82</v>
      </c>
      <c r="F1087" s="129">
        <f t="shared" si="15"/>
        <v>65000</v>
      </c>
      <c r="G1087" s="131"/>
      <c r="GI1087" s="86"/>
      <c r="IH1087" s="131"/>
    </row>
    <row r="1088" spans="1:242">
      <c r="A1088" s="131" t="s">
        <v>5526</v>
      </c>
      <c r="B1088" s="139">
        <f>+'[2]Table SP Vol '!Q72</f>
        <v>78.91</v>
      </c>
      <c r="C1088" s="131" t="s">
        <v>644</v>
      </c>
      <c r="D1088" s="131">
        <v>67</v>
      </c>
      <c r="E1088" s="132">
        <v>157.82</v>
      </c>
      <c r="F1088" s="129">
        <f t="shared" si="15"/>
        <v>65000</v>
      </c>
      <c r="G1088" s="131"/>
      <c r="GI1088" s="86"/>
      <c r="IH1088" s="131"/>
    </row>
    <row r="1089" spans="1:242">
      <c r="A1089" s="131" t="s">
        <v>5527</v>
      </c>
      <c r="B1089" s="139">
        <f>+'[2]Table SP Vol '!Q73</f>
        <v>78.91</v>
      </c>
      <c r="C1089" s="131" t="s">
        <v>644</v>
      </c>
      <c r="D1089" s="131">
        <v>68</v>
      </c>
      <c r="E1089" s="132">
        <v>157.82</v>
      </c>
      <c r="F1089" s="129">
        <f t="shared" si="15"/>
        <v>65000</v>
      </c>
      <c r="G1089" s="131"/>
      <c r="GI1089" s="86"/>
      <c r="IH1089" s="131"/>
    </row>
    <row r="1090" spans="1:242">
      <c r="A1090" s="131" t="s">
        <v>5528</v>
      </c>
      <c r="B1090" s="139">
        <f>+'[2]Table SP Vol '!Q74</f>
        <v>78.91</v>
      </c>
      <c r="C1090" s="131" t="s">
        <v>644</v>
      </c>
      <c r="D1090" s="131">
        <v>69</v>
      </c>
      <c r="E1090" s="132">
        <v>157.82</v>
      </c>
      <c r="F1090" s="129">
        <f t="shared" si="15"/>
        <v>65000</v>
      </c>
      <c r="G1090" s="131"/>
      <c r="GI1090" s="86"/>
      <c r="IH1090" s="131"/>
    </row>
    <row r="1091" spans="1:242">
      <c r="A1091" s="131" t="s">
        <v>5529</v>
      </c>
      <c r="B1091" s="139">
        <f>+'[2]Table SP Vol '!Q75</f>
        <v>147.48500000000001</v>
      </c>
      <c r="C1091" s="131" t="s">
        <v>645</v>
      </c>
      <c r="D1091" s="131">
        <v>70</v>
      </c>
      <c r="E1091" s="132">
        <v>294.97000000000003</v>
      </c>
      <c r="F1091" s="129">
        <f t="shared" si="15"/>
        <v>65000</v>
      </c>
      <c r="G1091" s="131"/>
      <c r="GI1091" s="86"/>
      <c r="IH1091" s="131"/>
    </row>
    <row r="1092" spans="1:242">
      <c r="A1092" s="131" t="s">
        <v>5530</v>
      </c>
      <c r="B1092" s="139">
        <f>+'[2]Table SP Vol '!Q76</f>
        <v>147.48500000000001</v>
      </c>
      <c r="C1092" s="131" t="s">
        <v>645</v>
      </c>
      <c r="D1092" s="131">
        <v>71</v>
      </c>
      <c r="E1092" s="132">
        <v>294.97000000000003</v>
      </c>
      <c r="F1092" s="129">
        <f t="shared" si="15"/>
        <v>65000</v>
      </c>
      <c r="G1092" s="131"/>
      <c r="GI1092" s="86"/>
      <c r="IH1092" s="131"/>
    </row>
    <row r="1093" spans="1:242">
      <c r="A1093" s="131" t="s">
        <v>5531</v>
      </c>
      <c r="B1093" s="139">
        <f>+'[2]Table SP Vol '!Q77</f>
        <v>147.48500000000001</v>
      </c>
      <c r="C1093" s="131" t="s">
        <v>645</v>
      </c>
      <c r="D1093" s="131">
        <v>72</v>
      </c>
      <c r="E1093" s="132">
        <v>294.97000000000003</v>
      </c>
      <c r="F1093" s="129">
        <f t="shared" si="15"/>
        <v>65000</v>
      </c>
      <c r="G1093" s="131"/>
      <c r="GI1093" s="86"/>
      <c r="IH1093" s="131"/>
    </row>
    <row r="1094" spans="1:242">
      <c r="A1094" s="131" t="s">
        <v>5532</v>
      </c>
      <c r="B1094" s="139">
        <f>+'[2]Table SP Vol '!Q78</f>
        <v>147.48500000000001</v>
      </c>
      <c r="C1094" s="131" t="s">
        <v>645</v>
      </c>
      <c r="D1094" s="131">
        <v>73</v>
      </c>
      <c r="E1094" s="132">
        <v>294.97000000000003</v>
      </c>
      <c r="F1094" s="129">
        <f t="shared" si="15"/>
        <v>65000</v>
      </c>
      <c r="G1094" s="131"/>
      <c r="GI1094" s="86"/>
      <c r="IH1094" s="131"/>
    </row>
    <row r="1095" spans="1:242">
      <c r="A1095" s="131" t="s">
        <v>5533</v>
      </c>
      <c r="B1095" s="139">
        <f>+'[2]Table SP Vol '!Q79</f>
        <v>147.48500000000001</v>
      </c>
      <c r="C1095" s="131" t="s">
        <v>645</v>
      </c>
      <c r="D1095" s="131">
        <v>74</v>
      </c>
      <c r="E1095" s="132">
        <v>294.97000000000003</v>
      </c>
      <c r="F1095" s="129">
        <f t="shared" si="15"/>
        <v>65000</v>
      </c>
      <c r="G1095" s="131"/>
      <c r="GI1095" s="86"/>
      <c r="IH1095" s="131"/>
    </row>
    <row r="1096" spans="1:242">
      <c r="A1096" s="131" t="s">
        <v>5534</v>
      </c>
      <c r="B1096" s="139">
        <f>+'[2]Table SP Vol '!Q80</f>
        <v>485.16</v>
      </c>
      <c r="C1096" s="131" t="s">
        <v>646</v>
      </c>
      <c r="D1096" s="131">
        <v>75</v>
      </c>
      <c r="E1096" s="132">
        <v>970.32</v>
      </c>
      <c r="F1096" s="129">
        <f t="shared" si="15"/>
        <v>65000</v>
      </c>
      <c r="G1096" s="131"/>
      <c r="GI1096" s="86"/>
      <c r="IH1096" s="131"/>
    </row>
    <row r="1097" spans="1:242">
      <c r="A1097" s="131" t="s">
        <v>5535</v>
      </c>
      <c r="B1097" s="139">
        <f>+'[2]Table SP Vol '!Q81</f>
        <v>485.16</v>
      </c>
      <c r="C1097" s="131" t="s">
        <v>646</v>
      </c>
      <c r="D1097" s="131">
        <v>76</v>
      </c>
      <c r="E1097" s="132">
        <v>970.32</v>
      </c>
      <c r="F1097" s="129">
        <f t="shared" si="15"/>
        <v>65000</v>
      </c>
      <c r="G1097" s="131"/>
      <c r="GI1097" s="86"/>
      <c r="IH1097" s="131"/>
    </row>
    <row r="1098" spans="1:242">
      <c r="A1098" s="131" t="s">
        <v>5536</v>
      </c>
      <c r="B1098" s="139">
        <f>+'[2]Table SP Vol '!Q82</f>
        <v>485.16</v>
      </c>
      <c r="C1098" s="131" t="s">
        <v>646</v>
      </c>
      <c r="D1098" s="131">
        <v>77</v>
      </c>
      <c r="E1098" s="132">
        <v>970.32</v>
      </c>
      <c r="F1098" s="129">
        <f t="shared" si="15"/>
        <v>65000</v>
      </c>
      <c r="G1098" s="131"/>
      <c r="GI1098" s="86"/>
      <c r="IH1098" s="131"/>
    </row>
    <row r="1099" spans="1:242">
      <c r="A1099" s="131" t="s">
        <v>5537</v>
      </c>
      <c r="B1099" s="139">
        <f>+'[2]Table SP Vol '!Q83</f>
        <v>485.16</v>
      </c>
      <c r="C1099" s="131" t="s">
        <v>646</v>
      </c>
      <c r="D1099" s="131">
        <v>78</v>
      </c>
      <c r="E1099" s="132">
        <v>970.32</v>
      </c>
      <c r="F1099" s="129">
        <f t="shared" si="15"/>
        <v>65000</v>
      </c>
      <c r="G1099" s="131"/>
      <c r="GI1099" s="86"/>
      <c r="IH1099" s="131"/>
    </row>
    <row r="1100" spans="1:242">
      <c r="A1100" s="131" t="s">
        <v>5538</v>
      </c>
      <c r="B1100" s="139">
        <f>+'[2]Table SP Vol '!Q84</f>
        <v>485.16</v>
      </c>
      <c r="C1100" s="131" t="s">
        <v>646</v>
      </c>
      <c r="D1100" s="131">
        <v>79</v>
      </c>
      <c r="E1100" s="132">
        <v>970.32</v>
      </c>
      <c r="F1100" s="129">
        <f t="shared" si="15"/>
        <v>65000</v>
      </c>
      <c r="G1100" s="131"/>
      <c r="GI1100" s="86"/>
      <c r="IH1100" s="131"/>
    </row>
    <row r="1101" spans="1:242">
      <c r="A1101" s="131" t="s">
        <v>5539</v>
      </c>
      <c r="B1101" s="139">
        <f>+'[2]Table SP Vol '!Q85</f>
        <v>485.16</v>
      </c>
      <c r="C1101" s="131" t="s">
        <v>646</v>
      </c>
      <c r="D1101" s="131">
        <v>80</v>
      </c>
      <c r="E1101" s="132">
        <v>970.32</v>
      </c>
      <c r="F1101" s="129">
        <f t="shared" si="15"/>
        <v>65000</v>
      </c>
      <c r="G1101" s="131"/>
      <c r="GI1101" s="86"/>
      <c r="IH1101" s="131"/>
    </row>
    <row r="1102" spans="1:242">
      <c r="A1102" s="131" t="s">
        <v>5540</v>
      </c>
      <c r="B1102" s="139">
        <f>+'[2]Table SP Vol '!Q86</f>
        <v>485.16</v>
      </c>
      <c r="C1102" s="131" t="s">
        <v>646</v>
      </c>
      <c r="D1102" s="131">
        <v>81</v>
      </c>
      <c r="E1102" s="132">
        <v>970.32</v>
      </c>
      <c r="F1102" s="129">
        <f t="shared" si="15"/>
        <v>65000</v>
      </c>
      <c r="G1102" s="131"/>
      <c r="GI1102" s="86"/>
      <c r="IH1102" s="131"/>
    </row>
    <row r="1103" spans="1:242">
      <c r="A1103" s="131" t="s">
        <v>5541</v>
      </c>
      <c r="B1103" s="139">
        <f>+'[2]Table SP Vol '!Q87</f>
        <v>485.16</v>
      </c>
      <c r="C1103" s="131" t="s">
        <v>646</v>
      </c>
      <c r="D1103" s="131">
        <v>82</v>
      </c>
      <c r="E1103" s="132">
        <v>970.32</v>
      </c>
      <c r="F1103" s="129">
        <f t="shared" si="15"/>
        <v>65000</v>
      </c>
      <c r="G1103" s="131"/>
      <c r="GI1103" s="86"/>
      <c r="IH1103" s="131"/>
    </row>
    <row r="1104" spans="1:242">
      <c r="A1104" s="131" t="s">
        <v>5542</v>
      </c>
      <c r="B1104" s="139">
        <f>+'[2]Table SP Vol '!Q88</f>
        <v>485.16</v>
      </c>
      <c r="C1104" s="131" t="s">
        <v>646</v>
      </c>
      <c r="D1104" s="131">
        <v>83</v>
      </c>
      <c r="E1104" s="132">
        <v>970.32</v>
      </c>
      <c r="F1104" s="129">
        <f t="shared" si="15"/>
        <v>65000</v>
      </c>
      <c r="G1104" s="131"/>
      <c r="GI1104" s="86"/>
      <c r="IH1104" s="131"/>
    </row>
    <row r="1105" spans="1:242">
      <c r="A1105" s="131" t="s">
        <v>5543</v>
      </c>
      <c r="B1105" s="139">
        <f>+'[2]Table SP Vol '!Q89</f>
        <v>485.16</v>
      </c>
      <c r="C1105" s="131" t="s">
        <v>646</v>
      </c>
      <c r="D1105" s="131">
        <v>84</v>
      </c>
      <c r="E1105" s="132">
        <v>970.32</v>
      </c>
      <c r="F1105" s="129">
        <f t="shared" si="15"/>
        <v>65000</v>
      </c>
      <c r="G1105" s="131"/>
      <c r="GI1105" s="86"/>
      <c r="IH1105" s="131"/>
    </row>
    <row r="1106" spans="1:242">
      <c r="A1106" s="131" t="s">
        <v>5544</v>
      </c>
      <c r="B1106" s="139">
        <f>+'[2]Table SP Vol '!Q90</f>
        <v>485.16</v>
      </c>
      <c r="C1106" s="131" t="s">
        <v>646</v>
      </c>
      <c r="D1106" s="131">
        <v>85</v>
      </c>
      <c r="E1106" s="132">
        <v>970.32</v>
      </c>
      <c r="F1106" s="129">
        <f t="shared" si="15"/>
        <v>65000</v>
      </c>
      <c r="G1106" s="131"/>
      <c r="GI1106" s="86"/>
      <c r="IH1106" s="131"/>
    </row>
    <row r="1107" spans="1:242">
      <c r="A1107" s="131" t="s">
        <v>5545</v>
      </c>
      <c r="B1107" s="139">
        <f>+'[2]Table SP Vol '!Q91</f>
        <v>485.16</v>
      </c>
      <c r="C1107" s="131" t="s">
        <v>646</v>
      </c>
      <c r="D1107" s="131">
        <v>86</v>
      </c>
      <c r="E1107" s="132">
        <v>970.32</v>
      </c>
      <c r="F1107" s="129">
        <f t="shared" si="15"/>
        <v>65000</v>
      </c>
      <c r="G1107" s="131"/>
      <c r="GI1107" s="86"/>
      <c r="IH1107" s="131"/>
    </row>
    <row r="1108" spans="1:242">
      <c r="A1108" s="131" t="s">
        <v>5546</v>
      </c>
      <c r="B1108" s="139">
        <f>+'[2]Table SP Vol '!Q92</f>
        <v>485.16</v>
      </c>
      <c r="C1108" s="131" t="s">
        <v>646</v>
      </c>
      <c r="D1108" s="131">
        <v>87</v>
      </c>
      <c r="E1108" s="132">
        <v>970.32</v>
      </c>
      <c r="F1108" s="129">
        <f t="shared" si="15"/>
        <v>65000</v>
      </c>
      <c r="G1108" s="131"/>
      <c r="GI1108" s="86"/>
      <c r="IH1108" s="131"/>
    </row>
    <row r="1109" spans="1:242">
      <c r="A1109" s="131" t="s">
        <v>5547</v>
      </c>
      <c r="B1109" s="139">
        <f>+'[2]Table SP Vol '!Q93</f>
        <v>485.16</v>
      </c>
      <c r="C1109" s="131" t="s">
        <v>646</v>
      </c>
      <c r="D1109" s="131">
        <v>88</v>
      </c>
      <c r="E1109" s="132">
        <v>970.32</v>
      </c>
      <c r="F1109" s="129">
        <f t="shared" si="15"/>
        <v>65000</v>
      </c>
      <c r="G1109" s="131"/>
      <c r="GI1109" s="86"/>
      <c r="IH1109" s="131"/>
    </row>
    <row r="1110" spans="1:242">
      <c r="A1110" s="131" t="s">
        <v>5548</v>
      </c>
      <c r="B1110" s="139">
        <f>+'[2]Table SP Vol '!Q94</f>
        <v>485.16</v>
      </c>
      <c r="C1110" s="131" t="s">
        <v>646</v>
      </c>
      <c r="D1110" s="131">
        <v>89</v>
      </c>
      <c r="E1110" s="132">
        <v>970.32</v>
      </c>
      <c r="F1110" s="129">
        <f t="shared" si="15"/>
        <v>65000</v>
      </c>
      <c r="G1110" s="131"/>
      <c r="GI1110" s="86"/>
      <c r="IH1110" s="131"/>
    </row>
    <row r="1111" spans="1:242">
      <c r="A1111" s="131" t="s">
        <v>5549</v>
      </c>
      <c r="B1111" s="139">
        <f>+'[2]Table SP Vol '!Q95</f>
        <v>485.16</v>
      </c>
      <c r="C1111" s="131" t="s">
        <v>646</v>
      </c>
      <c r="D1111" s="131">
        <v>90</v>
      </c>
      <c r="E1111" s="132">
        <v>970.32</v>
      </c>
      <c r="F1111" s="129">
        <f t="shared" si="15"/>
        <v>65000</v>
      </c>
      <c r="G1111" s="131"/>
      <c r="GI1111" s="86"/>
      <c r="IH1111" s="131"/>
    </row>
    <row r="1112" spans="1:242">
      <c r="A1112" s="131" t="s">
        <v>5550</v>
      </c>
      <c r="B1112" s="139">
        <f>+'[2]Table SP Vol '!Q96</f>
        <v>485.16</v>
      </c>
      <c r="C1112" s="131" t="s">
        <v>646</v>
      </c>
      <c r="D1112" s="131">
        <v>91</v>
      </c>
      <c r="E1112" s="132">
        <v>970.32</v>
      </c>
      <c r="F1112" s="129">
        <f t="shared" si="15"/>
        <v>65000</v>
      </c>
      <c r="G1112" s="131"/>
      <c r="GI1112" s="86"/>
      <c r="IH1112" s="131"/>
    </row>
    <row r="1113" spans="1:242">
      <c r="A1113" s="131" t="s">
        <v>5551</v>
      </c>
      <c r="B1113" s="139">
        <f>+'[2]Table SP Vol '!Q97</f>
        <v>485.16</v>
      </c>
      <c r="C1113" s="131" t="s">
        <v>646</v>
      </c>
      <c r="D1113" s="131">
        <v>92</v>
      </c>
      <c r="E1113" s="132">
        <v>970.32</v>
      </c>
      <c r="F1113" s="129">
        <f t="shared" si="15"/>
        <v>65000</v>
      </c>
      <c r="G1113" s="131"/>
      <c r="GI1113" s="86"/>
      <c r="IH1113" s="131"/>
    </row>
    <row r="1114" spans="1:242">
      <c r="A1114" s="131" t="s">
        <v>5552</v>
      </c>
      <c r="B1114" s="139">
        <f>+'[2]Table SP Vol '!Q98</f>
        <v>485.16</v>
      </c>
      <c r="C1114" s="131" t="s">
        <v>646</v>
      </c>
      <c r="D1114" s="131">
        <v>93</v>
      </c>
      <c r="E1114" s="132">
        <v>970.32</v>
      </c>
      <c r="F1114" s="129">
        <f t="shared" ref="F1114:F1177" si="16">+F1028+5000</f>
        <v>65000</v>
      </c>
      <c r="G1114" s="131"/>
      <c r="GI1114" s="86"/>
      <c r="IH1114" s="131"/>
    </row>
    <row r="1115" spans="1:242">
      <c r="A1115" s="131" t="s">
        <v>5553</v>
      </c>
      <c r="B1115" s="139">
        <f>+'[2]Table SP Vol '!Q99</f>
        <v>485.16</v>
      </c>
      <c r="C1115" s="131" t="s">
        <v>646</v>
      </c>
      <c r="D1115" s="131">
        <v>94</v>
      </c>
      <c r="E1115" s="132">
        <v>970.32</v>
      </c>
      <c r="F1115" s="129">
        <f t="shared" si="16"/>
        <v>65000</v>
      </c>
      <c r="G1115" s="131"/>
      <c r="GI1115" s="86"/>
      <c r="IH1115" s="131"/>
    </row>
    <row r="1116" spans="1:242">
      <c r="A1116" s="131" t="s">
        <v>5554</v>
      </c>
      <c r="B1116" s="139">
        <f>+'[2]Table SP Vol '!Q100</f>
        <v>485.16</v>
      </c>
      <c r="C1116" s="131" t="s">
        <v>646</v>
      </c>
      <c r="D1116" s="131">
        <v>95</v>
      </c>
      <c r="E1116" s="132">
        <v>970.32</v>
      </c>
      <c r="F1116" s="129">
        <f t="shared" si="16"/>
        <v>65000</v>
      </c>
      <c r="G1116" s="131"/>
      <c r="GI1116" s="86"/>
      <c r="IH1116" s="131"/>
    </row>
    <row r="1117" spans="1:242">
      <c r="A1117" s="131" t="s">
        <v>5555</v>
      </c>
      <c r="B1117" s="139">
        <f>+'[2]Table SP Vol '!Q101</f>
        <v>485.16</v>
      </c>
      <c r="C1117" s="131" t="s">
        <v>646</v>
      </c>
      <c r="D1117" s="131">
        <v>96</v>
      </c>
      <c r="E1117" s="132">
        <v>970.32</v>
      </c>
      <c r="F1117" s="129">
        <f t="shared" si="16"/>
        <v>65000</v>
      </c>
      <c r="G1117" s="131"/>
      <c r="GI1117" s="86"/>
      <c r="IH1117" s="131"/>
    </row>
    <row r="1118" spans="1:242">
      <c r="A1118" s="131" t="s">
        <v>5556</v>
      </c>
      <c r="B1118" s="139">
        <f>+'[2]Table SP Vol '!Q102</f>
        <v>485.16</v>
      </c>
      <c r="C1118" s="131" t="s">
        <v>646</v>
      </c>
      <c r="D1118" s="131">
        <v>97</v>
      </c>
      <c r="E1118" s="132">
        <v>970.32</v>
      </c>
      <c r="F1118" s="129">
        <f t="shared" si="16"/>
        <v>65000</v>
      </c>
      <c r="G1118" s="131"/>
      <c r="GI1118" s="86"/>
      <c r="IH1118" s="131"/>
    </row>
    <row r="1119" spans="1:242">
      <c r="A1119" s="131" t="s">
        <v>5557</v>
      </c>
      <c r="B1119" s="139">
        <f>+'[2]Table SP Vol '!Q103</f>
        <v>485.16</v>
      </c>
      <c r="C1119" s="131" t="s">
        <v>646</v>
      </c>
      <c r="D1119" s="131">
        <v>98</v>
      </c>
      <c r="E1119" s="132">
        <v>970.32</v>
      </c>
      <c r="F1119" s="129">
        <f t="shared" si="16"/>
        <v>65000</v>
      </c>
      <c r="G1119" s="131"/>
      <c r="GI1119" s="86"/>
      <c r="IH1119" s="131"/>
    </row>
    <row r="1120" spans="1:242">
      <c r="A1120" s="131" t="s">
        <v>5558</v>
      </c>
      <c r="B1120" s="139">
        <f>+'[2]Table SP Vol '!Q104</f>
        <v>485.16</v>
      </c>
      <c r="C1120" s="131" t="s">
        <v>646</v>
      </c>
      <c r="D1120" s="131">
        <v>99</v>
      </c>
      <c r="E1120" s="132">
        <v>970.32</v>
      </c>
      <c r="F1120" s="129">
        <f t="shared" si="16"/>
        <v>65000</v>
      </c>
      <c r="G1120" s="131"/>
      <c r="GI1120" s="86"/>
      <c r="IH1120" s="131"/>
    </row>
    <row r="1121" spans="1:242">
      <c r="A1121" s="131" t="s">
        <v>5559</v>
      </c>
      <c r="B1121" s="139">
        <f>+'[2]Table SP Vol '!Q105</f>
        <v>0</v>
      </c>
      <c r="C1121" s="131" t="s">
        <v>634</v>
      </c>
      <c r="D1121" s="131">
        <v>0</v>
      </c>
      <c r="E1121" s="132">
        <v>0</v>
      </c>
      <c r="F1121" s="129">
        <f t="shared" si="16"/>
        <v>65000</v>
      </c>
      <c r="G1121" s="131"/>
      <c r="GI1121" s="86"/>
      <c r="IH1121" s="131"/>
    </row>
    <row r="1122" spans="1:242">
      <c r="A1122" s="131" t="s">
        <v>1173</v>
      </c>
      <c r="B1122" s="139">
        <f>+'[2]Table SP Vol '!R20</f>
        <v>1.6099999999999999</v>
      </c>
      <c r="C1122" s="131" t="s">
        <v>634</v>
      </c>
      <c r="D1122" s="131">
        <v>15</v>
      </c>
      <c r="E1122" s="132">
        <v>3.2199999999999998</v>
      </c>
      <c r="F1122" s="129">
        <f t="shared" si="16"/>
        <v>70000</v>
      </c>
      <c r="G1122" s="131"/>
      <c r="GE1122" s="86"/>
      <c r="IH1122" s="131"/>
    </row>
    <row r="1123" spans="1:242">
      <c r="A1123" s="131" t="s">
        <v>1174</v>
      </c>
      <c r="B1123" s="139">
        <f>+'[2]Table SP Vol '!R21</f>
        <v>1.6099999999999999</v>
      </c>
      <c r="C1123" s="131" t="s">
        <v>634</v>
      </c>
      <c r="D1123" s="131">
        <v>16</v>
      </c>
      <c r="E1123" s="132">
        <v>3.2199999999999998</v>
      </c>
      <c r="F1123" s="129">
        <f t="shared" si="16"/>
        <v>70000</v>
      </c>
      <c r="G1123" s="131"/>
      <c r="GE1123" s="86"/>
      <c r="IH1123" s="131"/>
    </row>
    <row r="1124" spans="1:242">
      <c r="A1124" s="131" t="s">
        <v>1175</v>
      </c>
      <c r="B1124" s="139">
        <f>+'[2]Table SP Vol '!R22</f>
        <v>1.6099999999999999</v>
      </c>
      <c r="C1124" s="131" t="s">
        <v>634</v>
      </c>
      <c r="D1124" s="131">
        <v>17</v>
      </c>
      <c r="E1124" s="132">
        <v>3.2199999999999998</v>
      </c>
      <c r="F1124" s="129">
        <f t="shared" si="16"/>
        <v>70000</v>
      </c>
      <c r="G1124" s="131"/>
      <c r="GE1124" s="86"/>
      <c r="IH1124" s="131"/>
    </row>
    <row r="1125" spans="1:242">
      <c r="A1125" s="131" t="s">
        <v>1176</v>
      </c>
      <c r="B1125" s="139">
        <f>+'[2]Table SP Vol '!R23</f>
        <v>1.6099999999999999</v>
      </c>
      <c r="C1125" s="131" t="s">
        <v>634</v>
      </c>
      <c r="D1125" s="131">
        <v>18</v>
      </c>
      <c r="E1125" s="132">
        <v>3.2199999999999998</v>
      </c>
      <c r="F1125" s="129">
        <f t="shared" si="16"/>
        <v>70000</v>
      </c>
      <c r="G1125" s="131"/>
      <c r="GE1125" s="86"/>
      <c r="IH1125" s="131"/>
    </row>
    <row r="1126" spans="1:242">
      <c r="A1126" s="131" t="s">
        <v>1177</v>
      </c>
      <c r="B1126" s="139">
        <f>+'[2]Table SP Vol '!R24</f>
        <v>1.6099999999999999</v>
      </c>
      <c r="C1126" s="131" t="s">
        <v>634</v>
      </c>
      <c r="D1126" s="131">
        <v>19</v>
      </c>
      <c r="E1126" s="132">
        <v>3.2199999999999998</v>
      </c>
      <c r="F1126" s="129">
        <f t="shared" si="16"/>
        <v>70000</v>
      </c>
      <c r="G1126" s="131"/>
      <c r="GE1126" s="86"/>
      <c r="IH1126" s="131"/>
    </row>
    <row r="1127" spans="1:242">
      <c r="A1127" s="131" t="s">
        <v>1178</v>
      </c>
      <c r="B1127" s="139">
        <f>+'[2]Table SP Vol '!R25</f>
        <v>2.3800000000000003</v>
      </c>
      <c r="C1127" s="131" t="s">
        <v>635</v>
      </c>
      <c r="D1127" s="131">
        <v>20</v>
      </c>
      <c r="E1127" s="132">
        <v>4.7600000000000007</v>
      </c>
      <c r="F1127" s="129">
        <f t="shared" si="16"/>
        <v>70000</v>
      </c>
      <c r="G1127" s="131"/>
      <c r="GE1127" s="86"/>
      <c r="IH1127" s="131"/>
    </row>
    <row r="1128" spans="1:242">
      <c r="A1128" s="131" t="s">
        <v>1179</v>
      </c>
      <c r="B1128" s="139">
        <f>+'[2]Table SP Vol '!R26</f>
        <v>2.3800000000000003</v>
      </c>
      <c r="C1128" s="131" t="s">
        <v>635</v>
      </c>
      <c r="D1128" s="131">
        <v>21</v>
      </c>
      <c r="E1128" s="132">
        <v>4.7600000000000007</v>
      </c>
      <c r="F1128" s="129">
        <f t="shared" si="16"/>
        <v>70000</v>
      </c>
      <c r="G1128" s="131"/>
      <c r="GE1128" s="86"/>
      <c r="IH1128" s="131"/>
    </row>
    <row r="1129" spans="1:242">
      <c r="A1129" s="131" t="s">
        <v>1180</v>
      </c>
      <c r="B1129" s="139">
        <f>+'[2]Table SP Vol '!R27</f>
        <v>2.3800000000000003</v>
      </c>
      <c r="C1129" s="131" t="s">
        <v>635</v>
      </c>
      <c r="D1129" s="131">
        <v>22</v>
      </c>
      <c r="E1129" s="132">
        <v>4.7600000000000007</v>
      </c>
      <c r="F1129" s="129">
        <f t="shared" si="16"/>
        <v>70000</v>
      </c>
      <c r="G1129" s="131"/>
      <c r="GE1129" s="86"/>
      <c r="IH1129" s="131"/>
    </row>
    <row r="1130" spans="1:242">
      <c r="A1130" s="131" t="s">
        <v>1181</v>
      </c>
      <c r="B1130" s="139">
        <f>+'[2]Table SP Vol '!R28</f>
        <v>2.3800000000000003</v>
      </c>
      <c r="C1130" s="131" t="s">
        <v>635</v>
      </c>
      <c r="D1130" s="131">
        <v>23</v>
      </c>
      <c r="E1130" s="132">
        <v>4.7600000000000007</v>
      </c>
      <c r="F1130" s="129">
        <f t="shared" si="16"/>
        <v>70000</v>
      </c>
      <c r="G1130" s="131"/>
      <c r="GE1130" s="86"/>
      <c r="IH1130" s="131"/>
    </row>
    <row r="1131" spans="1:242">
      <c r="A1131" s="131" t="s">
        <v>1182</v>
      </c>
      <c r="B1131" s="139">
        <f>+'[2]Table SP Vol '!R29</f>
        <v>2.3800000000000003</v>
      </c>
      <c r="C1131" s="131" t="s">
        <v>635</v>
      </c>
      <c r="D1131" s="131">
        <v>24</v>
      </c>
      <c r="E1131" s="132">
        <v>4.7600000000000007</v>
      </c>
      <c r="F1131" s="129">
        <f t="shared" si="16"/>
        <v>70000</v>
      </c>
      <c r="G1131" s="131"/>
      <c r="GE1131" s="86"/>
      <c r="IH1131" s="131"/>
    </row>
    <row r="1132" spans="1:242">
      <c r="A1132" s="131" t="s">
        <v>1183</v>
      </c>
      <c r="B1132" s="139">
        <f>+'[2]Table SP Vol '!R30</f>
        <v>2.8000000000000003</v>
      </c>
      <c r="C1132" s="131" t="s">
        <v>636</v>
      </c>
      <c r="D1132" s="131">
        <v>25</v>
      </c>
      <c r="E1132" s="132">
        <v>5.6000000000000005</v>
      </c>
      <c r="F1132" s="129">
        <f t="shared" si="16"/>
        <v>70000</v>
      </c>
      <c r="G1132" s="131"/>
      <c r="GE1132" s="86"/>
      <c r="IH1132" s="131"/>
    </row>
    <row r="1133" spans="1:242">
      <c r="A1133" s="131" t="s">
        <v>1184</v>
      </c>
      <c r="B1133" s="139">
        <f>+'[2]Table SP Vol '!R31</f>
        <v>2.8000000000000003</v>
      </c>
      <c r="C1133" s="131" t="s">
        <v>636</v>
      </c>
      <c r="D1133" s="131">
        <v>26</v>
      </c>
      <c r="E1133" s="132">
        <v>5.6000000000000005</v>
      </c>
      <c r="F1133" s="129">
        <f t="shared" si="16"/>
        <v>70000</v>
      </c>
      <c r="G1133" s="131"/>
      <c r="GE1133" s="86"/>
      <c r="IH1133" s="131"/>
    </row>
    <row r="1134" spans="1:242">
      <c r="A1134" s="131" t="s">
        <v>1185</v>
      </c>
      <c r="B1134" s="139">
        <f>+'[2]Table SP Vol '!R32</f>
        <v>2.8000000000000003</v>
      </c>
      <c r="C1134" s="131" t="s">
        <v>636</v>
      </c>
      <c r="D1134" s="131">
        <v>27</v>
      </c>
      <c r="E1134" s="132">
        <v>5.6000000000000005</v>
      </c>
      <c r="F1134" s="129">
        <f t="shared" si="16"/>
        <v>70000</v>
      </c>
      <c r="G1134" s="131"/>
      <c r="GE1134" s="86"/>
      <c r="IH1134" s="131"/>
    </row>
    <row r="1135" spans="1:242">
      <c r="A1135" s="131" t="s">
        <v>1186</v>
      </c>
      <c r="B1135" s="139">
        <f>+'[2]Table SP Vol '!R33</f>
        <v>2.8000000000000003</v>
      </c>
      <c r="C1135" s="131" t="s">
        <v>636</v>
      </c>
      <c r="D1135" s="131">
        <v>28</v>
      </c>
      <c r="E1135" s="132">
        <v>5.6000000000000005</v>
      </c>
      <c r="F1135" s="129">
        <f t="shared" si="16"/>
        <v>70000</v>
      </c>
      <c r="G1135" s="131"/>
      <c r="GE1135" s="86"/>
      <c r="IH1135" s="131"/>
    </row>
    <row r="1136" spans="1:242">
      <c r="A1136" s="131" t="s">
        <v>1187</v>
      </c>
      <c r="B1136" s="139">
        <f>+'[2]Table SP Vol '!R34</f>
        <v>2.8000000000000003</v>
      </c>
      <c r="C1136" s="131" t="s">
        <v>636</v>
      </c>
      <c r="D1136" s="131">
        <v>29</v>
      </c>
      <c r="E1136" s="132">
        <v>5.6000000000000005</v>
      </c>
      <c r="F1136" s="129">
        <f t="shared" si="16"/>
        <v>70000</v>
      </c>
      <c r="G1136" s="131"/>
      <c r="GE1136" s="86"/>
      <c r="IH1136" s="131"/>
    </row>
    <row r="1137" spans="1:242">
      <c r="A1137" s="131" t="s">
        <v>1188</v>
      </c>
      <c r="B1137" s="139">
        <f>+'[2]Table SP Vol '!R35</f>
        <v>3.43</v>
      </c>
      <c r="C1137" s="131" t="s">
        <v>637</v>
      </c>
      <c r="D1137" s="131">
        <v>30</v>
      </c>
      <c r="E1137" s="132">
        <v>6.86</v>
      </c>
      <c r="F1137" s="129">
        <f t="shared" si="16"/>
        <v>70000</v>
      </c>
      <c r="G1137" s="131"/>
      <c r="GE1137" s="86"/>
      <c r="IH1137" s="131"/>
    </row>
    <row r="1138" spans="1:242">
      <c r="A1138" s="131" t="s">
        <v>1189</v>
      </c>
      <c r="B1138" s="139">
        <f>+'[2]Table SP Vol '!R36</f>
        <v>3.43</v>
      </c>
      <c r="C1138" s="131" t="s">
        <v>637</v>
      </c>
      <c r="D1138" s="131">
        <v>31</v>
      </c>
      <c r="E1138" s="132">
        <v>6.86</v>
      </c>
      <c r="F1138" s="129">
        <f t="shared" si="16"/>
        <v>70000</v>
      </c>
      <c r="G1138" s="131"/>
      <c r="GE1138" s="86"/>
      <c r="IH1138" s="131"/>
    </row>
    <row r="1139" spans="1:242">
      <c r="A1139" s="131" t="s">
        <v>1190</v>
      </c>
      <c r="B1139" s="139">
        <f>+'[2]Table SP Vol '!R37</f>
        <v>3.43</v>
      </c>
      <c r="C1139" s="131" t="s">
        <v>637</v>
      </c>
      <c r="D1139" s="131">
        <v>32</v>
      </c>
      <c r="E1139" s="132">
        <v>6.86</v>
      </c>
      <c r="F1139" s="129">
        <f t="shared" si="16"/>
        <v>70000</v>
      </c>
      <c r="G1139" s="131"/>
      <c r="GE1139" s="86"/>
      <c r="IH1139" s="131"/>
    </row>
    <row r="1140" spans="1:242">
      <c r="A1140" s="131" t="s">
        <v>1191</v>
      </c>
      <c r="B1140" s="139">
        <f>+'[2]Table SP Vol '!R38</f>
        <v>3.43</v>
      </c>
      <c r="C1140" s="131" t="s">
        <v>637</v>
      </c>
      <c r="D1140" s="131">
        <v>33</v>
      </c>
      <c r="E1140" s="132">
        <v>6.86</v>
      </c>
      <c r="F1140" s="129">
        <f t="shared" si="16"/>
        <v>70000</v>
      </c>
      <c r="G1140" s="131"/>
      <c r="GE1140" s="86"/>
      <c r="IH1140" s="131"/>
    </row>
    <row r="1141" spans="1:242">
      <c r="A1141" s="131" t="s">
        <v>1192</v>
      </c>
      <c r="B1141" s="139">
        <f>+'[2]Table SP Vol '!R39</f>
        <v>3.43</v>
      </c>
      <c r="C1141" s="131" t="s">
        <v>637</v>
      </c>
      <c r="D1141" s="131">
        <v>34</v>
      </c>
      <c r="E1141" s="132">
        <v>6.86</v>
      </c>
      <c r="F1141" s="129">
        <f t="shared" si="16"/>
        <v>70000</v>
      </c>
      <c r="G1141" s="131"/>
      <c r="GE1141" s="86"/>
      <c r="IH1141" s="131"/>
    </row>
    <row r="1142" spans="1:242">
      <c r="A1142" s="131" t="s">
        <v>1193</v>
      </c>
      <c r="B1142" s="139">
        <f>+'[2]Table SP Vol '!R40</f>
        <v>4.55</v>
      </c>
      <c r="C1142" s="131" t="s">
        <v>638</v>
      </c>
      <c r="D1142" s="131">
        <v>35</v>
      </c>
      <c r="E1142" s="132">
        <v>9.1</v>
      </c>
      <c r="F1142" s="129">
        <f t="shared" si="16"/>
        <v>70000</v>
      </c>
      <c r="G1142" s="131"/>
      <c r="GE1142" s="86"/>
      <c r="IH1142" s="131"/>
    </row>
    <row r="1143" spans="1:242">
      <c r="A1143" s="131" t="s">
        <v>1194</v>
      </c>
      <c r="B1143" s="139">
        <f>+'[2]Table SP Vol '!R41</f>
        <v>4.55</v>
      </c>
      <c r="C1143" s="131" t="s">
        <v>638</v>
      </c>
      <c r="D1143" s="131">
        <v>36</v>
      </c>
      <c r="E1143" s="132">
        <v>9.1</v>
      </c>
      <c r="F1143" s="129">
        <f t="shared" si="16"/>
        <v>70000</v>
      </c>
      <c r="G1143" s="131"/>
      <c r="GE1143" s="86"/>
      <c r="IH1143" s="131"/>
    </row>
    <row r="1144" spans="1:242">
      <c r="A1144" s="131" t="s">
        <v>1195</v>
      </c>
      <c r="B1144" s="139">
        <f>+'[2]Table SP Vol '!R42</f>
        <v>4.55</v>
      </c>
      <c r="C1144" s="131" t="s">
        <v>638</v>
      </c>
      <c r="D1144" s="131">
        <v>37</v>
      </c>
      <c r="E1144" s="132">
        <v>9.1</v>
      </c>
      <c r="F1144" s="129">
        <f t="shared" si="16"/>
        <v>70000</v>
      </c>
      <c r="G1144" s="131"/>
      <c r="GE1144" s="86"/>
      <c r="IH1144" s="131"/>
    </row>
    <row r="1145" spans="1:242">
      <c r="A1145" s="131" t="s">
        <v>1196</v>
      </c>
      <c r="B1145" s="139">
        <f>+'[2]Table SP Vol '!R43</f>
        <v>4.55</v>
      </c>
      <c r="C1145" s="131" t="s">
        <v>638</v>
      </c>
      <c r="D1145" s="131">
        <v>38</v>
      </c>
      <c r="E1145" s="132">
        <v>9.1</v>
      </c>
      <c r="F1145" s="129">
        <f t="shared" si="16"/>
        <v>70000</v>
      </c>
      <c r="G1145" s="131"/>
      <c r="GE1145" s="86"/>
      <c r="IH1145" s="131"/>
    </row>
    <row r="1146" spans="1:242">
      <c r="A1146" s="131" t="s">
        <v>1197</v>
      </c>
      <c r="B1146" s="139">
        <f>+'[2]Table SP Vol '!R44</f>
        <v>4.55</v>
      </c>
      <c r="C1146" s="131" t="s">
        <v>638</v>
      </c>
      <c r="D1146" s="131">
        <v>39</v>
      </c>
      <c r="E1146" s="132">
        <v>9.1</v>
      </c>
      <c r="F1146" s="129">
        <f t="shared" si="16"/>
        <v>70000</v>
      </c>
      <c r="G1146" s="131"/>
      <c r="GE1146" s="86"/>
      <c r="IH1146" s="131"/>
    </row>
    <row r="1147" spans="1:242">
      <c r="A1147" s="131" t="s">
        <v>1198</v>
      </c>
      <c r="B1147" s="139">
        <f>+'[2]Table SP Vol '!R45</f>
        <v>6.65</v>
      </c>
      <c r="C1147" s="131" t="s">
        <v>639</v>
      </c>
      <c r="D1147" s="131">
        <v>40</v>
      </c>
      <c r="E1147" s="132">
        <v>13.3</v>
      </c>
      <c r="F1147" s="129">
        <f t="shared" si="16"/>
        <v>70000</v>
      </c>
      <c r="G1147" s="131"/>
      <c r="GE1147" s="86"/>
      <c r="IH1147" s="131"/>
    </row>
    <row r="1148" spans="1:242">
      <c r="A1148" s="131" t="s">
        <v>1199</v>
      </c>
      <c r="B1148" s="139">
        <f>+'[2]Table SP Vol '!R46</f>
        <v>6.65</v>
      </c>
      <c r="C1148" s="131" t="s">
        <v>639</v>
      </c>
      <c r="D1148" s="131">
        <v>41</v>
      </c>
      <c r="E1148" s="132">
        <v>13.3</v>
      </c>
      <c r="F1148" s="129">
        <f t="shared" si="16"/>
        <v>70000</v>
      </c>
      <c r="G1148" s="131"/>
      <c r="GE1148" s="86"/>
      <c r="IH1148" s="131"/>
    </row>
    <row r="1149" spans="1:242">
      <c r="A1149" s="131" t="s">
        <v>1200</v>
      </c>
      <c r="B1149" s="139">
        <f>+'[2]Table SP Vol '!R47</f>
        <v>6.65</v>
      </c>
      <c r="C1149" s="131" t="s">
        <v>639</v>
      </c>
      <c r="D1149" s="131">
        <v>42</v>
      </c>
      <c r="E1149" s="132">
        <v>13.3</v>
      </c>
      <c r="F1149" s="129">
        <f t="shared" si="16"/>
        <v>70000</v>
      </c>
      <c r="G1149" s="131"/>
      <c r="GE1149" s="86"/>
      <c r="IH1149" s="131"/>
    </row>
    <row r="1150" spans="1:242">
      <c r="A1150" s="131" t="s">
        <v>1201</v>
      </c>
      <c r="B1150" s="139">
        <f>+'[2]Table SP Vol '!R48</f>
        <v>6.65</v>
      </c>
      <c r="C1150" s="131" t="s">
        <v>639</v>
      </c>
      <c r="D1150" s="131">
        <v>43</v>
      </c>
      <c r="E1150" s="132">
        <v>13.3</v>
      </c>
      <c r="F1150" s="129">
        <f t="shared" si="16"/>
        <v>70000</v>
      </c>
      <c r="G1150" s="131"/>
      <c r="GE1150" s="86"/>
      <c r="IH1150" s="131"/>
    </row>
    <row r="1151" spans="1:242">
      <c r="A1151" s="131" t="s">
        <v>1202</v>
      </c>
      <c r="B1151" s="139">
        <f>+'[2]Table SP Vol '!R49</f>
        <v>6.65</v>
      </c>
      <c r="C1151" s="131" t="s">
        <v>639</v>
      </c>
      <c r="D1151" s="131">
        <v>44</v>
      </c>
      <c r="E1151" s="132">
        <v>13.3</v>
      </c>
      <c r="F1151" s="129">
        <f t="shared" si="16"/>
        <v>70000</v>
      </c>
      <c r="G1151" s="131"/>
      <c r="GE1151" s="86"/>
      <c r="IH1151" s="131"/>
    </row>
    <row r="1152" spans="1:242">
      <c r="A1152" s="131" t="s">
        <v>1203</v>
      </c>
      <c r="B1152" s="139">
        <f>+'[2]Table SP Vol '!R50</f>
        <v>10.64</v>
      </c>
      <c r="C1152" s="131" t="s">
        <v>640</v>
      </c>
      <c r="D1152" s="131">
        <v>45</v>
      </c>
      <c r="E1152" s="132">
        <v>21.28</v>
      </c>
      <c r="F1152" s="129">
        <f t="shared" si="16"/>
        <v>70000</v>
      </c>
      <c r="G1152" s="131"/>
      <c r="GE1152" s="86"/>
      <c r="IH1152" s="131"/>
    </row>
    <row r="1153" spans="1:242">
      <c r="A1153" s="131" t="s">
        <v>1204</v>
      </c>
      <c r="B1153" s="139">
        <f>+'[2]Table SP Vol '!R51</f>
        <v>10.64</v>
      </c>
      <c r="C1153" s="131" t="s">
        <v>640</v>
      </c>
      <c r="D1153" s="131">
        <v>46</v>
      </c>
      <c r="E1153" s="132">
        <v>21.28</v>
      </c>
      <c r="F1153" s="129">
        <f t="shared" si="16"/>
        <v>70000</v>
      </c>
      <c r="G1153" s="131"/>
      <c r="GE1153" s="86"/>
      <c r="IH1153" s="131"/>
    </row>
    <row r="1154" spans="1:242">
      <c r="A1154" s="131" t="s">
        <v>1205</v>
      </c>
      <c r="B1154" s="139">
        <f>+'[2]Table SP Vol '!R52</f>
        <v>10.64</v>
      </c>
      <c r="C1154" s="131" t="s">
        <v>640</v>
      </c>
      <c r="D1154" s="131">
        <v>47</v>
      </c>
      <c r="E1154" s="132">
        <v>21.28</v>
      </c>
      <c r="F1154" s="129">
        <f t="shared" si="16"/>
        <v>70000</v>
      </c>
      <c r="G1154" s="131"/>
      <c r="GE1154" s="86"/>
      <c r="IH1154" s="131"/>
    </row>
    <row r="1155" spans="1:242">
      <c r="A1155" s="131" t="s">
        <v>1206</v>
      </c>
      <c r="B1155" s="139">
        <f>+'[2]Table SP Vol '!R53</f>
        <v>10.64</v>
      </c>
      <c r="C1155" s="131" t="s">
        <v>640</v>
      </c>
      <c r="D1155" s="131">
        <v>48</v>
      </c>
      <c r="E1155" s="132">
        <v>21.28</v>
      </c>
      <c r="F1155" s="129">
        <f t="shared" si="16"/>
        <v>70000</v>
      </c>
      <c r="G1155" s="131"/>
      <c r="GE1155" s="86"/>
      <c r="IH1155" s="131"/>
    </row>
    <row r="1156" spans="1:242">
      <c r="A1156" s="131" t="s">
        <v>1207</v>
      </c>
      <c r="B1156" s="139">
        <f>+'[2]Table SP Vol '!R54</f>
        <v>10.64</v>
      </c>
      <c r="C1156" s="131" t="s">
        <v>640</v>
      </c>
      <c r="D1156" s="131">
        <v>49</v>
      </c>
      <c r="E1156" s="132">
        <v>21.28</v>
      </c>
      <c r="F1156" s="129">
        <f t="shared" si="16"/>
        <v>70000</v>
      </c>
      <c r="G1156" s="131"/>
      <c r="GE1156" s="86"/>
      <c r="IH1156" s="131"/>
    </row>
    <row r="1157" spans="1:242">
      <c r="A1157" s="131" t="s">
        <v>1208</v>
      </c>
      <c r="B1157" s="139">
        <f>+'[2]Table SP Vol '!R55</f>
        <v>19.110000000000003</v>
      </c>
      <c r="C1157" s="131" t="s">
        <v>641</v>
      </c>
      <c r="D1157" s="131">
        <v>50</v>
      </c>
      <c r="E1157" s="132">
        <v>38.220000000000006</v>
      </c>
      <c r="F1157" s="129">
        <f t="shared" si="16"/>
        <v>70000</v>
      </c>
      <c r="G1157" s="131"/>
      <c r="GE1157" s="86"/>
      <c r="IH1157" s="131"/>
    </row>
    <row r="1158" spans="1:242">
      <c r="A1158" s="131" t="s">
        <v>1209</v>
      </c>
      <c r="B1158" s="139">
        <f>+'[2]Table SP Vol '!R56</f>
        <v>19.110000000000003</v>
      </c>
      <c r="C1158" s="131" t="s">
        <v>641</v>
      </c>
      <c r="D1158" s="131">
        <v>51</v>
      </c>
      <c r="E1158" s="132">
        <v>38.220000000000006</v>
      </c>
      <c r="F1158" s="129">
        <f t="shared" si="16"/>
        <v>70000</v>
      </c>
      <c r="G1158" s="131"/>
      <c r="GE1158" s="86"/>
      <c r="IH1158" s="131"/>
    </row>
    <row r="1159" spans="1:242">
      <c r="A1159" s="131" t="s">
        <v>1210</v>
      </c>
      <c r="B1159" s="139">
        <f>+'[2]Table SP Vol '!R57</f>
        <v>19.110000000000003</v>
      </c>
      <c r="C1159" s="131" t="s">
        <v>641</v>
      </c>
      <c r="D1159" s="131">
        <v>52</v>
      </c>
      <c r="E1159" s="132">
        <v>38.220000000000006</v>
      </c>
      <c r="F1159" s="129">
        <f t="shared" si="16"/>
        <v>70000</v>
      </c>
      <c r="G1159" s="131"/>
      <c r="GE1159" s="86"/>
      <c r="IH1159" s="131"/>
    </row>
    <row r="1160" spans="1:242">
      <c r="A1160" s="131" t="s">
        <v>1211</v>
      </c>
      <c r="B1160" s="139">
        <f>+'[2]Table SP Vol '!R58</f>
        <v>19.110000000000003</v>
      </c>
      <c r="C1160" s="131" t="s">
        <v>641</v>
      </c>
      <c r="D1160" s="131">
        <v>53</v>
      </c>
      <c r="E1160" s="132">
        <v>38.220000000000006</v>
      </c>
      <c r="F1160" s="129">
        <f t="shared" si="16"/>
        <v>70000</v>
      </c>
      <c r="G1160" s="131"/>
      <c r="GE1160" s="86"/>
      <c r="IH1160" s="131"/>
    </row>
    <row r="1161" spans="1:242">
      <c r="A1161" s="131" t="s">
        <v>1212</v>
      </c>
      <c r="B1161" s="139">
        <f>+'[2]Table SP Vol '!R59</f>
        <v>19.110000000000003</v>
      </c>
      <c r="C1161" s="131" t="s">
        <v>641</v>
      </c>
      <c r="D1161" s="131">
        <v>54</v>
      </c>
      <c r="E1161" s="132">
        <v>38.220000000000006</v>
      </c>
      <c r="F1161" s="129">
        <f t="shared" si="16"/>
        <v>70000</v>
      </c>
      <c r="G1161" s="131"/>
      <c r="GE1161" s="86"/>
      <c r="IH1161" s="131"/>
    </row>
    <row r="1162" spans="1:242">
      <c r="A1162" s="131" t="s">
        <v>1213</v>
      </c>
      <c r="B1162" s="139">
        <f>+'[2]Table SP Vol '!R60</f>
        <v>34.79</v>
      </c>
      <c r="C1162" s="131" t="s">
        <v>642</v>
      </c>
      <c r="D1162" s="131">
        <v>55</v>
      </c>
      <c r="E1162" s="132">
        <v>69.58</v>
      </c>
      <c r="F1162" s="129">
        <f t="shared" si="16"/>
        <v>70000</v>
      </c>
      <c r="G1162" s="131"/>
      <c r="GE1162" s="86"/>
      <c r="IH1162" s="131"/>
    </row>
    <row r="1163" spans="1:242">
      <c r="A1163" s="131" t="s">
        <v>1214</v>
      </c>
      <c r="B1163" s="139">
        <f>+'[2]Table SP Vol '!R61</f>
        <v>34.79</v>
      </c>
      <c r="C1163" s="131" t="s">
        <v>642</v>
      </c>
      <c r="D1163" s="131">
        <v>56</v>
      </c>
      <c r="E1163" s="132">
        <v>69.58</v>
      </c>
      <c r="F1163" s="129">
        <f t="shared" si="16"/>
        <v>70000</v>
      </c>
      <c r="G1163" s="131"/>
      <c r="GE1163" s="86"/>
      <c r="IH1163" s="131"/>
    </row>
    <row r="1164" spans="1:242">
      <c r="A1164" s="131" t="s">
        <v>1215</v>
      </c>
      <c r="B1164" s="139">
        <f>+'[2]Table SP Vol '!R62</f>
        <v>34.79</v>
      </c>
      <c r="C1164" s="131" t="s">
        <v>642</v>
      </c>
      <c r="D1164" s="131">
        <v>57</v>
      </c>
      <c r="E1164" s="132">
        <v>69.58</v>
      </c>
      <c r="F1164" s="129">
        <f t="shared" si="16"/>
        <v>70000</v>
      </c>
      <c r="G1164" s="131"/>
      <c r="GE1164" s="86"/>
      <c r="IH1164" s="131"/>
    </row>
    <row r="1165" spans="1:242">
      <c r="A1165" s="131" t="s">
        <v>1216</v>
      </c>
      <c r="B1165" s="139">
        <f>+'[2]Table SP Vol '!R63</f>
        <v>34.79</v>
      </c>
      <c r="C1165" s="131" t="s">
        <v>642</v>
      </c>
      <c r="D1165" s="131">
        <v>58</v>
      </c>
      <c r="E1165" s="132">
        <v>69.58</v>
      </c>
      <c r="F1165" s="129">
        <f t="shared" si="16"/>
        <v>70000</v>
      </c>
      <c r="G1165" s="131"/>
      <c r="GE1165" s="86"/>
      <c r="IH1165" s="131"/>
    </row>
    <row r="1166" spans="1:242">
      <c r="A1166" s="131" t="s">
        <v>1217</v>
      </c>
      <c r="B1166" s="139">
        <f>+'[2]Table SP Vol '!R64</f>
        <v>34.79</v>
      </c>
      <c r="C1166" s="131" t="s">
        <v>642</v>
      </c>
      <c r="D1166" s="131">
        <v>59</v>
      </c>
      <c r="E1166" s="132">
        <v>69.58</v>
      </c>
      <c r="F1166" s="129">
        <f t="shared" si="16"/>
        <v>70000</v>
      </c>
      <c r="G1166" s="131"/>
      <c r="GE1166" s="86"/>
      <c r="IH1166" s="131"/>
    </row>
    <row r="1167" spans="1:242">
      <c r="A1167" s="131" t="s">
        <v>1218</v>
      </c>
      <c r="B1167" s="139">
        <f>+'[2]Table SP Vol '!R65</f>
        <v>52.43</v>
      </c>
      <c r="C1167" s="131" t="s">
        <v>643</v>
      </c>
      <c r="D1167" s="131">
        <v>60</v>
      </c>
      <c r="E1167" s="132">
        <v>104.86</v>
      </c>
      <c r="F1167" s="129">
        <f t="shared" si="16"/>
        <v>70000</v>
      </c>
      <c r="G1167" s="131"/>
      <c r="GE1167" s="86"/>
      <c r="IH1167" s="131"/>
    </row>
    <row r="1168" spans="1:242">
      <c r="A1168" s="131" t="s">
        <v>1219</v>
      </c>
      <c r="B1168" s="139">
        <f>+'[2]Table SP Vol '!R66</f>
        <v>52.43</v>
      </c>
      <c r="C1168" s="131" t="s">
        <v>643</v>
      </c>
      <c r="D1168" s="131">
        <v>61</v>
      </c>
      <c r="E1168" s="132">
        <v>104.86</v>
      </c>
      <c r="F1168" s="129">
        <f t="shared" si="16"/>
        <v>70000</v>
      </c>
      <c r="G1168" s="131"/>
      <c r="GE1168" s="86"/>
      <c r="IH1168" s="131"/>
    </row>
    <row r="1169" spans="1:242">
      <c r="A1169" s="131" t="s">
        <v>1220</v>
      </c>
      <c r="B1169" s="139">
        <f>+'[2]Table SP Vol '!R67</f>
        <v>52.43</v>
      </c>
      <c r="C1169" s="131" t="s">
        <v>643</v>
      </c>
      <c r="D1169" s="131">
        <v>62</v>
      </c>
      <c r="E1169" s="132">
        <v>104.86</v>
      </c>
      <c r="F1169" s="129">
        <f t="shared" si="16"/>
        <v>70000</v>
      </c>
      <c r="G1169" s="131"/>
      <c r="GE1169" s="86"/>
      <c r="IH1169" s="131"/>
    </row>
    <row r="1170" spans="1:242">
      <c r="A1170" s="131" t="s">
        <v>1221</v>
      </c>
      <c r="B1170" s="139">
        <f>+'[2]Table SP Vol '!R68</f>
        <v>52.43</v>
      </c>
      <c r="C1170" s="131" t="s">
        <v>643</v>
      </c>
      <c r="D1170" s="131">
        <v>63</v>
      </c>
      <c r="E1170" s="132">
        <v>104.86</v>
      </c>
      <c r="F1170" s="129">
        <f t="shared" si="16"/>
        <v>70000</v>
      </c>
      <c r="G1170" s="131"/>
      <c r="GE1170" s="86"/>
      <c r="IH1170" s="131"/>
    </row>
    <row r="1171" spans="1:242">
      <c r="A1171" s="131" t="s">
        <v>1222</v>
      </c>
      <c r="B1171" s="139">
        <f>+'[2]Table SP Vol '!R69</f>
        <v>52.43</v>
      </c>
      <c r="C1171" s="131" t="s">
        <v>643</v>
      </c>
      <c r="D1171" s="131">
        <v>64</v>
      </c>
      <c r="E1171" s="132">
        <v>104.86</v>
      </c>
      <c r="F1171" s="129">
        <f t="shared" si="16"/>
        <v>70000</v>
      </c>
      <c r="G1171" s="131"/>
      <c r="GE1171" s="86"/>
      <c r="IH1171" s="131"/>
    </row>
    <row r="1172" spans="1:242">
      <c r="A1172" s="131" t="s">
        <v>1223</v>
      </c>
      <c r="B1172" s="139">
        <f>+'[2]Table SP Vol '!R70</f>
        <v>84.98</v>
      </c>
      <c r="C1172" s="131" t="s">
        <v>644</v>
      </c>
      <c r="D1172" s="131">
        <v>65</v>
      </c>
      <c r="E1172" s="132">
        <v>169.96</v>
      </c>
      <c r="F1172" s="129">
        <f t="shared" si="16"/>
        <v>70000</v>
      </c>
      <c r="G1172" s="131"/>
      <c r="GE1172" s="86"/>
      <c r="IH1172" s="131"/>
    </row>
    <row r="1173" spans="1:242">
      <c r="A1173" s="131" t="s">
        <v>1224</v>
      </c>
      <c r="B1173" s="139">
        <f>+'[2]Table SP Vol '!R71</f>
        <v>84.98</v>
      </c>
      <c r="C1173" s="131" t="s">
        <v>644</v>
      </c>
      <c r="D1173" s="131">
        <v>66</v>
      </c>
      <c r="E1173" s="132">
        <v>169.96</v>
      </c>
      <c r="F1173" s="129">
        <f t="shared" si="16"/>
        <v>70000</v>
      </c>
      <c r="G1173" s="131"/>
      <c r="GE1173" s="86"/>
      <c r="IH1173" s="131"/>
    </row>
    <row r="1174" spans="1:242">
      <c r="A1174" s="131" t="s">
        <v>1225</v>
      </c>
      <c r="B1174" s="139">
        <f>+'[2]Table SP Vol '!R72</f>
        <v>84.98</v>
      </c>
      <c r="C1174" s="131" t="s">
        <v>644</v>
      </c>
      <c r="D1174" s="131">
        <v>67</v>
      </c>
      <c r="E1174" s="132">
        <v>169.96</v>
      </c>
      <c r="F1174" s="129">
        <f t="shared" si="16"/>
        <v>70000</v>
      </c>
      <c r="G1174" s="131"/>
      <c r="GE1174" s="86"/>
      <c r="IH1174" s="131"/>
    </row>
    <row r="1175" spans="1:242">
      <c r="A1175" s="131" t="s">
        <v>1226</v>
      </c>
      <c r="B1175" s="139">
        <f>+'[2]Table SP Vol '!R73</f>
        <v>84.98</v>
      </c>
      <c r="C1175" s="131" t="s">
        <v>644</v>
      </c>
      <c r="D1175" s="131">
        <v>68</v>
      </c>
      <c r="E1175" s="132">
        <v>169.96</v>
      </c>
      <c r="F1175" s="129">
        <f t="shared" si="16"/>
        <v>70000</v>
      </c>
      <c r="G1175" s="131"/>
      <c r="GE1175" s="86"/>
      <c r="IH1175" s="131"/>
    </row>
    <row r="1176" spans="1:242">
      <c r="A1176" s="131" t="s">
        <v>1227</v>
      </c>
      <c r="B1176" s="139">
        <f>+'[2]Table SP Vol '!R74</f>
        <v>84.98</v>
      </c>
      <c r="C1176" s="131" t="s">
        <v>644</v>
      </c>
      <c r="D1176" s="131">
        <v>69</v>
      </c>
      <c r="E1176" s="132">
        <v>169.96</v>
      </c>
      <c r="F1176" s="129">
        <f t="shared" si="16"/>
        <v>70000</v>
      </c>
      <c r="G1176" s="131"/>
      <c r="GE1176" s="86"/>
      <c r="IH1176" s="131"/>
    </row>
    <row r="1177" spans="1:242">
      <c r="A1177" s="131" t="s">
        <v>1228</v>
      </c>
      <c r="B1177" s="139">
        <f>+'[2]Table SP Vol '!R75</f>
        <v>158.83000000000001</v>
      </c>
      <c r="C1177" s="131" t="s">
        <v>645</v>
      </c>
      <c r="D1177" s="131">
        <v>70</v>
      </c>
      <c r="E1177" s="132">
        <v>317.66000000000003</v>
      </c>
      <c r="F1177" s="129">
        <f t="shared" si="16"/>
        <v>70000</v>
      </c>
      <c r="G1177" s="131"/>
      <c r="GE1177" s="86"/>
      <c r="IH1177" s="131"/>
    </row>
    <row r="1178" spans="1:242">
      <c r="A1178" s="131" t="s">
        <v>1229</v>
      </c>
      <c r="B1178" s="139">
        <f>+'[2]Table SP Vol '!R76</f>
        <v>158.83000000000001</v>
      </c>
      <c r="C1178" s="131" t="s">
        <v>645</v>
      </c>
      <c r="D1178" s="131">
        <v>71</v>
      </c>
      <c r="E1178" s="132">
        <v>317.66000000000003</v>
      </c>
      <c r="F1178" s="129">
        <f t="shared" ref="F1178:F1241" si="17">+F1092+5000</f>
        <v>70000</v>
      </c>
      <c r="G1178" s="131"/>
      <c r="GE1178" s="86"/>
      <c r="IH1178" s="131"/>
    </row>
    <row r="1179" spans="1:242">
      <c r="A1179" s="131" t="s">
        <v>1230</v>
      </c>
      <c r="B1179" s="139">
        <f>+'[2]Table SP Vol '!R77</f>
        <v>158.83000000000001</v>
      </c>
      <c r="C1179" s="131" t="s">
        <v>645</v>
      </c>
      <c r="D1179" s="131">
        <v>72</v>
      </c>
      <c r="E1179" s="132">
        <v>317.66000000000003</v>
      </c>
      <c r="F1179" s="129">
        <f t="shared" si="17"/>
        <v>70000</v>
      </c>
      <c r="G1179" s="131"/>
      <c r="GE1179" s="86"/>
      <c r="IH1179" s="131"/>
    </row>
    <row r="1180" spans="1:242">
      <c r="A1180" s="131" t="s">
        <v>1231</v>
      </c>
      <c r="B1180" s="139">
        <f>+'[2]Table SP Vol '!R78</f>
        <v>158.83000000000001</v>
      </c>
      <c r="C1180" s="131" t="s">
        <v>645</v>
      </c>
      <c r="D1180" s="131">
        <v>73</v>
      </c>
      <c r="E1180" s="132">
        <v>317.66000000000003</v>
      </c>
      <c r="F1180" s="129">
        <f t="shared" si="17"/>
        <v>70000</v>
      </c>
      <c r="G1180" s="131"/>
      <c r="GE1180" s="86"/>
      <c r="IH1180" s="131"/>
    </row>
    <row r="1181" spans="1:242">
      <c r="A1181" s="131" t="s">
        <v>1232</v>
      </c>
      <c r="B1181" s="139">
        <f>+'[2]Table SP Vol '!R79</f>
        <v>158.83000000000001</v>
      </c>
      <c r="C1181" s="131" t="s">
        <v>645</v>
      </c>
      <c r="D1181" s="131">
        <v>74</v>
      </c>
      <c r="E1181" s="132">
        <v>317.66000000000003</v>
      </c>
      <c r="F1181" s="129">
        <f t="shared" si="17"/>
        <v>70000</v>
      </c>
      <c r="G1181" s="131"/>
      <c r="GE1181" s="86"/>
      <c r="IH1181" s="131"/>
    </row>
    <row r="1182" spans="1:242">
      <c r="A1182" s="131" t="s">
        <v>1233</v>
      </c>
      <c r="B1182" s="139">
        <f>+'[2]Table SP Vol '!R80</f>
        <v>522.48</v>
      </c>
      <c r="C1182" s="131" t="s">
        <v>646</v>
      </c>
      <c r="D1182" s="131">
        <v>75</v>
      </c>
      <c r="E1182" s="132">
        <v>1044.96</v>
      </c>
      <c r="F1182" s="129">
        <f t="shared" si="17"/>
        <v>70000</v>
      </c>
      <c r="G1182" s="131"/>
      <c r="GE1182" s="86"/>
      <c r="IH1182" s="131"/>
    </row>
    <row r="1183" spans="1:242">
      <c r="A1183" s="131" t="s">
        <v>1234</v>
      </c>
      <c r="B1183" s="139">
        <f>+'[2]Table SP Vol '!R81</f>
        <v>522.48</v>
      </c>
      <c r="C1183" s="131" t="s">
        <v>646</v>
      </c>
      <c r="D1183" s="131">
        <v>76</v>
      </c>
      <c r="E1183" s="132">
        <v>1044.96</v>
      </c>
      <c r="F1183" s="129">
        <f t="shared" si="17"/>
        <v>70000</v>
      </c>
      <c r="G1183" s="131"/>
      <c r="GE1183" s="86"/>
      <c r="IH1183" s="131"/>
    </row>
    <row r="1184" spans="1:242">
      <c r="A1184" s="131" t="s">
        <v>1235</v>
      </c>
      <c r="B1184" s="139">
        <f>+'[2]Table SP Vol '!R82</f>
        <v>522.48</v>
      </c>
      <c r="C1184" s="131" t="s">
        <v>646</v>
      </c>
      <c r="D1184" s="131">
        <v>77</v>
      </c>
      <c r="E1184" s="132">
        <v>1044.96</v>
      </c>
      <c r="F1184" s="129">
        <f t="shared" si="17"/>
        <v>70000</v>
      </c>
      <c r="G1184" s="131"/>
      <c r="GE1184" s="86"/>
      <c r="IH1184" s="131"/>
    </row>
    <row r="1185" spans="1:242">
      <c r="A1185" s="131" t="s">
        <v>1236</v>
      </c>
      <c r="B1185" s="139">
        <f>+'[2]Table SP Vol '!R83</f>
        <v>522.48</v>
      </c>
      <c r="C1185" s="131" t="s">
        <v>646</v>
      </c>
      <c r="D1185" s="131">
        <v>78</v>
      </c>
      <c r="E1185" s="132">
        <v>1044.96</v>
      </c>
      <c r="F1185" s="129">
        <f t="shared" si="17"/>
        <v>70000</v>
      </c>
      <c r="G1185" s="131"/>
      <c r="GE1185" s="86"/>
      <c r="IH1185" s="131"/>
    </row>
    <row r="1186" spans="1:242">
      <c r="A1186" s="131" t="s">
        <v>1237</v>
      </c>
      <c r="B1186" s="139">
        <f>+'[2]Table SP Vol '!R84</f>
        <v>522.48</v>
      </c>
      <c r="C1186" s="131" t="s">
        <v>646</v>
      </c>
      <c r="D1186" s="131">
        <v>79</v>
      </c>
      <c r="E1186" s="132">
        <v>1044.96</v>
      </c>
      <c r="F1186" s="129">
        <f t="shared" si="17"/>
        <v>70000</v>
      </c>
      <c r="G1186" s="131"/>
      <c r="GE1186" s="86"/>
      <c r="IH1186" s="131"/>
    </row>
    <row r="1187" spans="1:242">
      <c r="A1187" s="131" t="s">
        <v>1238</v>
      </c>
      <c r="B1187" s="139">
        <f>+'[2]Table SP Vol '!R85</f>
        <v>522.48</v>
      </c>
      <c r="C1187" s="131" t="s">
        <v>646</v>
      </c>
      <c r="D1187" s="131">
        <v>80</v>
      </c>
      <c r="E1187" s="132">
        <v>1044.96</v>
      </c>
      <c r="F1187" s="129">
        <f t="shared" si="17"/>
        <v>70000</v>
      </c>
      <c r="G1187" s="131"/>
      <c r="GE1187" s="86"/>
      <c r="IH1187" s="131"/>
    </row>
    <row r="1188" spans="1:242">
      <c r="A1188" s="131" t="s">
        <v>1239</v>
      </c>
      <c r="B1188" s="139">
        <f>+'[2]Table SP Vol '!R86</f>
        <v>522.48</v>
      </c>
      <c r="C1188" s="131" t="s">
        <v>646</v>
      </c>
      <c r="D1188" s="131">
        <v>81</v>
      </c>
      <c r="E1188" s="132">
        <v>1044.96</v>
      </c>
      <c r="F1188" s="129">
        <f t="shared" si="17"/>
        <v>70000</v>
      </c>
      <c r="G1188" s="131"/>
      <c r="GE1188" s="86"/>
      <c r="IH1188" s="131"/>
    </row>
    <row r="1189" spans="1:242">
      <c r="A1189" s="131" t="s">
        <v>1240</v>
      </c>
      <c r="B1189" s="139">
        <f>+'[2]Table SP Vol '!R87</f>
        <v>522.48</v>
      </c>
      <c r="C1189" s="131" t="s">
        <v>646</v>
      </c>
      <c r="D1189" s="131">
        <v>82</v>
      </c>
      <c r="E1189" s="132">
        <v>1044.96</v>
      </c>
      <c r="F1189" s="129">
        <f t="shared" si="17"/>
        <v>70000</v>
      </c>
      <c r="G1189" s="131"/>
      <c r="GE1189" s="86"/>
      <c r="IH1189" s="131"/>
    </row>
    <row r="1190" spans="1:242">
      <c r="A1190" s="131" t="s">
        <v>1241</v>
      </c>
      <c r="B1190" s="139">
        <f>+'[2]Table SP Vol '!R88</f>
        <v>522.48</v>
      </c>
      <c r="C1190" s="131" t="s">
        <v>646</v>
      </c>
      <c r="D1190" s="131">
        <v>83</v>
      </c>
      <c r="E1190" s="132">
        <v>1044.96</v>
      </c>
      <c r="F1190" s="129">
        <f t="shared" si="17"/>
        <v>70000</v>
      </c>
      <c r="G1190" s="131"/>
      <c r="GE1190" s="86"/>
      <c r="IH1190" s="131"/>
    </row>
    <row r="1191" spans="1:242">
      <c r="A1191" s="131" t="s">
        <v>1242</v>
      </c>
      <c r="B1191" s="139">
        <f>+'[2]Table SP Vol '!R89</f>
        <v>522.48</v>
      </c>
      <c r="C1191" s="131" t="s">
        <v>646</v>
      </c>
      <c r="D1191" s="131">
        <v>84</v>
      </c>
      <c r="E1191" s="132">
        <v>1044.96</v>
      </c>
      <c r="F1191" s="129">
        <f t="shared" si="17"/>
        <v>70000</v>
      </c>
      <c r="G1191" s="131"/>
      <c r="GE1191" s="86"/>
      <c r="IH1191" s="131"/>
    </row>
    <row r="1192" spans="1:242">
      <c r="A1192" s="131" t="s">
        <v>1243</v>
      </c>
      <c r="B1192" s="139">
        <f>+'[2]Table SP Vol '!R90</f>
        <v>522.48</v>
      </c>
      <c r="C1192" s="131" t="s">
        <v>646</v>
      </c>
      <c r="D1192" s="131">
        <v>85</v>
      </c>
      <c r="E1192" s="132">
        <v>1044.96</v>
      </c>
      <c r="F1192" s="129">
        <f t="shared" si="17"/>
        <v>70000</v>
      </c>
      <c r="G1192" s="131"/>
      <c r="GE1192" s="86"/>
      <c r="IH1192" s="131"/>
    </row>
    <row r="1193" spans="1:242">
      <c r="A1193" s="131" t="s">
        <v>1244</v>
      </c>
      <c r="B1193" s="139">
        <f>+'[2]Table SP Vol '!R91</f>
        <v>522.48</v>
      </c>
      <c r="C1193" s="131" t="s">
        <v>646</v>
      </c>
      <c r="D1193" s="131">
        <v>86</v>
      </c>
      <c r="E1193" s="132">
        <v>1044.96</v>
      </c>
      <c r="F1193" s="129">
        <f t="shared" si="17"/>
        <v>70000</v>
      </c>
      <c r="G1193" s="131"/>
      <c r="GE1193" s="86"/>
      <c r="IH1193" s="131"/>
    </row>
    <row r="1194" spans="1:242">
      <c r="A1194" s="131" t="s">
        <v>1245</v>
      </c>
      <c r="B1194" s="139">
        <f>+'[2]Table SP Vol '!R92</f>
        <v>522.48</v>
      </c>
      <c r="C1194" s="131" t="s">
        <v>646</v>
      </c>
      <c r="D1194" s="131">
        <v>87</v>
      </c>
      <c r="E1194" s="132">
        <v>1044.96</v>
      </c>
      <c r="F1194" s="129">
        <f t="shared" si="17"/>
        <v>70000</v>
      </c>
      <c r="G1194" s="131"/>
      <c r="GE1194" s="86"/>
      <c r="IH1194" s="131"/>
    </row>
    <row r="1195" spans="1:242">
      <c r="A1195" s="131" t="s">
        <v>1246</v>
      </c>
      <c r="B1195" s="139">
        <f>+'[2]Table SP Vol '!R93</f>
        <v>522.48</v>
      </c>
      <c r="C1195" s="131" t="s">
        <v>646</v>
      </c>
      <c r="D1195" s="131">
        <v>88</v>
      </c>
      <c r="E1195" s="132">
        <v>1044.96</v>
      </c>
      <c r="F1195" s="129">
        <f t="shared" si="17"/>
        <v>70000</v>
      </c>
      <c r="G1195" s="131"/>
      <c r="GE1195" s="86"/>
      <c r="IH1195" s="131"/>
    </row>
    <row r="1196" spans="1:242">
      <c r="A1196" s="131" t="s">
        <v>1247</v>
      </c>
      <c r="B1196" s="139">
        <f>+'[2]Table SP Vol '!R94</f>
        <v>522.48</v>
      </c>
      <c r="C1196" s="131" t="s">
        <v>646</v>
      </c>
      <c r="D1196" s="131">
        <v>89</v>
      </c>
      <c r="E1196" s="132">
        <v>1044.96</v>
      </c>
      <c r="F1196" s="129">
        <f t="shared" si="17"/>
        <v>70000</v>
      </c>
      <c r="G1196" s="131"/>
      <c r="GE1196" s="86"/>
      <c r="IH1196" s="131"/>
    </row>
    <row r="1197" spans="1:242">
      <c r="A1197" s="131" t="s">
        <v>1248</v>
      </c>
      <c r="B1197" s="139">
        <f>+'[2]Table SP Vol '!R95</f>
        <v>522.48</v>
      </c>
      <c r="C1197" s="131" t="s">
        <v>646</v>
      </c>
      <c r="D1197" s="131">
        <v>90</v>
      </c>
      <c r="E1197" s="132">
        <v>1044.96</v>
      </c>
      <c r="F1197" s="129">
        <f t="shared" si="17"/>
        <v>70000</v>
      </c>
      <c r="G1197" s="131"/>
      <c r="GE1197" s="86"/>
      <c r="IH1197" s="131"/>
    </row>
    <row r="1198" spans="1:242">
      <c r="A1198" s="131" t="s">
        <v>1249</v>
      </c>
      <c r="B1198" s="139">
        <f>+'[2]Table SP Vol '!R96</f>
        <v>522.48</v>
      </c>
      <c r="C1198" s="131" t="s">
        <v>646</v>
      </c>
      <c r="D1198" s="131">
        <v>91</v>
      </c>
      <c r="E1198" s="132">
        <v>1044.96</v>
      </c>
      <c r="F1198" s="129">
        <f t="shared" si="17"/>
        <v>70000</v>
      </c>
      <c r="G1198" s="131"/>
      <c r="GE1198" s="86"/>
      <c r="IH1198" s="131"/>
    </row>
    <row r="1199" spans="1:242">
      <c r="A1199" s="131" t="s">
        <v>1250</v>
      </c>
      <c r="B1199" s="139">
        <f>+'[2]Table SP Vol '!R97</f>
        <v>522.48</v>
      </c>
      <c r="C1199" s="131" t="s">
        <v>646</v>
      </c>
      <c r="D1199" s="131">
        <v>92</v>
      </c>
      <c r="E1199" s="132">
        <v>1044.96</v>
      </c>
      <c r="F1199" s="129">
        <f t="shared" si="17"/>
        <v>70000</v>
      </c>
      <c r="G1199" s="131"/>
      <c r="GE1199" s="86"/>
      <c r="IH1199" s="131"/>
    </row>
    <row r="1200" spans="1:242">
      <c r="A1200" s="131" t="s">
        <v>1251</v>
      </c>
      <c r="B1200" s="139">
        <f>+'[2]Table SP Vol '!R98</f>
        <v>522.48</v>
      </c>
      <c r="C1200" s="131" t="s">
        <v>646</v>
      </c>
      <c r="D1200" s="131">
        <v>93</v>
      </c>
      <c r="E1200" s="132">
        <v>1044.96</v>
      </c>
      <c r="F1200" s="129">
        <f t="shared" si="17"/>
        <v>70000</v>
      </c>
      <c r="G1200" s="131"/>
      <c r="GE1200" s="86"/>
      <c r="IH1200" s="131"/>
    </row>
    <row r="1201" spans="1:242">
      <c r="A1201" s="131" t="s">
        <v>1252</v>
      </c>
      <c r="B1201" s="139">
        <f>+'[2]Table SP Vol '!R99</f>
        <v>522.48</v>
      </c>
      <c r="C1201" s="131" t="s">
        <v>646</v>
      </c>
      <c r="D1201" s="131">
        <v>94</v>
      </c>
      <c r="E1201" s="132">
        <v>1044.96</v>
      </c>
      <c r="F1201" s="129">
        <f t="shared" si="17"/>
        <v>70000</v>
      </c>
      <c r="G1201" s="131"/>
      <c r="GE1201" s="86"/>
      <c r="IH1201" s="131"/>
    </row>
    <row r="1202" spans="1:242">
      <c r="A1202" s="131" t="s">
        <v>1253</v>
      </c>
      <c r="B1202" s="139">
        <f>+'[2]Table SP Vol '!R100</f>
        <v>522.48</v>
      </c>
      <c r="C1202" s="131" t="s">
        <v>646</v>
      </c>
      <c r="D1202" s="131">
        <v>95</v>
      </c>
      <c r="E1202" s="132">
        <v>1044.96</v>
      </c>
      <c r="F1202" s="129">
        <f t="shared" si="17"/>
        <v>70000</v>
      </c>
      <c r="G1202" s="131"/>
      <c r="GE1202" s="86"/>
      <c r="IH1202" s="131"/>
    </row>
    <row r="1203" spans="1:242">
      <c r="A1203" s="131" t="s">
        <v>1254</v>
      </c>
      <c r="B1203" s="139">
        <f>+'[2]Table SP Vol '!R101</f>
        <v>522.48</v>
      </c>
      <c r="C1203" s="131" t="s">
        <v>646</v>
      </c>
      <c r="D1203" s="131">
        <v>96</v>
      </c>
      <c r="E1203" s="132">
        <v>1044.96</v>
      </c>
      <c r="F1203" s="129">
        <f t="shared" si="17"/>
        <v>70000</v>
      </c>
      <c r="G1203" s="131"/>
      <c r="GE1203" s="86"/>
      <c r="IH1203" s="131"/>
    </row>
    <row r="1204" spans="1:242">
      <c r="A1204" s="131" t="s">
        <v>1255</v>
      </c>
      <c r="B1204" s="139">
        <f>+'[2]Table SP Vol '!R102</f>
        <v>522.48</v>
      </c>
      <c r="C1204" s="131" t="s">
        <v>646</v>
      </c>
      <c r="D1204" s="131">
        <v>97</v>
      </c>
      <c r="E1204" s="132">
        <v>1044.96</v>
      </c>
      <c r="F1204" s="129">
        <f t="shared" si="17"/>
        <v>70000</v>
      </c>
      <c r="G1204" s="131"/>
      <c r="GE1204" s="86"/>
      <c r="IH1204" s="131"/>
    </row>
    <row r="1205" spans="1:242">
      <c r="A1205" s="131" t="s">
        <v>1256</v>
      </c>
      <c r="B1205" s="139">
        <f>+'[2]Table SP Vol '!R103</f>
        <v>522.48</v>
      </c>
      <c r="C1205" s="131" t="s">
        <v>646</v>
      </c>
      <c r="D1205" s="131">
        <v>98</v>
      </c>
      <c r="E1205" s="132">
        <v>1044.96</v>
      </c>
      <c r="F1205" s="129">
        <f t="shared" si="17"/>
        <v>70000</v>
      </c>
      <c r="G1205" s="131"/>
      <c r="GE1205" s="86"/>
      <c r="IH1205" s="131"/>
    </row>
    <row r="1206" spans="1:242">
      <c r="A1206" s="131" t="s">
        <v>1257</v>
      </c>
      <c r="B1206" s="139">
        <f>+'[2]Table SP Vol '!R104</f>
        <v>522.48</v>
      </c>
      <c r="C1206" s="131" t="s">
        <v>646</v>
      </c>
      <c r="D1206" s="131">
        <v>99</v>
      </c>
      <c r="E1206" s="132">
        <v>1044.96</v>
      </c>
      <c r="F1206" s="129">
        <f t="shared" si="17"/>
        <v>70000</v>
      </c>
      <c r="G1206" s="131"/>
      <c r="GE1206" s="86"/>
      <c r="IH1206" s="131"/>
    </row>
    <row r="1207" spans="1:242">
      <c r="A1207" s="131" t="s">
        <v>1258</v>
      </c>
      <c r="B1207" s="139">
        <f>+'[2]Table SP Vol '!R105</f>
        <v>0</v>
      </c>
      <c r="C1207" s="131" t="s">
        <v>634</v>
      </c>
      <c r="D1207" s="131">
        <v>0</v>
      </c>
      <c r="E1207" s="132">
        <v>0</v>
      </c>
      <c r="F1207" s="129">
        <f t="shared" si="17"/>
        <v>70000</v>
      </c>
      <c r="G1207" s="131"/>
      <c r="GE1207" s="86"/>
      <c r="IH1207" s="131"/>
    </row>
    <row r="1208" spans="1:242">
      <c r="A1208" s="131" t="s">
        <v>5560</v>
      </c>
      <c r="B1208" s="139">
        <f>+'[2]Table SP Vol '!S20</f>
        <v>1.7249999999999999</v>
      </c>
      <c r="C1208" s="131" t="s">
        <v>634</v>
      </c>
      <c r="D1208" s="131">
        <v>15</v>
      </c>
      <c r="E1208" s="132">
        <v>3.4499999999999997</v>
      </c>
      <c r="F1208" s="129">
        <f t="shared" si="17"/>
        <v>75000</v>
      </c>
      <c r="G1208" s="131"/>
      <c r="GA1208" s="86"/>
      <c r="IH1208" s="131"/>
    </row>
    <row r="1209" spans="1:242">
      <c r="A1209" s="131" t="s">
        <v>5561</v>
      </c>
      <c r="B1209" s="139">
        <f>+'[2]Table SP Vol '!S21</f>
        <v>1.7249999999999999</v>
      </c>
      <c r="C1209" s="131" t="s">
        <v>634</v>
      </c>
      <c r="D1209" s="131">
        <v>16</v>
      </c>
      <c r="E1209" s="132">
        <v>3.4499999999999997</v>
      </c>
      <c r="F1209" s="129">
        <f t="shared" si="17"/>
        <v>75000</v>
      </c>
      <c r="G1209" s="131"/>
      <c r="GA1209" s="86"/>
      <c r="IH1209" s="131"/>
    </row>
    <row r="1210" spans="1:242">
      <c r="A1210" s="131" t="s">
        <v>5562</v>
      </c>
      <c r="B1210" s="139">
        <f>+'[2]Table SP Vol '!S22</f>
        <v>1.7249999999999999</v>
      </c>
      <c r="C1210" s="131" t="s">
        <v>634</v>
      </c>
      <c r="D1210" s="131">
        <v>17</v>
      </c>
      <c r="E1210" s="132">
        <v>3.4499999999999997</v>
      </c>
      <c r="F1210" s="129">
        <f t="shared" si="17"/>
        <v>75000</v>
      </c>
      <c r="G1210" s="131"/>
      <c r="GA1210" s="86"/>
      <c r="IH1210" s="131"/>
    </row>
    <row r="1211" spans="1:242">
      <c r="A1211" s="131" t="s">
        <v>5563</v>
      </c>
      <c r="B1211" s="139">
        <f>+'[2]Table SP Vol '!S23</f>
        <v>1.7249999999999999</v>
      </c>
      <c r="C1211" s="131" t="s">
        <v>634</v>
      </c>
      <c r="D1211" s="131">
        <v>18</v>
      </c>
      <c r="E1211" s="132">
        <v>3.4499999999999997</v>
      </c>
      <c r="F1211" s="129">
        <f t="shared" si="17"/>
        <v>75000</v>
      </c>
      <c r="G1211" s="131"/>
      <c r="GA1211" s="86"/>
      <c r="IH1211" s="131"/>
    </row>
    <row r="1212" spans="1:242">
      <c r="A1212" s="131" t="s">
        <v>5564</v>
      </c>
      <c r="B1212" s="139">
        <f>+'[2]Table SP Vol '!S24</f>
        <v>1.7249999999999999</v>
      </c>
      <c r="C1212" s="131" t="s">
        <v>634</v>
      </c>
      <c r="D1212" s="131">
        <v>19</v>
      </c>
      <c r="E1212" s="132">
        <v>3.4499999999999997</v>
      </c>
      <c r="F1212" s="129">
        <f t="shared" si="17"/>
        <v>75000</v>
      </c>
      <c r="G1212" s="131"/>
      <c r="GA1212" s="86"/>
      <c r="IH1212" s="131"/>
    </row>
    <row r="1213" spans="1:242">
      <c r="A1213" s="131" t="s">
        <v>5565</v>
      </c>
      <c r="B1213" s="139">
        <f>+'[2]Table SP Vol '!S25</f>
        <v>2.5500000000000003</v>
      </c>
      <c r="C1213" s="131" t="s">
        <v>635</v>
      </c>
      <c r="D1213" s="131">
        <v>20</v>
      </c>
      <c r="E1213" s="132">
        <v>5.1000000000000005</v>
      </c>
      <c r="F1213" s="129">
        <f t="shared" si="17"/>
        <v>75000</v>
      </c>
      <c r="G1213" s="131"/>
      <c r="GA1213" s="86"/>
      <c r="IH1213" s="131"/>
    </row>
    <row r="1214" spans="1:242">
      <c r="A1214" s="131" t="s">
        <v>5566</v>
      </c>
      <c r="B1214" s="139">
        <f>+'[2]Table SP Vol '!S26</f>
        <v>2.5500000000000003</v>
      </c>
      <c r="C1214" s="131" t="s">
        <v>635</v>
      </c>
      <c r="D1214" s="131">
        <v>21</v>
      </c>
      <c r="E1214" s="132">
        <v>5.1000000000000005</v>
      </c>
      <c r="F1214" s="129">
        <f t="shared" si="17"/>
        <v>75000</v>
      </c>
      <c r="G1214" s="131"/>
      <c r="GA1214" s="86"/>
      <c r="IH1214" s="131"/>
    </row>
    <row r="1215" spans="1:242">
      <c r="A1215" s="131" t="s">
        <v>5567</v>
      </c>
      <c r="B1215" s="139">
        <f>+'[2]Table SP Vol '!S27</f>
        <v>2.5500000000000003</v>
      </c>
      <c r="C1215" s="131" t="s">
        <v>635</v>
      </c>
      <c r="D1215" s="131">
        <v>22</v>
      </c>
      <c r="E1215" s="132">
        <v>5.1000000000000005</v>
      </c>
      <c r="F1215" s="129">
        <f t="shared" si="17"/>
        <v>75000</v>
      </c>
      <c r="G1215" s="131"/>
      <c r="GA1215" s="86"/>
      <c r="IH1215" s="131"/>
    </row>
    <row r="1216" spans="1:242">
      <c r="A1216" s="131" t="s">
        <v>5568</v>
      </c>
      <c r="B1216" s="139">
        <f>+'[2]Table SP Vol '!S28</f>
        <v>2.5500000000000003</v>
      </c>
      <c r="C1216" s="131" t="s">
        <v>635</v>
      </c>
      <c r="D1216" s="131">
        <v>23</v>
      </c>
      <c r="E1216" s="132">
        <v>5.1000000000000005</v>
      </c>
      <c r="F1216" s="129">
        <f t="shared" si="17"/>
        <v>75000</v>
      </c>
      <c r="G1216" s="131"/>
      <c r="GA1216" s="86"/>
      <c r="IH1216" s="131"/>
    </row>
    <row r="1217" spans="1:242">
      <c r="A1217" s="131" t="s">
        <v>5569</v>
      </c>
      <c r="B1217" s="139">
        <f>+'[2]Table SP Vol '!S29</f>
        <v>2.5500000000000003</v>
      </c>
      <c r="C1217" s="131" t="s">
        <v>635</v>
      </c>
      <c r="D1217" s="131">
        <v>24</v>
      </c>
      <c r="E1217" s="132">
        <v>5.1000000000000005</v>
      </c>
      <c r="F1217" s="129">
        <f t="shared" si="17"/>
        <v>75000</v>
      </c>
      <c r="G1217" s="131"/>
      <c r="GA1217" s="86"/>
      <c r="IH1217" s="131"/>
    </row>
    <row r="1218" spans="1:242">
      <c r="A1218" s="131" t="s">
        <v>5570</v>
      </c>
      <c r="B1218" s="139">
        <f>+'[2]Table SP Vol '!S30</f>
        <v>3</v>
      </c>
      <c r="C1218" s="131" t="s">
        <v>636</v>
      </c>
      <c r="D1218" s="131">
        <v>25</v>
      </c>
      <c r="E1218" s="132">
        <v>6</v>
      </c>
      <c r="F1218" s="129">
        <f t="shared" si="17"/>
        <v>75000</v>
      </c>
      <c r="G1218" s="131"/>
      <c r="GA1218" s="86"/>
      <c r="IH1218" s="131"/>
    </row>
    <row r="1219" spans="1:242">
      <c r="A1219" s="131" t="s">
        <v>5571</v>
      </c>
      <c r="B1219" s="139">
        <f>+'[2]Table SP Vol '!S31</f>
        <v>3</v>
      </c>
      <c r="C1219" s="131" t="s">
        <v>636</v>
      </c>
      <c r="D1219" s="131">
        <v>26</v>
      </c>
      <c r="E1219" s="132">
        <v>6</v>
      </c>
      <c r="F1219" s="129">
        <f t="shared" si="17"/>
        <v>75000</v>
      </c>
      <c r="G1219" s="131"/>
      <c r="GA1219" s="86"/>
      <c r="IH1219" s="131"/>
    </row>
    <row r="1220" spans="1:242">
      <c r="A1220" s="131" t="s">
        <v>5572</v>
      </c>
      <c r="B1220" s="139">
        <f>+'[2]Table SP Vol '!S32</f>
        <v>3</v>
      </c>
      <c r="C1220" s="131" t="s">
        <v>636</v>
      </c>
      <c r="D1220" s="131">
        <v>27</v>
      </c>
      <c r="E1220" s="132">
        <v>6</v>
      </c>
      <c r="F1220" s="129">
        <f t="shared" si="17"/>
        <v>75000</v>
      </c>
      <c r="G1220" s="131"/>
      <c r="GA1220" s="86"/>
      <c r="IH1220" s="131"/>
    </row>
    <row r="1221" spans="1:242">
      <c r="A1221" s="131" t="s">
        <v>5573</v>
      </c>
      <c r="B1221" s="139">
        <f>+'[2]Table SP Vol '!S33</f>
        <v>3</v>
      </c>
      <c r="C1221" s="131" t="s">
        <v>636</v>
      </c>
      <c r="D1221" s="131">
        <v>28</v>
      </c>
      <c r="E1221" s="132">
        <v>6</v>
      </c>
      <c r="F1221" s="129">
        <f t="shared" si="17"/>
        <v>75000</v>
      </c>
      <c r="G1221" s="131"/>
      <c r="GA1221" s="86"/>
      <c r="IH1221" s="131"/>
    </row>
    <row r="1222" spans="1:242">
      <c r="A1222" s="131" t="s">
        <v>5574</v>
      </c>
      <c r="B1222" s="139">
        <f>+'[2]Table SP Vol '!S34</f>
        <v>3</v>
      </c>
      <c r="C1222" s="131" t="s">
        <v>636</v>
      </c>
      <c r="D1222" s="131">
        <v>29</v>
      </c>
      <c r="E1222" s="132">
        <v>6</v>
      </c>
      <c r="F1222" s="129">
        <f t="shared" si="17"/>
        <v>75000</v>
      </c>
      <c r="G1222" s="131"/>
      <c r="GA1222" s="86"/>
      <c r="IH1222" s="131"/>
    </row>
    <row r="1223" spans="1:242">
      <c r="A1223" s="131" t="s">
        <v>5575</v>
      </c>
      <c r="B1223" s="139">
        <f>+'[2]Table SP Vol '!S35</f>
        <v>3.6750000000000003</v>
      </c>
      <c r="C1223" s="131" t="s">
        <v>637</v>
      </c>
      <c r="D1223" s="131">
        <v>30</v>
      </c>
      <c r="E1223" s="132">
        <v>7.3500000000000005</v>
      </c>
      <c r="F1223" s="129">
        <f t="shared" si="17"/>
        <v>75000</v>
      </c>
      <c r="G1223" s="131"/>
      <c r="GA1223" s="86"/>
      <c r="IH1223" s="131"/>
    </row>
    <row r="1224" spans="1:242">
      <c r="A1224" s="131" t="s">
        <v>5576</v>
      </c>
      <c r="B1224" s="139">
        <f>+'[2]Table SP Vol '!S36</f>
        <v>3.6750000000000003</v>
      </c>
      <c r="C1224" s="131" t="s">
        <v>637</v>
      </c>
      <c r="D1224" s="131">
        <v>31</v>
      </c>
      <c r="E1224" s="132">
        <v>7.3500000000000005</v>
      </c>
      <c r="F1224" s="129">
        <f t="shared" si="17"/>
        <v>75000</v>
      </c>
      <c r="G1224" s="131"/>
      <c r="GA1224" s="86"/>
      <c r="IH1224" s="131"/>
    </row>
    <row r="1225" spans="1:242">
      <c r="A1225" s="131" t="s">
        <v>5577</v>
      </c>
      <c r="B1225" s="139">
        <f>+'[2]Table SP Vol '!S37</f>
        <v>3.6750000000000003</v>
      </c>
      <c r="C1225" s="131" t="s">
        <v>637</v>
      </c>
      <c r="D1225" s="131">
        <v>32</v>
      </c>
      <c r="E1225" s="132">
        <v>7.3500000000000005</v>
      </c>
      <c r="F1225" s="129">
        <f t="shared" si="17"/>
        <v>75000</v>
      </c>
      <c r="G1225" s="131"/>
      <c r="GA1225" s="86"/>
      <c r="IH1225" s="131"/>
    </row>
    <row r="1226" spans="1:242">
      <c r="A1226" s="131" t="s">
        <v>5578</v>
      </c>
      <c r="B1226" s="139">
        <f>+'[2]Table SP Vol '!S38</f>
        <v>3.6750000000000003</v>
      </c>
      <c r="C1226" s="131" t="s">
        <v>637</v>
      </c>
      <c r="D1226" s="131">
        <v>33</v>
      </c>
      <c r="E1226" s="132">
        <v>7.3500000000000005</v>
      </c>
      <c r="F1226" s="129">
        <f t="shared" si="17"/>
        <v>75000</v>
      </c>
      <c r="G1226" s="131"/>
      <c r="GA1226" s="86"/>
      <c r="IH1226" s="131"/>
    </row>
    <row r="1227" spans="1:242">
      <c r="A1227" s="131" t="s">
        <v>5579</v>
      </c>
      <c r="B1227" s="139">
        <f>+'[2]Table SP Vol '!S39</f>
        <v>3.6750000000000003</v>
      </c>
      <c r="C1227" s="131" t="s">
        <v>637</v>
      </c>
      <c r="D1227" s="131">
        <v>34</v>
      </c>
      <c r="E1227" s="132">
        <v>7.3500000000000005</v>
      </c>
      <c r="F1227" s="129">
        <f t="shared" si="17"/>
        <v>75000</v>
      </c>
      <c r="G1227" s="131"/>
      <c r="GA1227" s="86"/>
      <c r="IH1227" s="131"/>
    </row>
    <row r="1228" spans="1:242">
      <c r="A1228" s="131" t="s">
        <v>5580</v>
      </c>
      <c r="B1228" s="139">
        <f>+'[2]Table SP Vol '!S40</f>
        <v>4.875</v>
      </c>
      <c r="C1228" s="131" t="s">
        <v>638</v>
      </c>
      <c r="D1228" s="131">
        <v>35</v>
      </c>
      <c r="E1228" s="132">
        <v>9.75</v>
      </c>
      <c r="F1228" s="129">
        <f t="shared" si="17"/>
        <v>75000</v>
      </c>
      <c r="G1228" s="131"/>
      <c r="GA1228" s="86"/>
      <c r="IH1228" s="131"/>
    </row>
    <row r="1229" spans="1:242">
      <c r="A1229" s="131" t="s">
        <v>5581</v>
      </c>
      <c r="B1229" s="139">
        <f>+'[2]Table SP Vol '!S41</f>
        <v>4.875</v>
      </c>
      <c r="C1229" s="131" t="s">
        <v>638</v>
      </c>
      <c r="D1229" s="131">
        <v>36</v>
      </c>
      <c r="E1229" s="132">
        <v>9.75</v>
      </c>
      <c r="F1229" s="129">
        <f t="shared" si="17"/>
        <v>75000</v>
      </c>
      <c r="G1229" s="131"/>
      <c r="GA1229" s="86"/>
      <c r="IH1229" s="131"/>
    </row>
    <row r="1230" spans="1:242">
      <c r="A1230" s="131" t="s">
        <v>5582</v>
      </c>
      <c r="B1230" s="139">
        <f>+'[2]Table SP Vol '!S42</f>
        <v>4.875</v>
      </c>
      <c r="C1230" s="131" t="s">
        <v>638</v>
      </c>
      <c r="D1230" s="131">
        <v>37</v>
      </c>
      <c r="E1230" s="132">
        <v>9.75</v>
      </c>
      <c r="F1230" s="129">
        <f t="shared" si="17"/>
        <v>75000</v>
      </c>
      <c r="G1230" s="131"/>
      <c r="GA1230" s="86"/>
      <c r="IH1230" s="131"/>
    </row>
    <row r="1231" spans="1:242">
      <c r="A1231" s="131" t="s">
        <v>5583</v>
      </c>
      <c r="B1231" s="139">
        <f>+'[2]Table SP Vol '!S43</f>
        <v>4.875</v>
      </c>
      <c r="C1231" s="131" t="s">
        <v>638</v>
      </c>
      <c r="D1231" s="131">
        <v>38</v>
      </c>
      <c r="E1231" s="132">
        <v>9.75</v>
      </c>
      <c r="F1231" s="129">
        <f t="shared" si="17"/>
        <v>75000</v>
      </c>
      <c r="G1231" s="131"/>
      <c r="GA1231" s="86"/>
      <c r="IH1231" s="131"/>
    </row>
    <row r="1232" spans="1:242">
      <c r="A1232" s="131" t="s">
        <v>5584</v>
      </c>
      <c r="B1232" s="139">
        <f>+'[2]Table SP Vol '!S44</f>
        <v>4.875</v>
      </c>
      <c r="C1232" s="131" t="s">
        <v>638</v>
      </c>
      <c r="D1232" s="131">
        <v>39</v>
      </c>
      <c r="E1232" s="132">
        <v>9.75</v>
      </c>
      <c r="F1232" s="129">
        <f t="shared" si="17"/>
        <v>75000</v>
      </c>
      <c r="G1232" s="131"/>
      <c r="GA1232" s="86"/>
      <c r="IH1232" s="131"/>
    </row>
    <row r="1233" spans="1:242">
      <c r="A1233" s="131" t="s">
        <v>5585</v>
      </c>
      <c r="B1233" s="139">
        <f>+'[2]Table SP Vol '!S45</f>
        <v>7.125</v>
      </c>
      <c r="C1233" s="131" t="s">
        <v>639</v>
      </c>
      <c r="D1233" s="131">
        <v>40</v>
      </c>
      <c r="E1233" s="132">
        <v>14.25</v>
      </c>
      <c r="F1233" s="129">
        <f t="shared" si="17"/>
        <v>75000</v>
      </c>
      <c r="G1233" s="131"/>
      <c r="GA1233" s="86"/>
      <c r="IH1233" s="131"/>
    </row>
    <row r="1234" spans="1:242">
      <c r="A1234" s="131" t="s">
        <v>5586</v>
      </c>
      <c r="B1234" s="139">
        <f>+'[2]Table SP Vol '!S46</f>
        <v>7.125</v>
      </c>
      <c r="C1234" s="131" t="s">
        <v>639</v>
      </c>
      <c r="D1234" s="131">
        <v>41</v>
      </c>
      <c r="E1234" s="132">
        <v>14.25</v>
      </c>
      <c r="F1234" s="129">
        <f t="shared" si="17"/>
        <v>75000</v>
      </c>
      <c r="G1234" s="131"/>
      <c r="GA1234" s="86"/>
      <c r="IH1234" s="131"/>
    </row>
    <row r="1235" spans="1:242">
      <c r="A1235" s="131" t="s">
        <v>5587</v>
      </c>
      <c r="B1235" s="139">
        <f>+'[2]Table SP Vol '!S47</f>
        <v>7.125</v>
      </c>
      <c r="C1235" s="131" t="s">
        <v>639</v>
      </c>
      <c r="D1235" s="131">
        <v>42</v>
      </c>
      <c r="E1235" s="132">
        <v>14.25</v>
      </c>
      <c r="F1235" s="129">
        <f t="shared" si="17"/>
        <v>75000</v>
      </c>
      <c r="G1235" s="131"/>
      <c r="GA1235" s="86"/>
      <c r="IH1235" s="131"/>
    </row>
    <row r="1236" spans="1:242">
      <c r="A1236" s="131" t="s">
        <v>5588</v>
      </c>
      <c r="B1236" s="139">
        <f>+'[2]Table SP Vol '!S48</f>
        <v>7.125</v>
      </c>
      <c r="C1236" s="131" t="s">
        <v>639</v>
      </c>
      <c r="D1236" s="131">
        <v>43</v>
      </c>
      <c r="E1236" s="132">
        <v>14.25</v>
      </c>
      <c r="F1236" s="129">
        <f t="shared" si="17"/>
        <v>75000</v>
      </c>
      <c r="G1236" s="131"/>
      <c r="GA1236" s="86"/>
      <c r="IH1236" s="131"/>
    </row>
    <row r="1237" spans="1:242">
      <c r="A1237" s="131" t="s">
        <v>5589</v>
      </c>
      <c r="B1237" s="139">
        <f>+'[2]Table SP Vol '!S49</f>
        <v>7.125</v>
      </c>
      <c r="C1237" s="131" t="s">
        <v>639</v>
      </c>
      <c r="D1237" s="131">
        <v>44</v>
      </c>
      <c r="E1237" s="132">
        <v>14.25</v>
      </c>
      <c r="F1237" s="129">
        <f t="shared" si="17"/>
        <v>75000</v>
      </c>
      <c r="G1237" s="131"/>
      <c r="GA1237" s="86"/>
      <c r="IH1237" s="131"/>
    </row>
    <row r="1238" spans="1:242">
      <c r="A1238" s="131" t="s">
        <v>5590</v>
      </c>
      <c r="B1238" s="139">
        <f>+'[2]Table SP Vol '!S50</f>
        <v>11.4</v>
      </c>
      <c r="C1238" s="131" t="s">
        <v>640</v>
      </c>
      <c r="D1238" s="131">
        <v>45</v>
      </c>
      <c r="E1238" s="132">
        <v>22.8</v>
      </c>
      <c r="F1238" s="129">
        <f t="shared" si="17"/>
        <v>75000</v>
      </c>
      <c r="G1238" s="131"/>
      <c r="GA1238" s="86"/>
      <c r="IH1238" s="131"/>
    </row>
    <row r="1239" spans="1:242">
      <c r="A1239" s="131" t="s">
        <v>5591</v>
      </c>
      <c r="B1239" s="139">
        <f>+'[2]Table SP Vol '!S51</f>
        <v>11.4</v>
      </c>
      <c r="C1239" s="131" t="s">
        <v>640</v>
      </c>
      <c r="D1239" s="131">
        <v>46</v>
      </c>
      <c r="E1239" s="132">
        <v>22.8</v>
      </c>
      <c r="F1239" s="129">
        <f t="shared" si="17"/>
        <v>75000</v>
      </c>
      <c r="G1239" s="131"/>
      <c r="GA1239" s="86"/>
      <c r="IH1239" s="131"/>
    </row>
    <row r="1240" spans="1:242">
      <c r="A1240" s="131" t="s">
        <v>5592</v>
      </c>
      <c r="B1240" s="139">
        <f>+'[2]Table SP Vol '!S52</f>
        <v>11.4</v>
      </c>
      <c r="C1240" s="131" t="s">
        <v>640</v>
      </c>
      <c r="D1240" s="131">
        <v>47</v>
      </c>
      <c r="E1240" s="132">
        <v>22.8</v>
      </c>
      <c r="F1240" s="129">
        <f t="shared" si="17"/>
        <v>75000</v>
      </c>
      <c r="G1240" s="131"/>
      <c r="GA1240" s="86"/>
      <c r="IH1240" s="131"/>
    </row>
    <row r="1241" spans="1:242">
      <c r="A1241" s="131" t="s">
        <v>5593</v>
      </c>
      <c r="B1241" s="139">
        <f>+'[2]Table SP Vol '!S53</f>
        <v>11.4</v>
      </c>
      <c r="C1241" s="131" t="s">
        <v>640</v>
      </c>
      <c r="D1241" s="131">
        <v>48</v>
      </c>
      <c r="E1241" s="132">
        <v>22.8</v>
      </c>
      <c r="F1241" s="129">
        <f t="shared" si="17"/>
        <v>75000</v>
      </c>
      <c r="G1241" s="131"/>
      <c r="GA1241" s="86"/>
      <c r="IH1241" s="131"/>
    </row>
    <row r="1242" spans="1:242">
      <c r="A1242" s="131" t="s">
        <v>5594</v>
      </c>
      <c r="B1242" s="139">
        <f>+'[2]Table SP Vol '!S54</f>
        <v>11.4</v>
      </c>
      <c r="C1242" s="131" t="s">
        <v>640</v>
      </c>
      <c r="D1242" s="131">
        <v>49</v>
      </c>
      <c r="E1242" s="132">
        <v>22.8</v>
      </c>
      <c r="F1242" s="129">
        <f t="shared" ref="F1242:F1305" si="18">+F1156+5000</f>
        <v>75000</v>
      </c>
      <c r="G1242" s="131"/>
      <c r="GA1242" s="86"/>
      <c r="IH1242" s="131"/>
    </row>
    <row r="1243" spans="1:242">
      <c r="A1243" s="131" t="s">
        <v>5595</v>
      </c>
      <c r="B1243" s="139">
        <f>+'[2]Table SP Vol '!S55</f>
        <v>20.475000000000001</v>
      </c>
      <c r="C1243" s="131" t="s">
        <v>641</v>
      </c>
      <c r="D1243" s="131">
        <v>50</v>
      </c>
      <c r="E1243" s="132">
        <v>40.950000000000003</v>
      </c>
      <c r="F1243" s="129">
        <f t="shared" si="18"/>
        <v>75000</v>
      </c>
      <c r="G1243" s="131"/>
      <c r="GA1243" s="86"/>
      <c r="IH1243" s="131"/>
    </row>
    <row r="1244" spans="1:242">
      <c r="A1244" s="131" t="s">
        <v>5596</v>
      </c>
      <c r="B1244" s="139">
        <f>+'[2]Table SP Vol '!S56</f>
        <v>20.475000000000001</v>
      </c>
      <c r="C1244" s="131" t="s">
        <v>641</v>
      </c>
      <c r="D1244" s="131">
        <v>51</v>
      </c>
      <c r="E1244" s="132">
        <v>40.950000000000003</v>
      </c>
      <c r="F1244" s="129">
        <f t="shared" si="18"/>
        <v>75000</v>
      </c>
      <c r="G1244" s="131"/>
      <c r="GA1244" s="86"/>
      <c r="IH1244" s="131"/>
    </row>
    <row r="1245" spans="1:242">
      <c r="A1245" s="131" t="s">
        <v>5597</v>
      </c>
      <c r="B1245" s="139">
        <f>+'[2]Table SP Vol '!S57</f>
        <v>20.475000000000001</v>
      </c>
      <c r="C1245" s="131" t="s">
        <v>641</v>
      </c>
      <c r="D1245" s="131">
        <v>52</v>
      </c>
      <c r="E1245" s="132">
        <v>40.950000000000003</v>
      </c>
      <c r="F1245" s="129">
        <f t="shared" si="18"/>
        <v>75000</v>
      </c>
      <c r="G1245" s="131"/>
      <c r="GA1245" s="86"/>
      <c r="IH1245" s="131"/>
    </row>
    <row r="1246" spans="1:242">
      <c r="A1246" s="131" t="s">
        <v>5598</v>
      </c>
      <c r="B1246" s="139">
        <f>+'[2]Table SP Vol '!S58</f>
        <v>20.475000000000001</v>
      </c>
      <c r="C1246" s="131" t="s">
        <v>641</v>
      </c>
      <c r="D1246" s="131">
        <v>53</v>
      </c>
      <c r="E1246" s="132">
        <v>40.950000000000003</v>
      </c>
      <c r="F1246" s="129">
        <f t="shared" si="18"/>
        <v>75000</v>
      </c>
      <c r="G1246" s="131"/>
      <c r="GA1246" s="86"/>
      <c r="IH1246" s="131"/>
    </row>
    <row r="1247" spans="1:242">
      <c r="A1247" s="131" t="s">
        <v>5599</v>
      </c>
      <c r="B1247" s="139">
        <f>+'[2]Table SP Vol '!S59</f>
        <v>20.475000000000001</v>
      </c>
      <c r="C1247" s="131" t="s">
        <v>641</v>
      </c>
      <c r="D1247" s="131">
        <v>54</v>
      </c>
      <c r="E1247" s="132">
        <v>40.950000000000003</v>
      </c>
      <c r="F1247" s="129">
        <f t="shared" si="18"/>
        <v>75000</v>
      </c>
      <c r="G1247" s="131"/>
      <c r="GA1247" s="86"/>
      <c r="IH1247" s="131"/>
    </row>
    <row r="1248" spans="1:242">
      <c r="A1248" s="131" t="s">
        <v>5600</v>
      </c>
      <c r="B1248" s="139">
        <f>+'[2]Table SP Vol '!S60</f>
        <v>37.274999999999999</v>
      </c>
      <c r="C1248" s="131" t="s">
        <v>642</v>
      </c>
      <c r="D1248" s="131">
        <v>55</v>
      </c>
      <c r="E1248" s="132">
        <v>74.55</v>
      </c>
      <c r="F1248" s="129">
        <f t="shared" si="18"/>
        <v>75000</v>
      </c>
      <c r="G1248" s="131"/>
      <c r="GA1248" s="86"/>
      <c r="IH1248" s="131"/>
    </row>
    <row r="1249" spans="1:242">
      <c r="A1249" s="131" t="s">
        <v>5601</v>
      </c>
      <c r="B1249" s="139">
        <f>+'[2]Table SP Vol '!S61</f>
        <v>37.274999999999999</v>
      </c>
      <c r="C1249" s="131" t="s">
        <v>642</v>
      </c>
      <c r="D1249" s="131">
        <v>56</v>
      </c>
      <c r="E1249" s="132">
        <v>74.55</v>
      </c>
      <c r="F1249" s="129">
        <f t="shared" si="18"/>
        <v>75000</v>
      </c>
      <c r="G1249" s="131"/>
      <c r="GA1249" s="86"/>
      <c r="IH1249" s="131"/>
    </row>
    <row r="1250" spans="1:242">
      <c r="A1250" s="131" t="s">
        <v>5602</v>
      </c>
      <c r="B1250" s="139">
        <f>+'[2]Table SP Vol '!S62</f>
        <v>37.274999999999999</v>
      </c>
      <c r="C1250" s="131" t="s">
        <v>642</v>
      </c>
      <c r="D1250" s="131">
        <v>57</v>
      </c>
      <c r="E1250" s="132">
        <v>74.55</v>
      </c>
      <c r="F1250" s="129">
        <f t="shared" si="18"/>
        <v>75000</v>
      </c>
      <c r="G1250" s="131"/>
      <c r="GA1250" s="86"/>
      <c r="IH1250" s="131"/>
    </row>
    <row r="1251" spans="1:242">
      <c r="A1251" s="131" t="s">
        <v>5603</v>
      </c>
      <c r="B1251" s="139">
        <f>+'[2]Table SP Vol '!S63</f>
        <v>37.274999999999999</v>
      </c>
      <c r="C1251" s="131" t="s">
        <v>642</v>
      </c>
      <c r="D1251" s="131">
        <v>58</v>
      </c>
      <c r="E1251" s="132">
        <v>74.55</v>
      </c>
      <c r="F1251" s="129">
        <f t="shared" si="18"/>
        <v>75000</v>
      </c>
      <c r="G1251" s="131"/>
      <c r="GA1251" s="86"/>
      <c r="IH1251" s="131"/>
    </row>
    <row r="1252" spans="1:242">
      <c r="A1252" s="131" t="s">
        <v>5604</v>
      </c>
      <c r="B1252" s="139">
        <f>+'[2]Table SP Vol '!S64</f>
        <v>37.274999999999999</v>
      </c>
      <c r="C1252" s="131" t="s">
        <v>642</v>
      </c>
      <c r="D1252" s="131">
        <v>59</v>
      </c>
      <c r="E1252" s="132">
        <v>74.55</v>
      </c>
      <c r="F1252" s="129">
        <f t="shared" si="18"/>
        <v>75000</v>
      </c>
      <c r="G1252" s="131"/>
      <c r="GA1252" s="86"/>
      <c r="IH1252" s="131"/>
    </row>
    <row r="1253" spans="1:242">
      <c r="A1253" s="131" t="s">
        <v>5605</v>
      </c>
      <c r="B1253" s="139">
        <f>+'[2]Table SP Vol '!S65</f>
        <v>56.174999999999997</v>
      </c>
      <c r="C1253" s="131" t="s">
        <v>643</v>
      </c>
      <c r="D1253" s="131">
        <v>60</v>
      </c>
      <c r="E1253" s="132">
        <v>112.35</v>
      </c>
      <c r="F1253" s="129">
        <f t="shared" si="18"/>
        <v>75000</v>
      </c>
      <c r="G1253" s="131"/>
      <c r="GA1253" s="86"/>
      <c r="IH1253" s="131"/>
    </row>
    <row r="1254" spans="1:242">
      <c r="A1254" s="131" t="s">
        <v>5606</v>
      </c>
      <c r="B1254" s="139">
        <f>+'[2]Table SP Vol '!S66</f>
        <v>56.174999999999997</v>
      </c>
      <c r="C1254" s="131" t="s">
        <v>643</v>
      </c>
      <c r="D1254" s="131">
        <v>61</v>
      </c>
      <c r="E1254" s="132">
        <v>112.35</v>
      </c>
      <c r="F1254" s="129">
        <f t="shared" si="18"/>
        <v>75000</v>
      </c>
      <c r="G1254" s="131"/>
      <c r="GA1254" s="86"/>
      <c r="IH1254" s="131"/>
    </row>
    <row r="1255" spans="1:242">
      <c r="A1255" s="131" t="s">
        <v>5607</v>
      </c>
      <c r="B1255" s="139">
        <f>+'[2]Table SP Vol '!S67</f>
        <v>56.174999999999997</v>
      </c>
      <c r="C1255" s="131" t="s">
        <v>643</v>
      </c>
      <c r="D1255" s="131">
        <v>62</v>
      </c>
      <c r="E1255" s="132">
        <v>112.35</v>
      </c>
      <c r="F1255" s="129">
        <f t="shared" si="18"/>
        <v>75000</v>
      </c>
      <c r="G1255" s="131"/>
      <c r="GA1255" s="86"/>
      <c r="IH1255" s="131"/>
    </row>
    <row r="1256" spans="1:242">
      <c r="A1256" s="131" t="s">
        <v>5608</v>
      </c>
      <c r="B1256" s="139">
        <f>+'[2]Table SP Vol '!S68</f>
        <v>56.174999999999997</v>
      </c>
      <c r="C1256" s="131" t="s">
        <v>643</v>
      </c>
      <c r="D1256" s="131">
        <v>63</v>
      </c>
      <c r="E1256" s="132">
        <v>112.35</v>
      </c>
      <c r="F1256" s="129">
        <f t="shared" si="18"/>
        <v>75000</v>
      </c>
      <c r="G1256" s="131"/>
      <c r="GA1256" s="86"/>
      <c r="IH1256" s="131"/>
    </row>
    <row r="1257" spans="1:242">
      <c r="A1257" s="131" t="s">
        <v>5609</v>
      </c>
      <c r="B1257" s="139">
        <f>+'[2]Table SP Vol '!S69</f>
        <v>56.174999999999997</v>
      </c>
      <c r="C1257" s="131" t="s">
        <v>643</v>
      </c>
      <c r="D1257" s="131">
        <v>64</v>
      </c>
      <c r="E1257" s="132">
        <v>112.35</v>
      </c>
      <c r="F1257" s="129">
        <f t="shared" si="18"/>
        <v>75000</v>
      </c>
      <c r="G1257" s="131"/>
      <c r="GA1257" s="86"/>
      <c r="IH1257" s="131"/>
    </row>
    <row r="1258" spans="1:242">
      <c r="A1258" s="131" t="s">
        <v>5610</v>
      </c>
      <c r="B1258" s="139">
        <f>+'[2]Table SP Vol '!S70</f>
        <v>91.05</v>
      </c>
      <c r="C1258" s="131" t="s">
        <v>644</v>
      </c>
      <c r="D1258" s="131">
        <v>65</v>
      </c>
      <c r="E1258" s="132">
        <v>182.1</v>
      </c>
      <c r="F1258" s="129">
        <f t="shared" si="18"/>
        <v>75000</v>
      </c>
      <c r="G1258" s="131"/>
      <c r="GA1258" s="86"/>
      <c r="IH1258" s="131"/>
    </row>
    <row r="1259" spans="1:242">
      <c r="A1259" s="131" t="s">
        <v>5611</v>
      </c>
      <c r="B1259" s="139">
        <f>+'[2]Table SP Vol '!S71</f>
        <v>91.05</v>
      </c>
      <c r="C1259" s="131" t="s">
        <v>644</v>
      </c>
      <c r="D1259" s="131">
        <v>66</v>
      </c>
      <c r="E1259" s="132">
        <v>182.1</v>
      </c>
      <c r="F1259" s="129">
        <f t="shared" si="18"/>
        <v>75000</v>
      </c>
      <c r="G1259" s="131"/>
      <c r="GA1259" s="86"/>
      <c r="IH1259" s="131"/>
    </row>
    <row r="1260" spans="1:242">
      <c r="A1260" s="131" t="s">
        <v>5612</v>
      </c>
      <c r="B1260" s="139">
        <f>+'[2]Table SP Vol '!S72</f>
        <v>91.05</v>
      </c>
      <c r="C1260" s="131" t="s">
        <v>644</v>
      </c>
      <c r="D1260" s="131">
        <v>67</v>
      </c>
      <c r="E1260" s="132">
        <v>182.1</v>
      </c>
      <c r="F1260" s="129">
        <f t="shared" si="18"/>
        <v>75000</v>
      </c>
      <c r="G1260" s="131"/>
      <c r="GA1260" s="86"/>
      <c r="IH1260" s="131"/>
    </row>
    <row r="1261" spans="1:242">
      <c r="A1261" s="131" t="s">
        <v>5613</v>
      </c>
      <c r="B1261" s="139">
        <f>+'[2]Table SP Vol '!S73</f>
        <v>91.05</v>
      </c>
      <c r="C1261" s="131" t="s">
        <v>644</v>
      </c>
      <c r="D1261" s="131">
        <v>68</v>
      </c>
      <c r="E1261" s="132">
        <v>182.1</v>
      </c>
      <c r="F1261" s="129">
        <f t="shared" si="18"/>
        <v>75000</v>
      </c>
      <c r="G1261" s="131"/>
      <c r="GA1261" s="86"/>
      <c r="IH1261" s="131"/>
    </row>
    <row r="1262" spans="1:242">
      <c r="A1262" s="131" t="s">
        <v>5614</v>
      </c>
      <c r="B1262" s="139">
        <f>+'[2]Table SP Vol '!S74</f>
        <v>91.05</v>
      </c>
      <c r="C1262" s="131" t="s">
        <v>644</v>
      </c>
      <c r="D1262" s="131">
        <v>69</v>
      </c>
      <c r="E1262" s="132">
        <v>182.1</v>
      </c>
      <c r="F1262" s="129">
        <f t="shared" si="18"/>
        <v>75000</v>
      </c>
      <c r="G1262" s="131"/>
      <c r="GA1262" s="86"/>
      <c r="IH1262" s="131"/>
    </row>
    <row r="1263" spans="1:242">
      <c r="A1263" s="131" t="s">
        <v>5615</v>
      </c>
      <c r="B1263" s="139">
        <f>+'[2]Table SP Vol '!S75</f>
        <v>170.17500000000001</v>
      </c>
      <c r="C1263" s="131" t="s">
        <v>645</v>
      </c>
      <c r="D1263" s="131">
        <v>70</v>
      </c>
      <c r="E1263" s="132">
        <v>340.35</v>
      </c>
      <c r="F1263" s="129">
        <f t="shared" si="18"/>
        <v>75000</v>
      </c>
      <c r="G1263" s="131"/>
      <c r="GA1263" s="86"/>
      <c r="IH1263" s="131"/>
    </row>
    <row r="1264" spans="1:242">
      <c r="A1264" s="131" t="s">
        <v>5616</v>
      </c>
      <c r="B1264" s="139">
        <f>+'[2]Table SP Vol '!S76</f>
        <v>170.17500000000001</v>
      </c>
      <c r="C1264" s="131" t="s">
        <v>645</v>
      </c>
      <c r="D1264" s="131">
        <v>71</v>
      </c>
      <c r="E1264" s="132">
        <v>340.35</v>
      </c>
      <c r="F1264" s="129">
        <f t="shared" si="18"/>
        <v>75000</v>
      </c>
      <c r="G1264" s="131"/>
      <c r="GA1264" s="86"/>
      <c r="IH1264" s="131"/>
    </row>
    <row r="1265" spans="1:242">
      <c r="A1265" s="131" t="s">
        <v>5617</v>
      </c>
      <c r="B1265" s="139">
        <f>+'[2]Table SP Vol '!S77</f>
        <v>170.17500000000001</v>
      </c>
      <c r="C1265" s="131" t="s">
        <v>645</v>
      </c>
      <c r="D1265" s="131">
        <v>72</v>
      </c>
      <c r="E1265" s="132">
        <v>340.35</v>
      </c>
      <c r="F1265" s="129">
        <f t="shared" si="18"/>
        <v>75000</v>
      </c>
      <c r="G1265" s="131"/>
      <c r="GA1265" s="86"/>
      <c r="IH1265" s="131"/>
    </row>
    <row r="1266" spans="1:242">
      <c r="A1266" s="131" t="s">
        <v>5618</v>
      </c>
      <c r="B1266" s="139">
        <f>+'[2]Table SP Vol '!S78</f>
        <v>170.17500000000001</v>
      </c>
      <c r="C1266" s="131" t="s">
        <v>645</v>
      </c>
      <c r="D1266" s="131">
        <v>73</v>
      </c>
      <c r="E1266" s="132">
        <v>340.35</v>
      </c>
      <c r="F1266" s="129">
        <f t="shared" si="18"/>
        <v>75000</v>
      </c>
      <c r="G1266" s="131"/>
      <c r="GA1266" s="86"/>
      <c r="IH1266" s="131"/>
    </row>
    <row r="1267" spans="1:242">
      <c r="A1267" s="131" t="s">
        <v>5619</v>
      </c>
      <c r="B1267" s="139">
        <f>+'[2]Table SP Vol '!S79</f>
        <v>170.17500000000001</v>
      </c>
      <c r="C1267" s="131" t="s">
        <v>645</v>
      </c>
      <c r="D1267" s="131">
        <v>74</v>
      </c>
      <c r="E1267" s="132">
        <v>340.35</v>
      </c>
      <c r="F1267" s="129">
        <f t="shared" si="18"/>
        <v>75000</v>
      </c>
      <c r="G1267" s="131"/>
      <c r="GA1267" s="86"/>
      <c r="IH1267" s="131"/>
    </row>
    <row r="1268" spans="1:242">
      <c r="A1268" s="131" t="s">
        <v>5620</v>
      </c>
      <c r="B1268" s="139">
        <f>+'[2]Table SP Vol '!S80</f>
        <v>559.80000000000007</v>
      </c>
      <c r="C1268" s="131" t="s">
        <v>646</v>
      </c>
      <c r="D1268" s="131">
        <v>75</v>
      </c>
      <c r="E1268" s="132">
        <v>1119.6000000000001</v>
      </c>
      <c r="F1268" s="129">
        <f t="shared" si="18"/>
        <v>75000</v>
      </c>
      <c r="G1268" s="131"/>
      <c r="GA1268" s="86"/>
      <c r="IH1268" s="131"/>
    </row>
    <row r="1269" spans="1:242">
      <c r="A1269" s="131" t="s">
        <v>5621</v>
      </c>
      <c r="B1269" s="139">
        <f>+'[2]Table SP Vol '!S81</f>
        <v>559.80000000000007</v>
      </c>
      <c r="C1269" s="131" t="s">
        <v>646</v>
      </c>
      <c r="D1269" s="131">
        <v>76</v>
      </c>
      <c r="E1269" s="132">
        <v>1119.6000000000001</v>
      </c>
      <c r="F1269" s="129">
        <f t="shared" si="18"/>
        <v>75000</v>
      </c>
      <c r="G1269" s="131"/>
      <c r="GA1269" s="86"/>
      <c r="IH1269" s="131"/>
    </row>
    <row r="1270" spans="1:242">
      <c r="A1270" s="131" t="s">
        <v>5622</v>
      </c>
      <c r="B1270" s="139">
        <f>+'[2]Table SP Vol '!S82</f>
        <v>559.80000000000007</v>
      </c>
      <c r="C1270" s="131" t="s">
        <v>646</v>
      </c>
      <c r="D1270" s="131">
        <v>77</v>
      </c>
      <c r="E1270" s="132">
        <v>1119.6000000000001</v>
      </c>
      <c r="F1270" s="129">
        <f t="shared" si="18"/>
        <v>75000</v>
      </c>
      <c r="G1270" s="131"/>
      <c r="GA1270" s="86"/>
      <c r="IH1270" s="131"/>
    </row>
    <row r="1271" spans="1:242">
      <c r="A1271" s="131" t="s">
        <v>5623</v>
      </c>
      <c r="B1271" s="139">
        <f>+'[2]Table SP Vol '!S83</f>
        <v>559.80000000000007</v>
      </c>
      <c r="C1271" s="131" t="s">
        <v>646</v>
      </c>
      <c r="D1271" s="131">
        <v>78</v>
      </c>
      <c r="E1271" s="132">
        <v>1119.6000000000001</v>
      </c>
      <c r="F1271" s="129">
        <f t="shared" si="18"/>
        <v>75000</v>
      </c>
      <c r="G1271" s="131"/>
      <c r="GA1271" s="86"/>
      <c r="IH1271" s="131"/>
    </row>
    <row r="1272" spans="1:242">
      <c r="A1272" s="131" t="s">
        <v>5624</v>
      </c>
      <c r="B1272" s="139">
        <f>+'[2]Table SP Vol '!S84</f>
        <v>559.80000000000007</v>
      </c>
      <c r="C1272" s="131" t="s">
        <v>646</v>
      </c>
      <c r="D1272" s="131">
        <v>79</v>
      </c>
      <c r="E1272" s="132">
        <v>1119.6000000000001</v>
      </c>
      <c r="F1272" s="129">
        <f t="shared" si="18"/>
        <v>75000</v>
      </c>
      <c r="G1272" s="131"/>
      <c r="GA1272" s="86"/>
      <c r="IH1272" s="131"/>
    </row>
    <row r="1273" spans="1:242">
      <c r="A1273" s="131" t="s">
        <v>5625</v>
      </c>
      <c r="B1273" s="139">
        <f>+'[2]Table SP Vol '!S85</f>
        <v>559.80000000000007</v>
      </c>
      <c r="C1273" s="131" t="s">
        <v>646</v>
      </c>
      <c r="D1273" s="131">
        <v>80</v>
      </c>
      <c r="E1273" s="132">
        <v>1119.6000000000001</v>
      </c>
      <c r="F1273" s="129">
        <f t="shared" si="18"/>
        <v>75000</v>
      </c>
      <c r="G1273" s="131"/>
      <c r="GA1273" s="86"/>
      <c r="IH1273" s="131"/>
    </row>
    <row r="1274" spans="1:242">
      <c r="A1274" s="131" t="s">
        <v>5626</v>
      </c>
      <c r="B1274" s="139">
        <f>+'[2]Table SP Vol '!S86</f>
        <v>559.80000000000007</v>
      </c>
      <c r="C1274" s="131" t="s">
        <v>646</v>
      </c>
      <c r="D1274" s="131">
        <v>81</v>
      </c>
      <c r="E1274" s="132">
        <v>1119.6000000000001</v>
      </c>
      <c r="F1274" s="129">
        <f t="shared" si="18"/>
        <v>75000</v>
      </c>
      <c r="G1274" s="131"/>
      <c r="GA1274" s="86"/>
      <c r="IH1274" s="131"/>
    </row>
    <row r="1275" spans="1:242">
      <c r="A1275" s="131" t="s">
        <v>5627</v>
      </c>
      <c r="B1275" s="139">
        <f>+'[2]Table SP Vol '!S87</f>
        <v>559.80000000000007</v>
      </c>
      <c r="C1275" s="131" t="s">
        <v>646</v>
      </c>
      <c r="D1275" s="131">
        <v>82</v>
      </c>
      <c r="E1275" s="132">
        <v>1119.6000000000001</v>
      </c>
      <c r="F1275" s="129">
        <f t="shared" si="18"/>
        <v>75000</v>
      </c>
      <c r="G1275" s="131"/>
      <c r="GA1275" s="86"/>
      <c r="IH1275" s="131"/>
    </row>
    <row r="1276" spans="1:242">
      <c r="A1276" s="131" t="s">
        <v>5628</v>
      </c>
      <c r="B1276" s="139">
        <f>+'[2]Table SP Vol '!S88</f>
        <v>559.80000000000007</v>
      </c>
      <c r="C1276" s="131" t="s">
        <v>646</v>
      </c>
      <c r="D1276" s="131">
        <v>83</v>
      </c>
      <c r="E1276" s="132">
        <v>1119.6000000000001</v>
      </c>
      <c r="F1276" s="129">
        <f t="shared" si="18"/>
        <v>75000</v>
      </c>
      <c r="G1276" s="131"/>
      <c r="GA1276" s="86"/>
      <c r="IH1276" s="131"/>
    </row>
    <row r="1277" spans="1:242">
      <c r="A1277" s="131" t="s">
        <v>5629</v>
      </c>
      <c r="B1277" s="139">
        <f>+'[2]Table SP Vol '!S89</f>
        <v>559.80000000000007</v>
      </c>
      <c r="C1277" s="131" t="s">
        <v>646</v>
      </c>
      <c r="D1277" s="131">
        <v>84</v>
      </c>
      <c r="E1277" s="132">
        <v>1119.6000000000001</v>
      </c>
      <c r="F1277" s="129">
        <f t="shared" si="18"/>
        <v>75000</v>
      </c>
      <c r="G1277" s="131"/>
      <c r="GA1277" s="86"/>
      <c r="IH1277" s="131"/>
    </row>
    <row r="1278" spans="1:242">
      <c r="A1278" s="131" t="s">
        <v>5630</v>
      </c>
      <c r="B1278" s="139">
        <f>+'[2]Table SP Vol '!S90</f>
        <v>559.80000000000007</v>
      </c>
      <c r="C1278" s="131" t="s">
        <v>646</v>
      </c>
      <c r="D1278" s="131">
        <v>85</v>
      </c>
      <c r="E1278" s="132">
        <v>1119.6000000000001</v>
      </c>
      <c r="F1278" s="129">
        <f t="shared" si="18"/>
        <v>75000</v>
      </c>
      <c r="G1278" s="131"/>
      <c r="GA1278" s="86"/>
      <c r="IH1278" s="131"/>
    </row>
    <row r="1279" spans="1:242">
      <c r="A1279" s="131" t="s">
        <v>5631</v>
      </c>
      <c r="B1279" s="139">
        <f>+'[2]Table SP Vol '!S91</f>
        <v>559.80000000000007</v>
      </c>
      <c r="C1279" s="131" t="s">
        <v>646</v>
      </c>
      <c r="D1279" s="131">
        <v>86</v>
      </c>
      <c r="E1279" s="132">
        <v>1119.6000000000001</v>
      </c>
      <c r="F1279" s="129">
        <f t="shared" si="18"/>
        <v>75000</v>
      </c>
      <c r="G1279" s="131"/>
      <c r="GA1279" s="86"/>
      <c r="IH1279" s="131"/>
    </row>
    <row r="1280" spans="1:242">
      <c r="A1280" s="131" t="s">
        <v>5632</v>
      </c>
      <c r="B1280" s="139">
        <f>+'[2]Table SP Vol '!S92</f>
        <v>559.80000000000007</v>
      </c>
      <c r="C1280" s="131" t="s">
        <v>646</v>
      </c>
      <c r="D1280" s="131">
        <v>87</v>
      </c>
      <c r="E1280" s="132">
        <v>1119.6000000000001</v>
      </c>
      <c r="F1280" s="129">
        <f t="shared" si="18"/>
        <v>75000</v>
      </c>
      <c r="G1280" s="131"/>
      <c r="GA1280" s="86"/>
      <c r="IH1280" s="131"/>
    </row>
    <row r="1281" spans="1:242">
      <c r="A1281" s="131" t="s">
        <v>5633</v>
      </c>
      <c r="B1281" s="139">
        <f>+'[2]Table SP Vol '!S93</f>
        <v>559.80000000000007</v>
      </c>
      <c r="C1281" s="131" t="s">
        <v>646</v>
      </c>
      <c r="D1281" s="131">
        <v>88</v>
      </c>
      <c r="E1281" s="132">
        <v>1119.6000000000001</v>
      </c>
      <c r="F1281" s="129">
        <f t="shared" si="18"/>
        <v>75000</v>
      </c>
      <c r="G1281" s="131"/>
      <c r="GA1281" s="86"/>
      <c r="IH1281" s="131"/>
    </row>
    <row r="1282" spans="1:242">
      <c r="A1282" s="131" t="s">
        <v>5634</v>
      </c>
      <c r="B1282" s="139">
        <f>+'[2]Table SP Vol '!S94</f>
        <v>559.80000000000007</v>
      </c>
      <c r="C1282" s="131" t="s">
        <v>646</v>
      </c>
      <c r="D1282" s="131">
        <v>89</v>
      </c>
      <c r="E1282" s="132">
        <v>1119.6000000000001</v>
      </c>
      <c r="F1282" s="129">
        <f t="shared" si="18"/>
        <v>75000</v>
      </c>
      <c r="G1282" s="131"/>
      <c r="GA1282" s="86"/>
      <c r="IH1282" s="131"/>
    </row>
    <row r="1283" spans="1:242">
      <c r="A1283" s="131" t="s">
        <v>5635</v>
      </c>
      <c r="B1283" s="139">
        <f>+'[2]Table SP Vol '!S95</f>
        <v>559.80000000000007</v>
      </c>
      <c r="C1283" s="131" t="s">
        <v>646</v>
      </c>
      <c r="D1283" s="131">
        <v>90</v>
      </c>
      <c r="E1283" s="132">
        <v>1119.6000000000001</v>
      </c>
      <c r="F1283" s="129">
        <f t="shared" si="18"/>
        <v>75000</v>
      </c>
      <c r="G1283" s="131"/>
      <c r="GA1283" s="86"/>
      <c r="IH1283" s="131"/>
    </row>
    <row r="1284" spans="1:242">
      <c r="A1284" s="131" t="s">
        <v>5636</v>
      </c>
      <c r="B1284" s="139">
        <f>+'[2]Table SP Vol '!S96</f>
        <v>559.80000000000007</v>
      </c>
      <c r="C1284" s="131" t="s">
        <v>646</v>
      </c>
      <c r="D1284" s="131">
        <v>91</v>
      </c>
      <c r="E1284" s="132">
        <v>1119.6000000000001</v>
      </c>
      <c r="F1284" s="129">
        <f t="shared" si="18"/>
        <v>75000</v>
      </c>
      <c r="G1284" s="131"/>
      <c r="GA1284" s="86"/>
      <c r="IH1284" s="131"/>
    </row>
    <row r="1285" spans="1:242">
      <c r="A1285" s="131" t="s">
        <v>5637</v>
      </c>
      <c r="B1285" s="139">
        <f>+'[2]Table SP Vol '!S97</f>
        <v>559.80000000000007</v>
      </c>
      <c r="C1285" s="131" t="s">
        <v>646</v>
      </c>
      <c r="D1285" s="131">
        <v>92</v>
      </c>
      <c r="E1285" s="132">
        <v>1119.6000000000001</v>
      </c>
      <c r="F1285" s="129">
        <f t="shared" si="18"/>
        <v>75000</v>
      </c>
      <c r="G1285" s="131"/>
      <c r="GA1285" s="86"/>
      <c r="IH1285" s="131"/>
    </row>
    <row r="1286" spans="1:242">
      <c r="A1286" s="131" t="s">
        <v>5638</v>
      </c>
      <c r="B1286" s="139">
        <f>+'[2]Table SP Vol '!S98</f>
        <v>559.80000000000007</v>
      </c>
      <c r="C1286" s="131" t="s">
        <v>646</v>
      </c>
      <c r="D1286" s="131">
        <v>93</v>
      </c>
      <c r="E1286" s="132">
        <v>1119.6000000000001</v>
      </c>
      <c r="F1286" s="129">
        <f t="shared" si="18"/>
        <v>75000</v>
      </c>
      <c r="G1286" s="131"/>
      <c r="GA1286" s="86"/>
      <c r="IH1286" s="131"/>
    </row>
    <row r="1287" spans="1:242">
      <c r="A1287" s="131" t="s">
        <v>5639</v>
      </c>
      <c r="B1287" s="139">
        <f>+'[2]Table SP Vol '!S99</f>
        <v>559.80000000000007</v>
      </c>
      <c r="C1287" s="131" t="s">
        <v>646</v>
      </c>
      <c r="D1287" s="131">
        <v>94</v>
      </c>
      <c r="E1287" s="132">
        <v>1119.6000000000001</v>
      </c>
      <c r="F1287" s="129">
        <f t="shared" si="18"/>
        <v>75000</v>
      </c>
      <c r="G1287" s="131"/>
      <c r="GA1287" s="86"/>
      <c r="IH1287" s="131"/>
    </row>
    <row r="1288" spans="1:242">
      <c r="A1288" s="131" t="s">
        <v>5640</v>
      </c>
      <c r="B1288" s="139">
        <f>+'[2]Table SP Vol '!S100</f>
        <v>559.80000000000007</v>
      </c>
      <c r="C1288" s="131" t="s">
        <v>646</v>
      </c>
      <c r="D1288" s="131">
        <v>95</v>
      </c>
      <c r="E1288" s="132">
        <v>1119.6000000000001</v>
      </c>
      <c r="F1288" s="129">
        <f t="shared" si="18"/>
        <v>75000</v>
      </c>
      <c r="G1288" s="131"/>
      <c r="GA1288" s="86"/>
      <c r="IH1288" s="131"/>
    </row>
    <row r="1289" spans="1:242">
      <c r="A1289" s="131" t="s">
        <v>5641</v>
      </c>
      <c r="B1289" s="139">
        <f>+'[2]Table SP Vol '!S101</f>
        <v>559.80000000000007</v>
      </c>
      <c r="C1289" s="131" t="s">
        <v>646</v>
      </c>
      <c r="D1289" s="131">
        <v>96</v>
      </c>
      <c r="E1289" s="132">
        <v>1119.6000000000001</v>
      </c>
      <c r="F1289" s="129">
        <f t="shared" si="18"/>
        <v>75000</v>
      </c>
      <c r="G1289" s="131"/>
      <c r="GA1289" s="86"/>
      <c r="IH1289" s="131"/>
    </row>
    <row r="1290" spans="1:242">
      <c r="A1290" s="131" t="s">
        <v>5642</v>
      </c>
      <c r="B1290" s="139">
        <f>+'[2]Table SP Vol '!S102</f>
        <v>559.80000000000007</v>
      </c>
      <c r="C1290" s="131" t="s">
        <v>646</v>
      </c>
      <c r="D1290" s="131">
        <v>97</v>
      </c>
      <c r="E1290" s="132">
        <v>1119.6000000000001</v>
      </c>
      <c r="F1290" s="129">
        <f t="shared" si="18"/>
        <v>75000</v>
      </c>
      <c r="G1290" s="131"/>
      <c r="GA1290" s="86"/>
      <c r="IH1290" s="131"/>
    </row>
    <row r="1291" spans="1:242">
      <c r="A1291" s="131" t="s">
        <v>5643</v>
      </c>
      <c r="B1291" s="139">
        <f>+'[2]Table SP Vol '!S103</f>
        <v>559.80000000000007</v>
      </c>
      <c r="C1291" s="131" t="s">
        <v>646</v>
      </c>
      <c r="D1291" s="131">
        <v>98</v>
      </c>
      <c r="E1291" s="132">
        <v>1119.6000000000001</v>
      </c>
      <c r="F1291" s="129">
        <f t="shared" si="18"/>
        <v>75000</v>
      </c>
      <c r="G1291" s="131"/>
      <c r="GA1291" s="86"/>
      <c r="IH1291" s="131"/>
    </row>
    <row r="1292" spans="1:242">
      <c r="A1292" s="131" t="s">
        <v>5644</v>
      </c>
      <c r="B1292" s="139">
        <f>+'[2]Table SP Vol '!S104</f>
        <v>559.80000000000007</v>
      </c>
      <c r="C1292" s="131" t="s">
        <v>646</v>
      </c>
      <c r="D1292" s="131">
        <v>99</v>
      </c>
      <c r="E1292" s="132">
        <v>1119.6000000000001</v>
      </c>
      <c r="F1292" s="129">
        <f t="shared" si="18"/>
        <v>75000</v>
      </c>
      <c r="G1292" s="131"/>
      <c r="GA1292" s="86"/>
      <c r="IH1292" s="131"/>
    </row>
    <row r="1293" spans="1:242">
      <c r="A1293" s="131" t="s">
        <v>5645</v>
      </c>
      <c r="B1293" s="139">
        <f>+'[2]Table SP Vol '!S105</f>
        <v>0</v>
      </c>
      <c r="C1293" s="131" t="s">
        <v>634</v>
      </c>
      <c r="D1293" s="131">
        <v>0</v>
      </c>
      <c r="E1293" s="132">
        <v>0</v>
      </c>
      <c r="F1293" s="129">
        <f t="shared" si="18"/>
        <v>75000</v>
      </c>
      <c r="G1293" s="131"/>
      <c r="GA1293" s="86"/>
      <c r="IH1293" s="131"/>
    </row>
    <row r="1294" spans="1:242">
      <c r="A1294" s="131" t="s">
        <v>1259</v>
      </c>
      <c r="B1294" s="139">
        <f>+'[2]Table SP Vol '!T20</f>
        <v>1.8399999999999999</v>
      </c>
      <c r="C1294" s="131" t="s">
        <v>634</v>
      </c>
      <c r="D1294" s="131">
        <v>15</v>
      </c>
      <c r="E1294" s="132">
        <v>3.6799999999999997</v>
      </c>
      <c r="F1294" s="129">
        <f t="shared" si="18"/>
        <v>80000</v>
      </c>
      <c r="G1294" s="131"/>
      <c r="FW1294" s="86"/>
      <c r="IH1294" s="131"/>
    </row>
    <row r="1295" spans="1:242">
      <c r="A1295" s="131" t="s">
        <v>1260</v>
      </c>
      <c r="B1295" s="139">
        <f>+'[2]Table SP Vol '!T21</f>
        <v>1.8399999999999999</v>
      </c>
      <c r="C1295" s="131" t="s">
        <v>634</v>
      </c>
      <c r="D1295" s="131">
        <v>16</v>
      </c>
      <c r="E1295" s="132">
        <v>3.6799999999999997</v>
      </c>
      <c r="F1295" s="129">
        <f t="shared" si="18"/>
        <v>80000</v>
      </c>
      <c r="G1295" s="131"/>
      <c r="FW1295" s="86"/>
      <c r="IH1295" s="131"/>
    </row>
    <row r="1296" spans="1:242">
      <c r="A1296" s="131" t="s">
        <v>1261</v>
      </c>
      <c r="B1296" s="139">
        <f>+'[2]Table SP Vol '!T22</f>
        <v>1.8399999999999999</v>
      </c>
      <c r="C1296" s="131" t="s">
        <v>634</v>
      </c>
      <c r="D1296" s="131">
        <v>17</v>
      </c>
      <c r="E1296" s="132">
        <v>3.6799999999999997</v>
      </c>
      <c r="F1296" s="129">
        <f t="shared" si="18"/>
        <v>80000</v>
      </c>
      <c r="G1296" s="131"/>
      <c r="FW1296" s="86"/>
      <c r="IH1296" s="131"/>
    </row>
    <row r="1297" spans="1:242">
      <c r="A1297" s="131" t="s">
        <v>1262</v>
      </c>
      <c r="B1297" s="139">
        <f>+'[2]Table SP Vol '!T23</f>
        <v>1.8399999999999999</v>
      </c>
      <c r="C1297" s="131" t="s">
        <v>634</v>
      </c>
      <c r="D1297" s="131">
        <v>18</v>
      </c>
      <c r="E1297" s="132">
        <v>3.6799999999999997</v>
      </c>
      <c r="F1297" s="129">
        <f t="shared" si="18"/>
        <v>80000</v>
      </c>
      <c r="G1297" s="131"/>
      <c r="FW1297" s="86"/>
      <c r="IH1297" s="131"/>
    </row>
    <row r="1298" spans="1:242">
      <c r="A1298" s="131" t="s">
        <v>1263</v>
      </c>
      <c r="B1298" s="139">
        <f>+'[2]Table SP Vol '!T24</f>
        <v>1.8399999999999999</v>
      </c>
      <c r="C1298" s="131" t="s">
        <v>634</v>
      </c>
      <c r="D1298" s="131">
        <v>19</v>
      </c>
      <c r="E1298" s="132">
        <v>3.6799999999999997</v>
      </c>
      <c r="F1298" s="129">
        <f t="shared" si="18"/>
        <v>80000</v>
      </c>
      <c r="G1298" s="131"/>
      <c r="FW1298" s="86"/>
      <c r="IH1298" s="131"/>
    </row>
    <row r="1299" spans="1:242">
      <c r="A1299" s="131" t="s">
        <v>1264</v>
      </c>
      <c r="B1299" s="139">
        <f>+'[2]Table SP Vol '!T25</f>
        <v>2.72</v>
      </c>
      <c r="C1299" s="131" t="s">
        <v>635</v>
      </c>
      <c r="D1299" s="131">
        <v>20</v>
      </c>
      <c r="E1299" s="132">
        <v>5.44</v>
      </c>
      <c r="F1299" s="129">
        <f t="shared" si="18"/>
        <v>80000</v>
      </c>
      <c r="G1299" s="131"/>
      <c r="FW1299" s="86"/>
      <c r="IH1299" s="131"/>
    </row>
    <row r="1300" spans="1:242">
      <c r="A1300" s="131" t="s">
        <v>1265</v>
      </c>
      <c r="B1300" s="139">
        <f>+'[2]Table SP Vol '!T26</f>
        <v>2.72</v>
      </c>
      <c r="C1300" s="131" t="s">
        <v>635</v>
      </c>
      <c r="D1300" s="131">
        <v>21</v>
      </c>
      <c r="E1300" s="132">
        <v>5.44</v>
      </c>
      <c r="F1300" s="129">
        <f t="shared" si="18"/>
        <v>80000</v>
      </c>
      <c r="G1300" s="131"/>
      <c r="FW1300" s="86"/>
      <c r="IH1300" s="131"/>
    </row>
    <row r="1301" spans="1:242">
      <c r="A1301" s="131" t="s">
        <v>1266</v>
      </c>
      <c r="B1301" s="139">
        <f>+'[2]Table SP Vol '!T27</f>
        <v>2.72</v>
      </c>
      <c r="C1301" s="131" t="s">
        <v>635</v>
      </c>
      <c r="D1301" s="131">
        <v>22</v>
      </c>
      <c r="E1301" s="132">
        <v>5.44</v>
      </c>
      <c r="F1301" s="129">
        <f t="shared" si="18"/>
        <v>80000</v>
      </c>
      <c r="G1301" s="131"/>
      <c r="FW1301" s="86"/>
      <c r="IH1301" s="131"/>
    </row>
    <row r="1302" spans="1:242">
      <c r="A1302" s="131" t="s">
        <v>1267</v>
      </c>
      <c r="B1302" s="139">
        <f>+'[2]Table SP Vol '!T28</f>
        <v>2.72</v>
      </c>
      <c r="C1302" s="131" t="s">
        <v>635</v>
      </c>
      <c r="D1302" s="131">
        <v>23</v>
      </c>
      <c r="E1302" s="132">
        <v>5.44</v>
      </c>
      <c r="F1302" s="129">
        <f t="shared" si="18"/>
        <v>80000</v>
      </c>
      <c r="G1302" s="131"/>
      <c r="FW1302" s="86"/>
      <c r="IH1302" s="131"/>
    </row>
    <row r="1303" spans="1:242">
      <c r="A1303" s="131" t="s">
        <v>1268</v>
      </c>
      <c r="B1303" s="139">
        <f>+'[2]Table SP Vol '!T29</f>
        <v>2.72</v>
      </c>
      <c r="C1303" s="131" t="s">
        <v>635</v>
      </c>
      <c r="D1303" s="131">
        <v>24</v>
      </c>
      <c r="E1303" s="132">
        <v>5.44</v>
      </c>
      <c r="F1303" s="129">
        <f t="shared" si="18"/>
        <v>80000</v>
      </c>
      <c r="G1303" s="131"/>
      <c r="FW1303" s="86"/>
      <c r="IH1303" s="131"/>
    </row>
    <row r="1304" spans="1:242">
      <c r="A1304" s="131" t="s">
        <v>1269</v>
      </c>
      <c r="B1304" s="139">
        <f>+'[2]Table SP Vol '!T30</f>
        <v>3.2</v>
      </c>
      <c r="C1304" s="131" t="s">
        <v>636</v>
      </c>
      <c r="D1304" s="131">
        <v>25</v>
      </c>
      <c r="E1304" s="132">
        <v>6.4</v>
      </c>
      <c r="F1304" s="129">
        <f t="shared" si="18"/>
        <v>80000</v>
      </c>
      <c r="G1304" s="131"/>
      <c r="FW1304" s="86"/>
      <c r="IH1304" s="131"/>
    </row>
    <row r="1305" spans="1:242">
      <c r="A1305" s="131" t="s">
        <v>1270</v>
      </c>
      <c r="B1305" s="139">
        <f>+'[2]Table SP Vol '!T31</f>
        <v>3.2</v>
      </c>
      <c r="C1305" s="131" t="s">
        <v>636</v>
      </c>
      <c r="D1305" s="131">
        <v>26</v>
      </c>
      <c r="E1305" s="132">
        <v>6.4</v>
      </c>
      <c r="F1305" s="129">
        <f t="shared" si="18"/>
        <v>80000</v>
      </c>
      <c r="G1305" s="131"/>
      <c r="FW1305" s="86"/>
      <c r="IH1305" s="131"/>
    </row>
    <row r="1306" spans="1:242">
      <c r="A1306" s="131" t="s">
        <v>1271</v>
      </c>
      <c r="B1306" s="139">
        <f>+'[2]Table SP Vol '!T32</f>
        <v>3.2</v>
      </c>
      <c r="C1306" s="131" t="s">
        <v>636</v>
      </c>
      <c r="D1306" s="131">
        <v>27</v>
      </c>
      <c r="E1306" s="132">
        <v>6.4</v>
      </c>
      <c r="F1306" s="129">
        <f t="shared" ref="F1306:F1369" si="19">+F1220+5000</f>
        <v>80000</v>
      </c>
      <c r="G1306" s="131"/>
      <c r="FW1306" s="86"/>
      <c r="IH1306" s="131"/>
    </row>
    <row r="1307" spans="1:242">
      <c r="A1307" s="131" t="s">
        <v>1272</v>
      </c>
      <c r="B1307" s="139">
        <f>+'[2]Table SP Vol '!T33</f>
        <v>3.2</v>
      </c>
      <c r="C1307" s="131" t="s">
        <v>636</v>
      </c>
      <c r="D1307" s="131">
        <v>28</v>
      </c>
      <c r="E1307" s="132">
        <v>6.4</v>
      </c>
      <c r="F1307" s="129">
        <f t="shared" si="19"/>
        <v>80000</v>
      </c>
      <c r="G1307" s="131"/>
      <c r="FW1307" s="86"/>
      <c r="IH1307" s="131"/>
    </row>
    <row r="1308" spans="1:242">
      <c r="A1308" s="131" t="s">
        <v>1273</v>
      </c>
      <c r="B1308" s="139">
        <f>+'[2]Table SP Vol '!T34</f>
        <v>3.2</v>
      </c>
      <c r="C1308" s="131" t="s">
        <v>636</v>
      </c>
      <c r="D1308" s="131">
        <v>29</v>
      </c>
      <c r="E1308" s="132">
        <v>6.4</v>
      </c>
      <c r="F1308" s="129">
        <f t="shared" si="19"/>
        <v>80000</v>
      </c>
      <c r="G1308" s="131"/>
      <c r="FW1308" s="86"/>
      <c r="IH1308" s="131"/>
    </row>
    <row r="1309" spans="1:242">
      <c r="A1309" s="131" t="s">
        <v>1274</v>
      </c>
      <c r="B1309" s="139">
        <f>+'[2]Table SP Vol '!T35</f>
        <v>3.92</v>
      </c>
      <c r="C1309" s="131" t="s">
        <v>637</v>
      </c>
      <c r="D1309" s="131">
        <v>30</v>
      </c>
      <c r="E1309" s="132">
        <v>7.84</v>
      </c>
      <c r="F1309" s="129">
        <f t="shared" si="19"/>
        <v>80000</v>
      </c>
      <c r="G1309" s="131"/>
      <c r="FW1309" s="86"/>
      <c r="IH1309" s="131"/>
    </row>
    <row r="1310" spans="1:242">
      <c r="A1310" s="131" t="s">
        <v>1275</v>
      </c>
      <c r="B1310" s="139">
        <f>+'[2]Table SP Vol '!T36</f>
        <v>3.92</v>
      </c>
      <c r="C1310" s="131" t="s">
        <v>637</v>
      </c>
      <c r="D1310" s="131">
        <v>31</v>
      </c>
      <c r="E1310" s="132">
        <v>7.84</v>
      </c>
      <c r="F1310" s="129">
        <f t="shared" si="19"/>
        <v>80000</v>
      </c>
      <c r="G1310" s="131"/>
      <c r="FW1310" s="86"/>
      <c r="IH1310" s="131"/>
    </row>
    <row r="1311" spans="1:242">
      <c r="A1311" s="131" t="s">
        <v>1276</v>
      </c>
      <c r="B1311" s="139">
        <f>+'[2]Table SP Vol '!T37</f>
        <v>3.92</v>
      </c>
      <c r="C1311" s="131" t="s">
        <v>637</v>
      </c>
      <c r="D1311" s="131">
        <v>32</v>
      </c>
      <c r="E1311" s="132">
        <v>7.84</v>
      </c>
      <c r="F1311" s="129">
        <f t="shared" si="19"/>
        <v>80000</v>
      </c>
      <c r="G1311" s="131"/>
      <c r="FW1311" s="86"/>
      <c r="IH1311" s="131"/>
    </row>
    <row r="1312" spans="1:242">
      <c r="A1312" s="131" t="s">
        <v>1277</v>
      </c>
      <c r="B1312" s="139">
        <f>+'[2]Table SP Vol '!T38</f>
        <v>3.92</v>
      </c>
      <c r="C1312" s="131" t="s">
        <v>637</v>
      </c>
      <c r="D1312" s="131">
        <v>33</v>
      </c>
      <c r="E1312" s="132">
        <v>7.84</v>
      </c>
      <c r="F1312" s="129">
        <f t="shared" si="19"/>
        <v>80000</v>
      </c>
      <c r="G1312" s="131"/>
      <c r="FW1312" s="86"/>
      <c r="IH1312" s="131"/>
    </row>
    <row r="1313" spans="1:242">
      <c r="A1313" s="131" t="s">
        <v>1278</v>
      </c>
      <c r="B1313" s="139">
        <f>+'[2]Table SP Vol '!T39</f>
        <v>3.92</v>
      </c>
      <c r="C1313" s="131" t="s">
        <v>637</v>
      </c>
      <c r="D1313" s="131">
        <v>34</v>
      </c>
      <c r="E1313" s="132">
        <v>7.84</v>
      </c>
      <c r="F1313" s="129">
        <f t="shared" si="19"/>
        <v>80000</v>
      </c>
      <c r="G1313" s="131"/>
      <c r="FW1313" s="86"/>
      <c r="IH1313" s="131"/>
    </row>
    <row r="1314" spans="1:242">
      <c r="A1314" s="131" t="s">
        <v>1279</v>
      </c>
      <c r="B1314" s="139">
        <f>+'[2]Table SP Vol '!T40</f>
        <v>5.2</v>
      </c>
      <c r="C1314" s="131" t="s">
        <v>638</v>
      </c>
      <c r="D1314" s="131">
        <v>35</v>
      </c>
      <c r="E1314" s="132">
        <v>10.4</v>
      </c>
      <c r="F1314" s="129">
        <f t="shared" si="19"/>
        <v>80000</v>
      </c>
      <c r="G1314" s="131"/>
      <c r="FW1314" s="86"/>
      <c r="IH1314" s="131"/>
    </row>
    <row r="1315" spans="1:242">
      <c r="A1315" s="131" t="s">
        <v>1280</v>
      </c>
      <c r="B1315" s="139">
        <f>+'[2]Table SP Vol '!T41</f>
        <v>5.2</v>
      </c>
      <c r="C1315" s="131" t="s">
        <v>638</v>
      </c>
      <c r="D1315" s="131">
        <v>36</v>
      </c>
      <c r="E1315" s="132">
        <v>10.4</v>
      </c>
      <c r="F1315" s="129">
        <f t="shared" si="19"/>
        <v>80000</v>
      </c>
      <c r="G1315" s="131"/>
      <c r="FW1315" s="86"/>
      <c r="IH1315" s="131"/>
    </row>
    <row r="1316" spans="1:242">
      <c r="A1316" s="131" t="s">
        <v>1281</v>
      </c>
      <c r="B1316" s="139">
        <f>+'[2]Table SP Vol '!T42</f>
        <v>5.2</v>
      </c>
      <c r="C1316" s="131" t="s">
        <v>638</v>
      </c>
      <c r="D1316" s="131">
        <v>37</v>
      </c>
      <c r="E1316" s="132">
        <v>10.4</v>
      </c>
      <c r="F1316" s="129">
        <f t="shared" si="19"/>
        <v>80000</v>
      </c>
      <c r="G1316" s="131"/>
      <c r="FW1316" s="86"/>
      <c r="IH1316" s="131"/>
    </row>
    <row r="1317" spans="1:242">
      <c r="A1317" s="131" t="s">
        <v>1282</v>
      </c>
      <c r="B1317" s="139">
        <f>+'[2]Table SP Vol '!T43</f>
        <v>5.2</v>
      </c>
      <c r="C1317" s="131" t="s">
        <v>638</v>
      </c>
      <c r="D1317" s="131">
        <v>38</v>
      </c>
      <c r="E1317" s="132">
        <v>10.4</v>
      </c>
      <c r="F1317" s="129">
        <f t="shared" si="19"/>
        <v>80000</v>
      </c>
      <c r="G1317" s="131"/>
      <c r="FW1317" s="86"/>
      <c r="IH1317" s="131"/>
    </row>
    <row r="1318" spans="1:242">
      <c r="A1318" s="131" t="s">
        <v>1283</v>
      </c>
      <c r="B1318" s="139">
        <f>+'[2]Table SP Vol '!T44</f>
        <v>5.2</v>
      </c>
      <c r="C1318" s="131" t="s">
        <v>638</v>
      </c>
      <c r="D1318" s="131">
        <v>39</v>
      </c>
      <c r="E1318" s="132">
        <v>10.4</v>
      </c>
      <c r="F1318" s="129">
        <f t="shared" si="19"/>
        <v>80000</v>
      </c>
      <c r="G1318" s="131"/>
      <c r="FW1318" s="86"/>
      <c r="IH1318" s="131"/>
    </row>
    <row r="1319" spans="1:242">
      <c r="A1319" s="131" t="s">
        <v>1284</v>
      </c>
      <c r="B1319" s="139">
        <f>+'[2]Table SP Vol '!T45</f>
        <v>7.6</v>
      </c>
      <c r="C1319" s="131" t="s">
        <v>639</v>
      </c>
      <c r="D1319" s="131">
        <v>40</v>
      </c>
      <c r="E1319" s="132">
        <v>15.2</v>
      </c>
      <c r="F1319" s="129">
        <f t="shared" si="19"/>
        <v>80000</v>
      </c>
      <c r="G1319" s="131"/>
      <c r="FW1319" s="86"/>
      <c r="IH1319" s="131"/>
    </row>
    <row r="1320" spans="1:242">
      <c r="A1320" s="131" t="s">
        <v>1285</v>
      </c>
      <c r="B1320" s="139">
        <f>+'[2]Table SP Vol '!T46</f>
        <v>7.6</v>
      </c>
      <c r="C1320" s="131" t="s">
        <v>639</v>
      </c>
      <c r="D1320" s="131">
        <v>41</v>
      </c>
      <c r="E1320" s="132">
        <v>15.2</v>
      </c>
      <c r="F1320" s="129">
        <f t="shared" si="19"/>
        <v>80000</v>
      </c>
      <c r="G1320" s="131"/>
      <c r="FW1320" s="86"/>
      <c r="IH1320" s="131"/>
    </row>
    <row r="1321" spans="1:242">
      <c r="A1321" s="131" t="s">
        <v>1286</v>
      </c>
      <c r="B1321" s="139">
        <f>+'[2]Table SP Vol '!T47</f>
        <v>7.6</v>
      </c>
      <c r="C1321" s="131" t="s">
        <v>639</v>
      </c>
      <c r="D1321" s="131">
        <v>42</v>
      </c>
      <c r="E1321" s="132">
        <v>15.2</v>
      </c>
      <c r="F1321" s="129">
        <f t="shared" si="19"/>
        <v>80000</v>
      </c>
      <c r="G1321" s="131"/>
      <c r="FW1321" s="86"/>
      <c r="IH1321" s="131"/>
    </row>
    <row r="1322" spans="1:242">
      <c r="A1322" s="131" t="s">
        <v>1287</v>
      </c>
      <c r="B1322" s="139">
        <f>+'[2]Table SP Vol '!T48</f>
        <v>7.6</v>
      </c>
      <c r="C1322" s="131" t="s">
        <v>639</v>
      </c>
      <c r="D1322" s="131">
        <v>43</v>
      </c>
      <c r="E1322" s="132">
        <v>15.2</v>
      </c>
      <c r="F1322" s="129">
        <f t="shared" si="19"/>
        <v>80000</v>
      </c>
      <c r="G1322" s="131"/>
      <c r="FW1322" s="86"/>
      <c r="IH1322" s="131"/>
    </row>
    <row r="1323" spans="1:242">
      <c r="A1323" s="131" t="s">
        <v>1288</v>
      </c>
      <c r="B1323" s="139">
        <f>+'[2]Table SP Vol '!T49</f>
        <v>7.6</v>
      </c>
      <c r="C1323" s="131" t="s">
        <v>639</v>
      </c>
      <c r="D1323" s="131">
        <v>44</v>
      </c>
      <c r="E1323" s="132">
        <v>15.2</v>
      </c>
      <c r="F1323" s="129">
        <f t="shared" si="19"/>
        <v>80000</v>
      </c>
      <c r="G1323" s="131"/>
      <c r="FW1323" s="86"/>
      <c r="IH1323" s="131"/>
    </row>
    <row r="1324" spans="1:242">
      <c r="A1324" s="131" t="s">
        <v>1289</v>
      </c>
      <c r="B1324" s="139">
        <f>+'[2]Table SP Vol '!T50</f>
        <v>12.16</v>
      </c>
      <c r="C1324" s="131" t="s">
        <v>640</v>
      </c>
      <c r="D1324" s="131">
        <v>45</v>
      </c>
      <c r="E1324" s="132">
        <v>24.32</v>
      </c>
      <c r="F1324" s="129">
        <f t="shared" si="19"/>
        <v>80000</v>
      </c>
      <c r="G1324" s="131"/>
      <c r="FW1324" s="86"/>
      <c r="IH1324" s="131"/>
    </row>
    <row r="1325" spans="1:242">
      <c r="A1325" s="131" t="s">
        <v>1290</v>
      </c>
      <c r="B1325" s="139">
        <f>+'[2]Table SP Vol '!T51</f>
        <v>12.16</v>
      </c>
      <c r="C1325" s="131" t="s">
        <v>640</v>
      </c>
      <c r="D1325" s="131">
        <v>46</v>
      </c>
      <c r="E1325" s="132">
        <v>24.32</v>
      </c>
      <c r="F1325" s="129">
        <f t="shared" si="19"/>
        <v>80000</v>
      </c>
      <c r="G1325" s="131"/>
      <c r="FW1325" s="86"/>
      <c r="IH1325" s="131"/>
    </row>
    <row r="1326" spans="1:242">
      <c r="A1326" s="131" t="s">
        <v>1291</v>
      </c>
      <c r="B1326" s="139">
        <f>+'[2]Table SP Vol '!T52</f>
        <v>12.16</v>
      </c>
      <c r="C1326" s="131" t="s">
        <v>640</v>
      </c>
      <c r="D1326" s="131">
        <v>47</v>
      </c>
      <c r="E1326" s="132">
        <v>24.32</v>
      </c>
      <c r="F1326" s="129">
        <f t="shared" si="19"/>
        <v>80000</v>
      </c>
      <c r="G1326" s="131"/>
      <c r="FW1326" s="86"/>
      <c r="IH1326" s="131"/>
    </row>
    <row r="1327" spans="1:242">
      <c r="A1327" s="131" t="s">
        <v>1292</v>
      </c>
      <c r="B1327" s="139">
        <f>+'[2]Table SP Vol '!T53</f>
        <v>12.16</v>
      </c>
      <c r="C1327" s="131" t="s">
        <v>640</v>
      </c>
      <c r="D1327" s="131">
        <v>48</v>
      </c>
      <c r="E1327" s="132">
        <v>24.32</v>
      </c>
      <c r="F1327" s="129">
        <f t="shared" si="19"/>
        <v>80000</v>
      </c>
      <c r="G1327" s="131"/>
      <c r="FW1327" s="86"/>
      <c r="IH1327" s="131"/>
    </row>
    <row r="1328" spans="1:242">
      <c r="A1328" s="131" t="s">
        <v>1293</v>
      </c>
      <c r="B1328" s="139">
        <f>+'[2]Table SP Vol '!T54</f>
        <v>12.16</v>
      </c>
      <c r="C1328" s="131" t="s">
        <v>640</v>
      </c>
      <c r="D1328" s="131">
        <v>49</v>
      </c>
      <c r="E1328" s="132">
        <v>24.32</v>
      </c>
      <c r="F1328" s="129">
        <f t="shared" si="19"/>
        <v>80000</v>
      </c>
      <c r="G1328" s="131"/>
      <c r="FW1328" s="86"/>
      <c r="IH1328" s="131"/>
    </row>
    <row r="1329" spans="1:242">
      <c r="A1329" s="131" t="s">
        <v>1294</v>
      </c>
      <c r="B1329" s="139">
        <f>+'[2]Table SP Vol '!T55</f>
        <v>21.840000000000003</v>
      </c>
      <c r="C1329" s="131" t="s">
        <v>641</v>
      </c>
      <c r="D1329" s="131">
        <v>50</v>
      </c>
      <c r="E1329" s="132">
        <v>43.680000000000007</v>
      </c>
      <c r="F1329" s="129">
        <f t="shared" si="19"/>
        <v>80000</v>
      </c>
      <c r="G1329" s="131"/>
      <c r="FW1329" s="86"/>
      <c r="IH1329" s="131"/>
    </row>
    <row r="1330" spans="1:242">
      <c r="A1330" s="131" t="s">
        <v>1295</v>
      </c>
      <c r="B1330" s="139">
        <f>+'[2]Table SP Vol '!T56</f>
        <v>21.840000000000003</v>
      </c>
      <c r="C1330" s="131" t="s">
        <v>641</v>
      </c>
      <c r="D1330" s="131">
        <v>51</v>
      </c>
      <c r="E1330" s="132">
        <v>43.680000000000007</v>
      </c>
      <c r="F1330" s="129">
        <f t="shared" si="19"/>
        <v>80000</v>
      </c>
      <c r="G1330" s="131"/>
      <c r="FW1330" s="86"/>
      <c r="IH1330" s="131"/>
    </row>
    <row r="1331" spans="1:242">
      <c r="A1331" s="131" t="s">
        <v>1296</v>
      </c>
      <c r="B1331" s="139">
        <f>+'[2]Table SP Vol '!T57</f>
        <v>21.840000000000003</v>
      </c>
      <c r="C1331" s="131" t="s">
        <v>641</v>
      </c>
      <c r="D1331" s="131">
        <v>52</v>
      </c>
      <c r="E1331" s="132">
        <v>43.680000000000007</v>
      </c>
      <c r="F1331" s="129">
        <f t="shared" si="19"/>
        <v>80000</v>
      </c>
      <c r="G1331" s="131"/>
      <c r="FW1331" s="86"/>
      <c r="IH1331" s="131"/>
    </row>
    <row r="1332" spans="1:242">
      <c r="A1332" s="131" t="s">
        <v>1297</v>
      </c>
      <c r="B1332" s="139">
        <f>+'[2]Table SP Vol '!T58</f>
        <v>21.840000000000003</v>
      </c>
      <c r="C1332" s="131" t="s">
        <v>641</v>
      </c>
      <c r="D1332" s="131">
        <v>53</v>
      </c>
      <c r="E1332" s="132">
        <v>43.680000000000007</v>
      </c>
      <c r="F1332" s="129">
        <f t="shared" si="19"/>
        <v>80000</v>
      </c>
      <c r="G1332" s="131"/>
      <c r="FW1332" s="86"/>
      <c r="IH1332" s="131"/>
    </row>
    <row r="1333" spans="1:242">
      <c r="A1333" s="131" t="s">
        <v>1298</v>
      </c>
      <c r="B1333" s="139">
        <f>+'[2]Table SP Vol '!T59</f>
        <v>21.840000000000003</v>
      </c>
      <c r="C1333" s="131" t="s">
        <v>641</v>
      </c>
      <c r="D1333" s="131">
        <v>54</v>
      </c>
      <c r="E1333" s="132">
        <v>43.680000000000007</v>
      </c>
      <c r="F1333" s="129">
        <f t="shared" si="19"/>
        <v>80000</v>
      </c>
      <c r="G1333" s="131"/>
      <c r="FW1333" s="86"/>
      <c r="IH1333" s="131"/>
    </row>
    <row r="1334" spans="1:242">
      <c r="A1334" s="131" t="s">
        <v>1299</v>
      </c>
      <c r="B1334" s="139">
        <f>+'[2]Table SP Vol '!T60</f>
        <v>39.76</v>
      </c>
      <c r="C1334" s="131" t="s">
        <v>642</v>
      </c>
      <c r="D1334" s="131">
        <v>55</v>
      </c>
      <c r="E1334" s="132">
        <v>79.52</v>
      </c>
      <c r="F1334" s="129">
        <f t="shared" si="19"/>
        <v>80000</v>
      </c>
      <c r="G1334" s="131"/>
      <c r="FW1334" s="86"/>
      <c r="IH1334" s="131"/>
    </row>
    <row r="1335" spans="1:242">
      <c r="A1335" s="131" t="s">
        <v>1300</v>
      </c>
      <c r="B1335" s="139">
        <f>+'[2]Table SP Vol '!T61</f>
        <v>39.76</v>
      </c>
      <c r="C1335" s="131" t="s">
        <v>642</v>
      </c>
      <c r="D1335" s="131">
        <v>56</v>
      </c>
      <c r="E1335" s="132">
        <v>79.52</v>
      </c>
      <c r="F1335" s="129">
        <f t="shared" si="19"/>
        <v>80000</v>
      </c>
      <c r="G1335" s="131"/>
      <c r="FW1335" s="86"/>
      <c r="IH1335" s="131"/>
    </row>
    <row r="1336" spans="1:242">
      <c r="A1336" s="131" t="s">
        <v>1301</v>
      </c>
      <c r="B1336" s="139">
        <f>+'[2]Table SP Vol '!T62</f>
        <v>39.76</v>
      </c>
      <c r="C1336" s="131" t="s">
        <v>642</v>
      </c>
      <c r="D1336" s="131">
        <v>57</v>
      </c>
      <c r="E1336" s="132">
        <v>79.52</v>
      </c>
      <c r="F1336" s="129">
        <f t="shared" si="19"/>
        <v>80000</v>
      </c>
      <c r="G1336" s="131"/>
      <c r="FW1336" s="86"/>
      <c r="IH1336" s="131"/>
    </row>
    <row r="1337" spans="1:242">
      <c r="A1337" s="131" t="s">
        <v>1302</v>
      </c>
      <c r="B1337" s="139">
        <f>+'[2]Table SP Vol '!T63</f>
        <v>39.76</v>
      </c>
      <c r="C1337" s="131" t="s">
        <v>642</v>
      </c>
      <c r="D1337" s="131">
        <v>58</v>
      </c>
      <c r="E1337" s="132">
        <v>79.52</v>
      </c>
      <c r="F1337" s="129">
        <f t="shared" si="19"/>
        <v>80000</v>
      </c>
      <c r="G1337" s="131"/>
      <c r="FW1337" s="86"/>
      <c r="IH1337" s="131"/>
    </row>
    <row r="1338" spans="1:242">
      <c r="A1338" s="131" t="s">
        <v>1303</v>
      </c>
      <c r="B1338" s="139">
        <f>+'[2]Table SP Vol '!T64</f>
        <v>39.76</v>
      </c>
      <c r="C1338" s="131" t="s">
        <v>642</v>
      </c>
      <c r="D1338" s="131">
        <v>59</v>
      </c>
      <c r="E1338" s="132">
        <v>79.52</v>
      </c>
      <c r="F1338" s="129">
        <f t="shared" si="19"/>
        <v>80000</v>
      </c>
      <c r="G1338" s="131"/>
      <c r="FW1338" s="86"/>
      <c r="IH1338" s="131"/>
    </row>
    <row r="1339" spans="1:242">
      <c r="A1339" s="131" t="s">
        <v>1304</v>
      </c>
      <c r="B1339" s="139">
        <f>+'[2]Table SP Vol '!T65</f>
        <v>59.92</v>
      </c>
      <c r="C1339" s="131" t="s">
        <v>643</v>
      </c>
      <c r="D1339" s="131">
        <v>60</v>
      </c>
      <c r="E1339" s="132">
        <v>119.84</v>
      </c>
      <c r="F1339" s="129">
        <f t="shared" si="19"/>
        <v>80000</v>
      </c>
      <c r="G1339" s="131"/>
      <c r="FW1339" s="86"/>
      <c r="IH1339" s="131"/>
    </row>
    <row r="1340" spans="1:242">
      <c r="A1340" s="131" t="s">
        <v>1305</v>
      </c>
      <c r="B1340" s="139">
        <f>+'[2]Table SP Vol '!T66</f>
        <v>59.92</v>
      </c>
      <c r="C1340" s="131" t="s">
        <v>643</v>
      </c>
      <c r="D1340" s="131">
        <v>61</v>
      </c>
      <c r="E1340" s="132">
        <v>119.84</v>
      </c>
      <c r="F1340" s="129">
        <f t="shared" si="19"/>
        <v>80000</v>
      </c>
      <c r="G1340" s="131"/>
      <c r="FW1340" s="86"/>
      <c r="IH1340" s="131"/>
    </row>
    <row r="1341" spans="1:242">
      <c r="A1341" s="131" t="s">
        <v>1306</v>
      </c>
      <c r="B1341" s="139">
        <f>+'[2]Table SP Vol '!T67</f>
        <v>59.92</v>
      </c>
      <c r="C1341" s="131" t="s">
        <v>643</v>
      </c>
      <c r="D1341" s="131">
        <v>62</v>
      </c>
      <c r="E1341" s="132">
        <v>119.84</v>
      </c>
      <c r="F1341" s="129">
        <f t="shared" si="19"/>
        <v>80000</v>
      </c>
      <c r="G1341" s="131"/>
      <c r="FW1341" s="86"/>
      <c r="IH1341" s="131"/>
    </row>
    <row r="1342" spans="1:242">
      <c r="A1342" s="131" t="s">
        <v>1307</v>
      </c>
      <c r="B1342" s="139">
        <f>+'[2]Table SP Vol '!T68</f>
        <v>59.92</v>
      </c>
      <c r="C1342" s="131" t="s">
        <v>643</v>
      </c>
      <c r="D1342" s="131">
        <v>63</v>
      </c>
      <c r="E1342" s="132">
        <v>119.84</v>
      </c>
      <c r="F1342" s="129">
        <f t="shared" si="19"/>
        <v>80000</v>
      </c>
      <c r="G1342" s="131"/>
      <c r="FW1342" s="86"/>
      <c r="IH1342" s="131"/>
    </row>
    <row r="1343" spans="1:242">
      <c r="A1343" s="131" t="s">
        <v>1308</v>
      </c>
      <c r="B1343" s="139">
        <f>+'[2]Table SP Vol '!T69</f>
        <v>59.92</v>
      </c>
      <c r="C1343" s="131" t="s">
        <v>643</v>
      </c>
      <c r="D1343" s="131">
        <v>64</v>
      </c>
      <c r="E1343" s="132">
        <v>119.84</v>
      </c>
      <c r="F1343" s="129">
        <f t="shared" si="19"/>
        <v>80000</v>
      </c>
      <c r="G1343" s="131"/>
      <c r="FW1343" s="86"/>
      <c r="IH1343" s="131"/>
    </row>
    <row r="1344" spans="1:242">
      <c r="A1344" s="131" t="s">
        <v>1309</v>
      </c>
      <c r="B1344" s="139">
        <f>+'[2]Table SP Vol '!T70</f>
        <v>97.12</v>
      </c>
      <c r="C1344" s="131" t="s">
        <v>644</v>
      </c>
      <c r="D1344" s="131">
        <v>65</v>
      </c>
      <c r="E1344" s="132">
        <v>194.24</v>
      </c>
      <c r="F1344" s="129">
        <f t="shared" si="19"/>
        <v>80000</v>
      </c>
      <c r="G1344" s="131"/>
      <c r="FW1344" s="86"/>
      <c r="IH1344" s="131"/>
    </row>
    <row r="1345" spans="1:242">
      <c r="A1345" s="131" t="s">
        <v>1310</v>
      </c>
      <c r="B1345" s="139">
        <f>+'[2]Table SP Vol '!T71</f>
        <v>97.12</v>
      </c>
      <c r="C1345" s="131" t="s">
        <v>644</v>
      </c>
      <c r="D1345" s="131">
        <v>66</v>
      </c>
      <c r="E1345" s="132">
        <v>194.24</v>
      </c>
      <c r="F1345" s="129">
        <f t="shared" si="19"/>
        <v>80000</v>
      </c>
      <c r="G1345" s="131"/>
      <c r="FW1345" s="86"/>
      <c r="IH1345" s="131"/>
    </row>
    <row r="1346" spans="1:242">
      <c r="A1346" s="131" t="s">
        <v>1311</v>
      </c>
      <c r="B1346" s="139">
        <f>+'[2]Table SP Vol '!T72</f>
        <v>97.12</v>
      </c>
      <c r="C1346" s="131" t="s">
        <v>644</v>
      </c>
      <c r="D1346" s="131">
        <v>67</v>
      </c>
      <c r="E1346" s="132">
        <v>194.24</v>
      </c>
      <c r="F1346" s="129">
        <f t="shared" si="19"/>
        <v>80000</v>
      </c>
      <c r="G1346" s="131"/>
      <c r="FW1346" s="86"/>
      <c r="IH1346" s="131"/>
    </row>
    <row r="1347" spans="1:242">
      <c r="A1347" s="131" t="s">
        <v>1312</v>
      </c>
      <c r="B1347" s="139">
        <f>+'[2]Table SP Vol '!T73</f>
        <v>97.12</v>
      </c>
      <c r="C1347" s="131" t="s">
        <v>644</v>
      </c>
      <c r="D1347" s="131">
        <v>68</v>
      </c>
      <c r="E1347" s="132">
        <v>194.24</v>
      </c>
      <c r="F1347" s="129">
        <f t="shared" si="19"/>
        <v>80000</v>
      </c>
      <c r="G1347" s="131"/>
      <c r="FW1347" s="86"/>
      <c r="IH1347" s="131"/>
    </row>
    <row r="1348" spans="1:242">
      <c r="A1348" s="131" t="s">
        <v>1313</v>
      </c>
      <c r="B1348" s="139">
        <f>+'[2]Table SP Vol '!T74</f>
        <v>97.12</v>
      </c>
      <c r="C1348" s="131" t="s">
        <v>644</v>
      </c>
      <c r="D1348" s="131">
        <v>69</v>
      </c>
      <c r="E1348" s="132">
        <v>194.24</v>
      </c>
      <c r="F1348" s="129">
        <f t="shared" si="19"/>
        <v>80000</v>
      </c>
      <c r="G1348" s="131"/>
      <c r="FW1348" s="86"/>
      <c r="IH1348" s="131"/>
    </row>
    <row r="1349" spans="1:242">
      <c r="A1349" s="131" t="s">
        <v>1314</v>
      </c>
      <c r="B1349" s="139">
        <f>+'[2]Table SP Vol '!T75</f>
        <v>181.52</v>
      </c>
      <c r="C1349" s="131" t="s">
        <v>645</v>
      </c>
      <c r="D1349" s="131">
        <v>70</v>
      </c>
      <c r="E1349" s="132">
        <v>363.04</v>
      </c>
      <c r="F1349" s="129">
        <f t="shared" si="19"/>
        <v>80000</v>
      </c>
      <c r="G1349" s="131"/>
      <c r="FW1349" s="86"/>
      <c r="IH1349" s="131"/>
    </row>
    <row r="1350" spans="1:242">
      <c r="A1350" s="131" t="s">
        <v>1315</v>
      </c>
      <c r="B1350" s="139">
        <f>+'[2]Table SP Vol '!T76</f>
        <v>181.52</v>
      </c>
      <c r="C1350" s="131" t="s">
        <v>645</v>
      </c>
      <c r="D1350" s="131">
        <v>71</v>
      </c>
      <c r="E1350" s="132">
        <v>363.04</v>
      </c>
      <c r="F1350" s="129">
        <f t="shared" si="19"/>
        <v>80000</v>
      </c>
      <c r="G1350" s="131"/>
      <c r="FW1350" s="86"/>
      <c r="IH1350" s="131"/>
    </row>
    <row r="1351" spans="1:242">
      <c r="A1351" s="131" t="s">
        <v>1316</v>
      </c>
      <c r="B1351" s="139">
        <f>+'[2]Table SP Vol '!T77</f>
        <v>181.52</v>
      </c>
      <c r="C1351" s="131" t="s">
        <v>645</v>
      </c>
      <c r="D1351" s="131">
        <v>72</v>
      </c>
      <c r="E1351" s="132">
        <v>363.04</v>
      </c>
      <c r="F1351" s="129">
        <f t="shared" si="19"/>
        <v>80000</v>
      </c>
      <c r="G1351" s="131"/>
      <c r="FW1351" s="86"/>
      <c r="IH1351" s="131"/>
    </row>
    <row r="1352" spans="1:242">
      <c r="A1352" s="131" t="s">
        <v>1317</v>
      </c>
      <c r="B1352" s="139">
        <f>+'[2]Table SP Vol '!T78</f>
        <v>181.52</v>
      </c>
      <c r="C1352" s="131" t="s">
        <v>645</v>
      </c>
      <c r="D1352" s="131">
        <v>73</v>
      </c>
      <c r="E1352" s="132">
        <v>363.04</v>
      </c>
      <c r="F1352" s="129">
        <f t="shared" si="19"/>
        <v>80000</v>
      </c>
      <c r="G1352" s="131"/>
      <c r="FW1352" s="86"/>
      <c r="IH1352" s="131"/>
    </row>
    <row r="1353" spans="1:242">
      <c r="A1353" s="131" t="s">
        <v>1318</v>
      </c>
      <c r="B1353" s="139">
        <f>+'[2]Table SP Vol '!T79</f>
        <v>181.52</v>
      </c>
      <c r="C1353" s="131" t="s">
        <v>645</v>
      </c>
      <c r="D1353" s="131">
        <v>74</v>
      </c>
      <c r="E1353" s="132">
        <v>363.04</v>
      </c>
      <c r="F1353" s="129">
        <f t="shared" si="19"/>
        <v>80000</v>
      </c>
      <c r="G1353" s="131"/>
      <c r="FW1353" s="86"/>
      <c r="IH1353" s="131"/>
    </row>
    <row r="1354" spans="1:242">
      <c r="A1354" s="131" t="s">
        <v>1319</v>
      </c>
      <c r="B1354" s="139">
        <f>+'[2]Table SP Vol '!T80</f>
        <v>597.12</v>
      </c>
      <c r="C1354" s="131" t="s">
        <v>646</v>
      </c>
      <c r="D1354" s="131">
        <v>75</v>
      </c>
      <c r="E1354" s="132">
        <v>1194.24</v>
      </c>
      <c r="F1354" s="129">
        <f t="shared" si="19"/>
        <v>80000</v>
      </c>
      <c r="G1354" s="131"/>
      <c r="FW1354" s="86"/>
      <c r="IH1354" s="131"/>
    </row>
    <row r="1355" spans="1:242">
      <c r="A1355" s="131" t="s">
        <v>1320</v>
      </c>
      <c r="B1355" s="139">
        <f>+'[2]Table SP Vol '!T81</f>
        <v>597.12</v>
      </c>
      <c r="C1355" s="131" t="s">
        <v>646</v>
      </c>
      <c r="D1355" s="131">
        <v>76</v>
      </c>
      <c r="E1355" s="132">
        <v>1194.24</v>
      </c>
      <c r="F1355" s="129">
        <f t="shared" si="19"/>
        <v>80000</v>
      </c>
      <c r="G1355" s="131"/>
      <c r="FW1355" s="86"/>
      <c r="IH1355" s="131"/>
    </row>
    <row r="1356" spans="1:242">
      <c r="A1356" s="131" t="s">
        <v>1321</v>
      </c>
      <c r="B1356" s="139">
        <f>+'[2]Table SP Vol '!T82</f>
        <v>597.12</v>
      </c>
      <c r="C1356" s="131" t="s">
        <v>646</v>
      </c>
      <c r="D1356" s="131">
        <v>77</v>
      </c>
      <c r="E1356" s="132">
        <v>1194.24</v>
      </c>
      <c r="F1356" s="129">
        <f t="shared" si="19"/>
        <v>80000</v>
      </c>
      <c r="G1356" s="131"/>
      <c r="FW1356" s="86"/>
      <c r="IH1356" s="131"/>
    </row>
    <row r="1357" spans="1:242">
      <c r="A1357" s="131" t="s">
        <v>1322</v>
      </c>
      <c r="B1357" s="139">
        <f>+'[2]Table SP Vol '!T83</f>
        <v>597.12</v>
      </c>
      <c r="C1357" s="131" t="s">
        <v>646</v>
      </c>
      <c r="D1357" s="131">
        <v>78</v>
      </c>
      <c r="E1357" s="132">
        <v>1194.24</v>
      </c>
      <c r="F1357" s="129">
        <f t="shared" si="19"/>
        <v>80000</v>
      </c>
      <c r="G1357" s="131"/>
      <c r="FW1357" s="86"/>
      <c r="IH1357" s="131"/>
    </row>
    <row r="1358" spans="1:242">
      <c r="A1358" s="131" t="s">
        <v>1323</v>
      </c>
      <c r="B1358" s="139">
        <f>+'[2]Table SP Vol '!T84</f>
        <v>597.12</v>
      </c>
      <c r="C1358" s="131" t="s">
        <v>646</v>
      </c>
      <c r="D1358" s="131">
        <v>79</v>
      </c>
      <c r="E1358" s="132">
        <v>1194.24</v>
      </c>
      <c r="F1358" s="129">
        <f t="shared" si="19"/>
        <v>80000</v>
      </c>
      <c r="G1358" s="131"/>
      <c r="FW1358" s="86"/>
      <c r="IH1358" s="131"/>
    </row>
    <row r="1359" spans="1:242">
      <c r="A1359" s="131" t="s">
        <v>1324</v>
      </c>
      <c r="B1359" s="139">
        <f>+'[2]Table SP Vol '!T85</f>
        <v>597.12</v>
      </c>
      <c r="C1359" s="131" t="s">
        <v>646</v>
      </c>
      <c r="D1359" s="131">
        <v>80</v>
      </c>
      <c r="E1359" s="132">
        <v>1194.24</v>
      </c>
      <c r="F1359" s="129">
        <f t="shared" si="19"/>
        <v>80000</v>
      </c>
      <c r="G1359" s="131"/>
      <c r="FW1359" s="86"/>
      <c r="IH1359" s="131"/>
    </row>
    <row r="1360" spans="1:242">
      <c r="A1360" s="131" t="s">
        <v>1325</v>
      </c>
      <c r="B1360" s="139">
        <f>+'[2]Table SP Vol '!T86</f>
        <v>597.12</v>
      </c>
      <c r="C1360" s="131" t="s">
        <v>646</v>
      </c>
      <c r="D1360" s="131">
        <v>81</v>
      </c>
      <c r="E1360" s="132">
        <v>1194.24</v>
      </c>
      <c r="F1360" s="129">
        <f t="shared" si="19"/>
        <v>80000</v>
      </c>
      <c r="G1360" s="131"/>
      <c r="FW1360" s="86"/>
      <c r="IH1360" s="131"/>
    </row>
    <row r="1361" spans="1:242">
      <c r="A1361" s="131" t="s">
        <v>1326</v>
      </c>
      <c r="B1361" s="139">
        <f>+'[2]Table SP Vol '!T87</f>
        <v>597.12</v>
      </c>
      <c r="C1361" s="131" t="s">
        <v>646</v>
      </c>
      <c r="D1361" s="131">
        <v>82</v>
      </c>
      <c r="E1361" s="132">
        <v>1194.24</v>
      </c>
      <c r="F1361" s="129">
        <f t="shared" si="19"/>
        <v>80000</v>
      </c>
      <c r="G1361" s="131"/>
      <c r="FW1361" s="86"/>
      <c r="IH1361" s="131"/>
    </row>
    <row r="1362" spans="1:242">
      <c r="A1362" s="131" t="s">
        <v>1327</v>
      </c>
      <c r="B1362" s="139">
        <f>+'[2]Table SP Vol '!T88</f>
        <v>597.12</v>
      </c>
      <c r="C1362" s="131" t="s">
        <v>646</v>
      </c>
      <c r="D1362" s="131">
        <v>83</v>
      </c>
      <c r="E1362" s="132">
        <v>1194.24</v>
      </c>
      <c r="F1362" s="129">
        <f t="shared" si="19"/>
        <v>80000</v>
      </c>
      <c r="G1362" s="131"/>
      <c r="FW1362" s="86"/>
      <c r="IH1362" s="131"/>
    </row>
    <row r="1363" spans="1:242">
      <c r="A1363" s="131" t="s">
        <v>1328</v>
      </c>
      <c r="B1363" s="139">
        <f>+'[2]Table SP Vol '!T89</f>
        <v>597.12</v>
      </c>
      <c r="C1363" s="131" t="s">
        <v>646</v>
      </c>
      <c r="D1363" s="131">
        <v>84</v>
      </c>
      <c r="E1363" s="132">
        <v>1194.24</v>
      </c>
      <c r="F1363" s="129">
        <f t="shared" si="19"/>
        <v>80000</v>
      </c>
      <c r="G1363" s="131"/>
      <c r="FW1363" s="86"/>
      <c r="IH1363" s="131"/>
    </row>
    <row r="1364" spans="1:242">
      <c r="A1364" s="131" t="s">
        <v>1329</v>
      </c>
      <c r="B1364" s="139">
        <f>+'[2]Table SP Vol '!T90</f>
        <v>597.12</v>
      </c>
      <c r="C1364" s="131" t="s">
        <v>646</v>
      </c>
      <c r="D1364" s="131">
        <v>85</v>
      </c>
      <c r="E1364" s="132">
        <v>1194.24</v>
      </c>
      <c r="F1364" s="129">
        <f t="shared" si="19"/>
        <v>80000</v>
      </c>
      <c r="G1364" s="131"/>
      <c r="FW1364" s="86"/>
      <c r="IH1364" s="131"/>
    </row>
    <row r="1365" spans="1:242">
      <c r="A1365" s="131" t="s">
        <v>1330</v>
      </c>
      <c r="B1365" s="139">
        <f>+'[2]Table SP Vol '!T91</f>
        <v>597.12</v>
      </c>
      <c r="C1365" s="131" t="s">
        <v>646</v>
      </c>
      <c r="D1365" s="131">
        <v>86</v>
      </c>
      <c r="E1365" s="132">
        <v>1194.24</v>
      </c>
      <c r="F1365" s="129">
        <f t="shared" si="19"/>
        <v>80000</v>
      </c>
      <c r="G1365" s="131"/>
      <c r="FW1365" s="86"/>
      <c r="IH1365" s="131"/>
    </row>
    <row r="1366" spans="1:242">
      <c r="A1366" s="131" t="s">
        <v>1331</v>
      </c>
      <c r="B1366" s="139">
        <f>+'[2]Table SP Vol '!T92</f>
        <v>597.12</v>
      </c>
      <c r="C1366" s="131" t="s">
        <v>646</v>
      </c>
      <c r="D1366" s="131">
        <v>87</v>
      </c>
      <c r="E1366" s="132">
        <v>1194.24</v>
      </c>
      <c r="F1366" s="129">
        <f t="shared" si="19"/>
        <v>80000</v>
      </c>
      <c r="G1366" s="131"/>
      <c r="FW1366" s="86"/>
      <c r="IH1366" s="131"/>
    </row>
    <row r="1367" spans="1:242">
      <c r="A1367" s="131" t="s">
        <v>1332</v>
      </c>
      <c r="B1367" s="139">
        <f>+'[2]Table SP Vol '!T93</f>
        <v>597.12</v>
      </c>
      <c r="C1367" s="131" t="s">
        <v>646</v>
      </c>
      <c r="D1367" s="131">
        <v>88</v>
      </c>
      <c r="E1367" s="132">
        <v>1194.24</v>
      </c>
      <c r="F1367" s="129">
        <f t="shared" si="19"/>
        <v>80000</v>
      </c>
      <c r="G1367" s="131"/>
      <c r="FW1367" s="86"/>
      <c r="IH1367" s="131"/>
    </row>
    <row r="1368" spans="1:242">
      <c r="A1368" s="131" t="s">
        <v>1333</v>
      </c>
      <c r="B1368" s="139">
        <f>+'[2]Table SP Vol '!T94</f>
        <v>597.12</v>
      </c>
      <c r="C1368" s="131" t="s">
        <v>646</v>
      </c>
      <c r="D1368" s="131">
        <v>89</v>
      </c>
      <c r="E1368" s="132">
        <v>1194.24</v>
      </c>
      <c r="F1368" s="129">
        <f t="shared" si="19"/>
        <v>80000</v>
      </c>
      <c r="G1368" s="131"/>
      <c r="FW1368" s="86"/>
      <c r="IH1368" s="131"/>
    </row>
    <row r="1369" spans="1:242">
      <c r="A1369" s="131" t="s">
        <v>1334</v>
      </c>
      <c r="B1369" s="139">
        <f>+'[2]Table SP Vol '!T95</f>
        <v>597.12</v>
      </c>
      <c r="C1369" s="131" t="s">
        <v>646</v>
      </c>
      <c r="D1369" s="131">
        <v>90</v>
      </c>
      <c r="E1369" s="132">
        <v>1194.24</v>
      </c>
      <c r="F1369" s="129">
        <f t="shared" si="19"/>
        <v>80000</v>
      </c>
      <c r="G1369" s="131"/>
      <c r="FW1369" s="86"/>
      <c r="IH1369" s="131"/>
    </row>
    <row r="1370" spans="1:242">
      <c r="A1370" s="131" t="s">
        <v>1335</v>
      </c>
      <c r="B1370" s="139">
        <f>+'[2]Table SP Vol '!T96</f>
        <v>597.12</v>
      </c>
      <c r="C1370" s="131" t="s">
        <v>646</v>
      </c>
      <c r="D1370" s="131">
        <v>91</v>
      </c>
      <c r="E1370" s="132">
        <v>1194.24</v>
      </c>
      <c r="F1370" s="129">
        <f t="shared" ref="F1370:F1433" si="20">+F1284+5000</f>
        <v>80000</v>
      </c>
      <c r="G1370" s="131"/>
      <c r="FW1370" s="86"/>
      <c r="IH1370" s="131"/>
    </row>
    <row r="1371" spans="1:242">
      <c r="A1371" s="131" t="s">
        <v>1336</v>
      </c>
      <c r="B1371" s="139">
        <f>+'[2]Table SP Vol '!T97</f>
        <v>597.12</v>
      </c>
      <c r="C1371" s="131" t="s">
        <v>646</v>
      </c>
      <c r="D1371" s="131">
        <v>92</v>
      </c>
      <c r="E1371" s="132">
        <v>1194.24</v>
      </c>
      <c r="F1371" s="129">
        <f t="shared" si="20"/>
        <v>80000</v>
      </c>
      <c r="G1371" s="131"/>
      <c r="FW1371" s="86"/>
      <c r="IH1371" s="131"/>
    </row>
    <row r="1372" spans="1:242">
      <c r="A1372" s="131" t="s">
        <v>1337</v>
      </c>
      <c r="B1372" s="139">
        <f>+'[2]Table SP Vol '!T98</f>
        <v>597.12</v>
      </c>
      <c r="C1372" s="131" t="s">
        <v>646</v>
      </c>
      <c r="D1372" s="131">
        <v>93</v>
      </c>
      <c r="E1372" s="132">
        <v>1194.24</v>
      </c>
      <c r="F1372" s="129">
        <f t="shared" si="20"/>
        <v>80000</v>
      </c>
      <c r="G1372" s="131"/>
      <c r="FW1372" s="86"/>
      <c r="IH1372" s="131"/>
    </row>
    <row r="1373" spans="1:242">
      <c r="A1373" s="131" t="s">
        <v>1338</v>
      </c>
      <c r="B1373" s="139">
        <f>+'[2]Table SP Vol '!T99</f>
        <v>597.12</v>
      </c>
      <c r="C1373" s="131" t="s">
        <v>646</v>
      </c>
      <c r="D1373" s="131">
        <v>94</v>
      </c>
      <c r="E1373" s="132">
        <v>1194.24</v>
      </c>
      <c r="F1373" s="129">
        <f t="shared" si="20"/>
        <v>80000</v>
      </c>
      <c r="G1373" s="131"/>
      <c r="FW1373" s="86"/>
      <c r="IH1373" s="131"/>
    </row>
    <row r="1374" spans="1:242">
      <c r="A1374" s="131" t="s">
        <v>1339</v>
      </c>
      <c r="B1374" s="139">
        <f>+'[2]Table SP Vol '!T100</f>
        <v>597.12</v>
      </c>
      <c r="C1374" s="131" t="s">
        <v>646</v>
      </c>
      <c r="D1374" s="131">
        <v>95</v>
      </c>
      <c r="E1374" s="132">
        <v>1194.24</v>
      </c>
      <c r="F1374" s="129">
        <f t="shared" si="20"/>
        <v>80000</v>
      </c>
      <c r="G1374" s="131"/>
      <c r="FW1374" s="86"/>
      <c r="IH1374" s="131"/>
    </row>
    <row r="1375" spans="1:242">
      <c r="A1375" s="131" t="s">
        <v>1340</v>
      </c>
      <c r="B1375" s="139">
        <f>+'[2]Table SP Vol '!T101</f>
        <v>597.12</v>
      </c>
      <c r="C1375" s="131" t="s">
        <v>646</v>
      </c>
      <c r="D1375" s="131">
        <v>96</v>
      </c>
      <c r="E1375" s="132">
        <v>1194.24</v>
      </c>
      <c r="F1375" s="129">
        <f t="shared" si="20"/>
        <v>80000</v>
      </c>
      <c r="G1375" s="131"/>
      <c r="FW1375" s="86"/>
      <c r="IH1375" s="131"/>
    </row>
    <row r="1376" spans="1:242">
      <c r="A1376" s="131" t="s">
        <v>1341</v>
      </c>
      <c r="B1376" s="139">
        <f>+'[2]Table SP Vol '!T102</f>
        <v>597.12</v>
      </c>
      <c r="C1376" s="131" t="s">
        <v>646</v>
      </c>
      <c r="D1376" s="131">
        <v>97</v>
      </c>
      <c r="E1376" s="132">
        <v>1194.24</v>
      </c>
      <c r="F1376" s="129">
        <f t="shared" si="20"/>
        <v>80000</v>
      </c>
      <c r="G1376" s="131"/>
      <c r="FW1376" s="86"/>
      <c r="IH1376" s="131"/>
    </row>
    <row r="1377" spans="1:242">
      <c r="A1377" s="131" t="s">
        <v>1342</v>
      </c>
      <c r="B1377" s="139">
        <f>+'[2]Table SP Vol '!T103</f>
        <v>597.12</v>
      </c>
      <c r="C1377" s="131" t="s">
        <v>646</v>
      </c>
      <c r="D1377" s="131">
        <v>98</v>
      </c>
      <c r="E1377" s="132">
        <v>1194.24</v>
      </c>
      <c r="F1377" s="129">
        <f t="shared" si="20"/>
        <v>80000</v>
      </c>
      <c r="G1377" s="131"/>
      <c r="FW1377" s="86"/>
      <c r="IH1377" s="131"/>
    </row>
    <row r="1378" spans="1:242">
      <c r="A1378" s="131" t="s">
        <v>1343</v>
      </c>
      <c r="B1378" s="139">
        <f>+'[2]Table SP Vol '!T104</f>
        <v>597.12</v>
      </c>
      <c r="C1378" s="131" t="s">
        <v>646</v>
      </c>
      <c r="D1378" s="131">
        <v>99</v>
      </c>
      <c r="E1378" s="132">
        <v>1194.24</v>
      </c>
      <c r="F1378" s="129">
        <f t="shared" si="20"/>
        <v>80000</v>
      </c>
      <c r="G1378" s="131"/>
      <c r="FW1378" s="86"/>
      <c r="IH1378" s="131"/>
    </row>
    <row r="1379" spans="1:242">
      <c r="A1379" s="131" t="s">
        <v>1344</v>
      </c>
      <c r="B1379" s="139">
        <f>+'[2]Table SP Vol '!T105</f>
        <v>0</v>
      </c>
      <c r="C1379" s="131" t="s">
        <v>634</v>
      </c>
      <c r="D1379" s="131">
        <v>0</v>
      </c>
      <c r="E1379" s="132">
        <v>0</v>
      </c>
      <c r="F1379" s="129">
        <f t="shared" si="20"/>
        <v>80000</v>
      </c>
      <c r="G1379" s="131"/>
      <c r="FW1379" s="86"/>
      <c r="IH1379" s="131"/>
    </row>
    <row r="1380" spans="1:242">
      <c r="A1380" s="131" t="s">
        <v>5646</v>
      </c>
      <c r="B1380" s="139">
        <f>+'[2]Table SP Vol '!U20</f>
        <v>1.9550000000000001</v>
      </c>
      <c r="C1380" s="131" t="s">
        <v>634</v>
      </c>
      <c r="D1380" s="131">
        <v>15</v>
      </c>
      <c r="E1380" s="132">
        <v>3.91</v>
      </c>
      <c r="F1380" s="129">
        <f t="shared" si="20"/>
        <v>85000</v>
      </c>
      <c r="G1380" s="131"/>
      <c r="FS1380" s="86"/>
      <c r="IH1380" s="131"/>
    </row>
    <row r="1381" spans="1:242">
      <c r="A1381" s="131" t="s">
        <v>5647</v>
      </c>
      <c r="B1381" s="139">
        <f>+'[2]Table SP Vol '!U21</f>
        <v>1.9550000000000001</v>
      </c>
      <c r="C1381" s="131" t="s">
        <v>634</v>
      </c>
      <c r="D1381" s="131">
        <v>16</v>
      </c>
      <c r="E1381" s="132">
        <v>3.91</v>
      </c>
      <c r="F1381" s="129">
        <f t="shared" si="20"/>
        <v>85000</v>
      </c>
      <c r="G1381" s="131"/>
      <c r="FS1381" s="86"/>
      <c r="IH1381" s="131"/>
    </row>
    <row r="1382" spans="1:242">
      <c r="A1382" s="131" t="s">
        <v>5648</v>
      </c>
      <c r="B1382" s="139">
        <f>+'[2]Table SP Vol '!U22</f>
        <v>1.9550000000000001</v>
      </c>
      <c r="C1382" s="131" t="s">
        <v>634</v>
      </c>
      <c r="D1382" s="131">
        <v>17</v>
      </c>
      <c r="E1382" s="132">
        <v>3.91</v>
      </c>
      <c r="F1382" s="129">
        <f t="shared" si="20"/>
        <v>85000</v>
      </c>
      <c r="G1382" s="131"/>
      <c r="FS1382" s="86"/>
      <c r="IH1382" s="131"/>
    </row>
    <row r="1383" spans="1:242">
      <c r="A1383" s="131" t="s">
        <v>5649</v>
      </c>
      <c r="B1383" s="139">
        <f>+'[2]Table SP Vol '!U23</f>
        <v>1.9550000000000001</v>
      </c>
      <c r="C1383" s="131" t="s">
        <v>634</v>
      </c>
      <c r="D1383" s="131">
        <v>18</v>
      </c>
      <c r="E1383" s="132">
        <v>3.91</v>
      </c>
      <c r="F1383" s="129">
        <f t="shared" si="20"/>
        <v>85000</v>
      </c>
      <c r="G1383" s="131"/>
      <c r="FS1383" s="86"/>
      <c r="IH1383" s="131"/>
    </row>
    <row r="1384" spans="1:242">
      <c r="A1384" s="131" t="s">
        <v>5650</v>
      </c>
      <c r="B1384" s="139">
        <f>+'[2]Table SP Vol '!U24</f>
        <v>1.9550000000000001</v>
      </c>
      <c r="C1384" s="131" t="s">
        <v>634</v>
      </c>
      <c r="D1384" s="131">
        <v>19</v>
      </c>
      <c r="E1384" s="132">
        <v>3.91</v>
      </c>
      <c r="F1384" s="129">
        <f t="shared" si="20"/>
        <v>85000</v>
      </c>
      <c r="G1384" s="131"/>
      <c r="FS1384" s="86"/>
      <c r="IH1384" s="131"/>
    </row>
    <row r="1385" spans="1:242">
      <c r="A1385" s="131" t="s">
        <v>5651</v>
      </c>
      <c r="B1385" s="139">
        <f>+'[2]Table SP Vol '!U25</f>
        <v>2.89</v>
      </c>
      <c r="C1385" s="131" t="s">
        <v>635</v>
      </c>
      <c r="D1385" s="131">
        <v>20</v>
      </c>
      <c r="E1385" s="132">
        <v>5.78</v>
      </c>
      <c r="F1385" s="129">
        <f t="shared" si="20"/>
        <v>85000</v>
      </c>
      <c r="G1385" s="131"/>
      <c r="FS1385" s="86"/>
      <c r="IH1385" s="131"/>
    </row>
    <row r="1386" spans="1:242">
      <c r="A1386" s="131" t="s">
        <v>5652</v>
      </c>
      <c r="B1386" s="139">
        <f>+'[2]Table SP Vol '!U26</f>
        <v>2.89</v>
      </c>
      <c r="C1386" s="131" t="s">
        <v>635</v>
      </c>
      <c r="D1386" s="131">
        <v>21</v>
      </c>
      <c r="E1386" s="132">
        <v>5.78</v>
      </c>
      <c r="F1386" s="129">
        <f t="shared" si="20"/>
        <v>85000</v>
      </c>
      <c r="G1386" s="131"/>
      <c r="FS1386" s="86"/>
      <c r="IH1386" s="131"/>
    </row>
    <row r="1387" spans="1:242">
      <c r="A1387" s="131" t="s">
        <v>5653</v>
      </c>
      <c r="B1387" s="139">
        <f>+'[2]Table SP Vol '!U27</f>
        <v>2.89</v>
      </c>
      <c r="C1387" s="131" t="s">
        <v>635</v>
      </c>
      <c r="D1387" s="131">
        <v>22</v>
      </c>
      <c r="E1387" s="132">
        <v>5.78</v>
      </c>
      <c r="F1387" s="129">
        <f t="shared" si="20"/>
        <v>85000</v>
      </c>
      <c r="G1387" s="131"/>
      <c r="FS1387" s="86"/>
      <c r="IH1387" s="131"/>
    </row>
    <row r="1388" spans="1:242">
      <c r="A1388" s="131" t="s">
        <v>5654</v>
      </c>
      <c r="B1388" s="139">
        <f>+'[2]Table SP Vol '!U28</f>
        <v>2.89</v>
      </c>
      <c r="C1388" s="131" t="s">
        <v>635</v>
      </c>
      <c r="D1388" s="131">
        <v>23</v>
      </c>
      <c r="E1388" s="132">
        <v>5.78</v>
      </c>
      <c r="F1388" s="129">
        <f t="shared" si="20"/>
        <v>85000</v>
      </c>
      <c r="G1388" s="131"/>
      <c r="FS1388" s="86"/>
      <c r="IH1388" s="131"/>
    </row>
    <row r="1389" spans="1:242">
      <c r="A1389" s="131" t="s">
        <v>5655</v>
      </c>
      <c r="B1389" s="139">
        <f>+'[2]Table SP Vol '!U29</f>
        <v>2.89</v>
      </c>
      <c r="C1389" s="131" t="s">
        <v>635</v>
      </c>
      <c r="D1389" s="131">
        <v>24</v>
      </c>
      <c r="E1389" s="132">
        <v>5.78</v>
      </c>
      <c r="F1389" s="129">
        <f t="shared" si="20"/>
        <v>85000</v>
      </c>
      <c r="G1389" s="131"/>
      <c r="FS1389" s="86"/>
      <c r="IH1389" s="131"/>
    </row>
    <row r="1390" spans="1:242">
      <c r="A1390" s="131" t="s">
        <v>5656</v>
      </c>
      <c r="B1390" s="139">
        <f>+'[2]Table SP Vol '!U30</f>
        <v>3.4</v>
      </c>
      <c r="C1390" s="131" t="s">
        <v>636</v>
      </c>
      <c r="D1390" s="131">
        <v>25</v>
      </c>
      <c r="E1390" s="132">
        <v>6.8</v>
      </c>
      <c r="F1390" s="129">
        <f t="shared" si="20"/>
        <v>85000</v>
      </c>
      <c r="G1390" s="131"/>
      <c r="FS1390" s="86"/>
      <c r="IH1390" s="131"/>
    </row>
    <row r="1391" spans="1:242">
      <c r="A1391" s="131" t="s">
        <v>5657</v>
      </c>
      <c r="B1391" s="139">
        <f>+'[2]Table SP Vol '!U31</f>
        <v>3.4</v>
      </c>
      <c r="C1391" s="131" t="s">
        <v>636</v>
      </c>
      <c r="D1391" s="131">
        <v>26</v>
      </c>
      <c r="E1391" s="132">
        <v>6.8</v>
      </c>
      <c r="F1391" s="129">
        <f t="shared" si="20"/>
        <v>85000</v>
      </c>
      <c r="G1391" s="131"/>
      <c r="FS1391" s="86"/>
      <c r="IH1391" s="131"/>
    </row>
    <row r="1392" spans="1:242">
      <c r="A1392" s="131" t="s">
        <v>5658</v>
      </c>
      <c r="B1392" s="139">
        <f>+'[2]Table SP Vol '!U32</f>
        <v>3.4</v>
      </c>
      <c r="C1392" s="131" t="s">
        <v>636</v>
      </c>
      <c r="D1392" s="131">
        <v>27</v>
      </c>
      <c r="E1392" s="132">
        <v>6.8</v>
      </c>
      <c r="F1392" s="129">
        <f t="shared" si="20"/>
        <v>85000</v>
      </c>
      <c r="G1392" s="131"/>
      <c r="FS1392" s="86"/>
      <c r="IH1392" s="131"/>
    </row>
    <row r="1393" spans="1:242">
      <c r="A1393" s="131" t="s">
        <v>5659</v>
      </c>
      <c r="B1393" s="139">
        <f>+'[2]Table SP Vol '!U33</f>
        <v>3.4</v>
      </c>
      <c r="C1393" s="131" t="s">
        <v>636</v>
      </c>
      <c r="D1393" s="131">
        <v>28</v>
      </c>
      <c r="E1393" s="132">
        <v>6.8</v>
      </c>
      <c r="F1393" s="129">
        <f t="shared" si="20"/>
        <v>85000</v>
      </c>
      <c r="G1393" s="131"/>
      <c r="FS1393" s="86"/>
      <c r="IH1393" s="131"/>
    </row>
    <row r="1394" spans="1:242">
      <c r="A1394" s="131" t="s">
        <v>5660</v>
      </c>
      <c r="B1394" s="139">
        <f>+'[2]Table SP Vol '!U34</f>
        <v>3.4</v>
      </c>
      <c r="C1394" s="131" t="s">
        <v>636</v>
      </c>
      <c r="D1394" s="131">
        <v>29</v>
      </c>
      <c r="E1394" s="132">
        <v>6.8</v>
      </c>
      <c r="F1394" s="129">
        <f t="shared" si="20"/>
        <v>85000</v>
      </c>
      <c r="G1394" s="131"/>
      <c r="FS1394" s="86"/>
      <c r="IH1394" s="131"/>
    </row>
    <row r="1395" spans="1:242">
      <c r="A1395" s="131" t="s">
        <v>5661</v>
      </c>
      <c r="B1395" s="139">
        <f>+'[2]Table SP Vol '!U35</f>
        <v>4.165</v>
      </c>
      <c r="C1395" s="131" t="s">
        <v>637</v>
      </c>
      <c r="D1395" s="131">
        <v>30</v>
      </c>
      <c r="E1395" s="132">
        <v>8.33</v>
      </c>
      <c r="F1395" s="129">
        <f t="shared" si="20"/>
        <v>85000</v>
      </c>
      <c r="G1395" s="131"/>
      <c r="FS1395" s="86"/>
      <c r="IH1395" s="131"/>
    </row>
    <row r="1396" spans="1:242">
      <c r="A1396" s="131" t="s">
        <v>5662</v>
      </c>
      <c r="B1396" s="139">
        <f>+'[2]Table SP Vol '!U36</f>
        <v>4.165</v>
      </c>
      <c r="C1396" s="131" t="s">
        <v>637</v>
      </c>
      <c r="D1396" s="131">
        <v>31</v>
      </c>
      <c r="E1396" s="132">
        <v>8.33</v>
      </c>
      <c r="F1396" s="129">
        <f t="shared" si="20"/>
        <v>85000</v>
      </c>
      <c r="G1396" s="131"/>
      <c r="FS1396" s="86"/>
      <c r="IH1396" s="131"/>
    </row>
    <row r="1397" spans="1:242">
      <c r="A1397" s="131" t="s">
        <v>5663</v>
      </c>
      <c r="B1397" s="139">
        <f>+'[2]Table SP Vol '!U37</f>
        <v>4.165</v>
      </c>
      <c r="C1397" s="131" t="s">
        <v>637</v>
      </c>
      <c r="D1397" s="131">
        <v>32</v>
      </c>
      <c r="E1397" s="132">
        <v>8.33</v>
      </c>
      <c r="F1397" s="129">
        <f t="shared" si="20"/>
        <v>85000</v>
      </c>
      <c r="G1397" s="131"/>
      <c r="FS1397" s="86"/>
      <c r="IH1397" s="131"/>
    </row>
    <row r="1398" spans="1:242">
      <c r="A1398" s="131" t="s">
        <v>5664</v>
      </c>
      <c r="B1398" s="139">
        <f>+'[2]Table SP Vol '!U38</f>
        <v>4.165</v>
      </c>
      <c r="C1398" s="131" t="s">
        <v>637</v>
      </c>
      <c r="D1398" s="131">
        <v>33</v>
      </c>
      <c r="E1398" s="132">
        <v>8.33</v>
      </c>
      <c r="F1398" s="129">
        <f t="shared" si="20"/>
        <v>85000</v>
      </c>
      <c r="G1398" s="131"/>
      <c r="FS1398" s="86"/>
      <c r="IH1398" s="131"/>
    </row>
    <row r="1399" spans="1:242">
      <c r="A1399" s="131" t="s">
        <v>5665</v>
      </c>
      <c r="B1399" s="139">
        <f>+'[2]Table SP Vol '!U39</f>
        <v>4.165</v>
      </c>
      <c r="C1399" s="131" t="s">
        <v>637</v>
      </c>
      <c r="D1399" s="131">
        <v>34</v>
      </c>
      <c r="E1399" s="132">
        <v>8.33</v>
      </c>
      <c r="F1399" s="129">
        <f t="shared" si="20"/>
        <v>85000</v>
      </c>
      <c r="G1399" s="131"/>
      <c r="FS1399" s="86"/>
      <c r="IH1399" s="131"/>
    </row>
    <row r="1400" spans="1:242">
      <c r="A1400" s="131" t="s">
        <v>5666</v>
      </c>
      <c r="B1400" s="139">
        <f>+'[2]Table SP Vol '!U40</f>
        <v>5.5250000000000004</v>
      </c>
      <c r="C1400" s="131" t="s">
        <v>638</v>
      </c>
      <c r="D1400" s="131">
        <v>35</v>
      </c>
      <c r="E1400" s="132">
        <v>11.05</v>
      </c>
      <c r="F1400" s="129">
        <f t="shared" si="20"/>
        <v>85000</v>
      </c>
      <c r="G1400" s="131"/>
      <c r="FS1400" s="86"/>
      <c r="IH1400" s="131"/>
    </row>
    <row r="1401" spans="1:242">
      <c r="A1401" s="131" t="s">
        <v>5667</v>
      </c>
      <c r="B1401" s="139">
        <f>+'[2]Table SP Vol '!U41</f>
        <v>5.5250000000000004</v>
      </c>
      <c r="C1401" s="131" t="s">
        <v>638</v>
      </c>
      <c r="D1401" s="131">
        <v>36</v>
      </c>
      <c r="E1401" s="132">
        <v>11.05</v>
      </c>
      <c r="F1401" s="129">
        <f t="shared" si="20"/>
        <v>85000</v>
      </c>
      <c r="G1401" s="131"/>
      <c r="FS1401" s="86"/>
      <c r="IH1401" s="131"/>
    </row>
    <row r="1402" spans="1:242">
      <c r="A1402" s="131" t="s">
        <v>5668</v>
      </c>
      <c r="B1402" s="139">
        <f>+'[2]Table SP Vol '!U42</f>
        <v>5.5250000000000004</v>
      </c>
      <c r="C1402" s="131" t="s">
        <v>638</v>
      </c>
      <c r="D1402" s="131">
        <v>37</v>
      </c>
      <c r="E1402" s="132">
        <v>11.05</v>
      </c>
      <c r="F1402" s="129">
        <f t="shared" si="20"/>
        <v>85000</v>
      </c>
      <c r="G1402" s="131"/>
      <c r="FS1402" s="86"/>
      <c r="IH1402" s="131"/>
    </row>
    <row r="1403" spans="1:242">
      <c r="A1403" s="131" t="s">
        <v>5669</v>
      </c>
      <c r="B1403" s="139">
        <f>+'[2]Table SP Vol '!U43</f>
        <v>5.5250000000000004</v>
      </c>
      <c r="C1403" s="131" t="s">
        <v>638</v>
      </c>
      <c r="D1403" s="131">
        <v>38</v>
      </c>
      <c r="E1403" s="132">
        <v>11.05</v>
      </c>
      <c r="F1403" s="129">
        <f t="shared" si="20"/>
        <v>85000</v>
      </c>
      <c r="G1403" s="131"/>
      <c r="FS1403" s="86"/>
      <c r="IH1403" s="131"/>
    </row>
    <row r="1404" spans="1:242">
      <c r="A1404" s="131" t="s">
        <v>5670</v>
      </c>
      <c r="B1404" s="139">
        <f>+'[2]Table SP Vol '!U44</f>
        <v>5.5250000000000004</v>
      </c>
      <c r="C1404" s="131" t="s">
        <v>638</v>
      </c>
      <c r="D1404" s="131">
        <v>39</v>
      </c>
      <c r="E1404" s="132">
        <v>11.05</v>
      </c>
      <c r="F1404" s="129">
        <f t="shared" si="20"/>
        <v>85000</v>
      </c>
      <c r="G1404" s="131"/>
      <c r="FS1404" s="86"/>
      <c r="IH1404" s="131"/>
    </row>
    <row r="1405" spans="1:242">
      <c r="A1405" s="131" t="s">
        <v>5671</v>
      </c>
      <c r="B1405" s="139">
        <f>+'[2]Table SP Vol '!U45</f>
        <v>8.0749999999999993</v>
      </c>
      <c r="C1405" s="131" t="s">
        <v>639</v>
      </c>
      <c r="D1405" s="131">
        <v>40</v>
      </c>
      <c r="E1405" s="132">
        <v>16.149999999999999</v>
      </c>
      <c r="F1405" s="129">
        <f t="shared" si="20"/>
        <v>85000</v>
      </c>
      <c r="G1405" s="131"/>
      <c r="FS1405" s="86"/>
      <c r="IH1405" s="131"/>
    </row>
    <row r="1406" spans="1:242">
      <c r="A1406" s="131" t="s">
        <v>5672</v>
      </c>
      <c r="B1406" s="139">
        <f>+'[2]Table SP Vol '!U46</f>
        <v>8.0749999999999993</v>
      </c>
      <c r="C1406" s="131" t="s">
        <v>639</v>
      </c>
      <c r="D1406" s="131">
        <v>41</v>
      </c>
      <c r="E1406" s="132">
        <v>16.149999999999999</v>
      </c>
      <c r="F1406" s="129">
        <f t="shared" si="20"/>
        <v>85000</v>
      </c>
      <c r="G1406" s="131"/>
      <c r="FS1406" s="86"/>
      <c r="IH1406" s="131"/>
    </row>
    <row r="1407" spans="1:242">
      <c r="A1407" s="131" t="s">
        <v>5673</v>
      </c>
      <c r="B1407" s="139">
        <f>+'[2]Table SP Vol '!U47</f>
        <v>8.0749999999999993</v>
      </c>
      <c r="C1407" s="131" t="s">
        <v>639</v>
      </c>
      <c r="D1407" s="131">
        <v>42</v>
      </c>
      <c r="E1407" s="132">
        <v>16.149999999999999</v>
      </c>
      <c r="F1407" s="129">
        <f t="shared" si="20"/>
        <v>85000</v>
      </c>
      <c r="G1407" s="131"/>
      <c r="FS1407" s="86"/>
      <c r="IH1407" s="131"/>
    </row>
    <row r="1408" spans="1:242">
      <c r="A1408" s="131" t="s">
        <v>5674</v>
      </c>
      <c r="B1408" s="139">
        <f>+'[2]Table SP Vol '!U48</f>
        <v>8.0749999999999993</v>
      </c>
      <c r="C1408" s="131" t="s">
        <v>639</v>
      </c>
      <c r="D1408" s="131">
        <v>43</v>
      </c>
      <c r="E1408" s="132">
        <v>16.149999999999999</v>
      </c>
      <c r="F1408" s="129">
        <f t="shared" si="20"/>
        <v>85000</v>
      </c>
      <c r="G1408" s="131"/>
      <c r="FS1408" s="86"/>
      <c r="IH1408" s="131"/>
    </row>
    <row r="1409" spans="1:242">
      <c r="A1409" s="131" t="s">
        <v>5675</v>
      </c>
      <c r="B1409" s="139">
        <f>+'[2]Table SP Vol '!U49</f>
        <v>8.0749999999999993</v>
      </c>
      <c r="C1409" s="131" t="s">
        <v>639</v>
      </c>
      <c r="D1409" s="131">
        <v>44</v>
      </c>
      <c r="E1409" s="132">
        <v>16.149999999999999</v>
      </c>
      <c r="F1409" s="129">
        <f t="shared" si="20"/>
        <v>85000</v>
      </c>
      <c r="G1409" s="131"/>
      <c r="FS1409" s="86"/>
      <c r="IH1409" s="131"/>
    </row>
    <row r="1410" spans="1:242">
      <c r="A1410" s="131" t="s">
        <v>5676</v>
      </c>
      <c r="B1410" s="139">
        <f>+'[2]Table SP Vol '!U50</f>
        <v>12.92</v>
      </c>
      <c r="C1410" s="131" t="s">
        <v>640</v>
      </c>
      <c r="D1410" s="131">
        <v>45</v>
      </c>
      <c r="E1410" s="132">
        <v>25.84</v>
      </c>
      <c r="F1410" s="129">
        <f t="shared" si="20"/>
        <v>85000</v>
      </c>
      <c r="G1410" s="131"/>
      <c r="FS1410" s="86"/>
      <c r="IH1410" s="131"/>
    </row>
    <row r="1411" spans="1:242">
      <c r="A1411" s="131" t="s">
        <v>5677</v>
      </c>
      <c r="B1411" s="139">
        <f>+'[2]Table SP Vol '!U51</f>
        <v>12.92</v>
      </c>
      <c r="C1411" s="131" t="s">
        <v>640</v>
      </c>
      <c r="D1411" s="131">
        <v>46</v>
      </c>
      <c r="E1411" s="132">
        <v>25.84</v>
      </c>
      <c r="F1411" s="129">
        <f t="shared" si="20"/>
        <v>85000</v>
      </c>
      <c r="G1411" s="131"/>
      <c r="FS1411" s="86"/>
      <c r="IH1411" s="131"/>
    </row>
    <row r="1412" spans="1:242">
      <c r="A1412" s="131" t="s">
        <v>5678</v>
      </c>
      <c r="B1412" s="139">
        <f>+'[2]Table SP Vol '!U52</f>
        <v>12.92</v>
      </c>
      <c r="C1412" s="131" t="s">
        <v>640</v>
      </c>
      <c r="D1412" s="131">
        <v>47</v>
      </c>
      <c r="E1412" s="132">
        <v>25.84</v>
      </c>
      <c r="F1412" s="129">
        <f t="shared" si="20"/>
        <v>85000</v>
      </c>
      <c r="G1412" s="131"/>
      <c r="FS1412" s="86"/>
      <c r="IH1412" s="131"/>
    </row>
    <row r="1413" spans="1:242">
      <c r="A1413" s="131" t="s">
        <v>5679</v>
      </c>
      <c r="B1413" s="139">
        <f>+'[2]Table SP Vol '!U53</f>
        <v>12.92</v>
      </c>
      <c r="C1413" s="131" t="s">
        <v>640</v>
      </c>
      <c r="D1413" s="131">
        <v>48</v>
      </c>
      <c r="E1413" s="132">
        <v>25.84</v>
      </c>
      <c r="F1413" s="129">
        <f t="shared" si="20"/>
        <v>85000</v>
      </c>
      <c r="G1413" s="131"/>
      <c r="FS1413" s="86"/>
      <c r="IH1413" s="131"/>
    </row>
    <row r="1414" spans="1:242">
      <c r="A1414" s="131" t="s">
        <v>5680</v>
      </c>
      <c r="B1414" s="139">
        <f>+'[2]Table SP Vol '!U54</f>
        <v>12.92</v>
      </c>
      <c r="C1414" s="131" t="s">
        <v>640</v>
      </c>
      <c r="D1414" s="131">
        <v>49</v>
      </c>
      <c r="E1414" s="132">
        <v>25.84</v>
      </c>
      <c r="F1414" s="129">
        <f t="shared" si="20"/>
        <v>85000</v>
      </c>
      <c r="G1414" s="131"/>
      <c r="FS1414" s="86"/>
      <c r="IH1414" s="131"/>
    </row>
    <row r="1415" spans="1:242">
      <c r="A1415" s="131" t="s">
        <v>5681</v>
      </c>
      <c r="B1415" s="139">
        <f>+'[2]Table SP Vol '!U55</f>
        <v>23.205000000000002</v>
      </c>
      <c r="C1415" s="131" t="s">
        <v>641</v>
      </c>
      <c r="D1415" s="131">
        <v>50</v>
      </c>
      <c r="E1415" s="132">
        <v>46.410000000000004</v>
      </c>
      <c r="F1415" s="129">
        <f t="shared" si="20"/>
        <v>85000</v>
      </c>
      <c r="G1415" s="131"/>
      <c r="FS1415" s="86"/>
      <c r="IH1415" s="131"/>
    </row>
    <row r="1416" spans="1:242">
      <c r="A1416" s="131" t="s">
        <v>5682</v>
      </c>
      <c r="B1416" s="139">
        <f>+'[2]Table SP Vol '!U56</f>
        <v>23.205000000000002</v>
      </c>
      <c r="C1416" s="131" t="s">
        <v>641</v>
      </c>
      <c r="D1416" s="131">
        <v>51</v>
      </c>
      <c r="E1416" s="132">
        <v>46.410000000000004</v>
      </c>
      <c r="F1416" s="129">
        <f t="shared" si="20"/>
        <v>85000</v>
      </c>
      <c r="G1416" s="131"/>
      <c r="FS1416" s="86"/>
      <c r="IH1416" s="131"/>
    </row>
    <row r="1417" spans="1:242">
      <c r="A1417" s="131" t="s">
        <v>5683</v>
      </c>
      <c r="B1417" s="139">
        <f>+'[2]Table SP Vol '!U57</f>
        <v>23.205000000000002</v>
      </c>
      <c r="C1417" s="131" t="s">
        <v>641</v>
      </c>
      <c r="D1417" s="131">
        <v>52</v>
      </c>
      <c r="E1417" s="132">
        <v>46.410000000000004</v>
      </c>
      <c r="F1417" s="129">
        <f t="shared" si="20"/>
        <v>85000</v>
      </c>
      <c r="G1417" s="131"/>
      <c r="FS1417" s="86"/>
      <c r="IH1417" s="131"/>
    </row>
    <row r="1418" spans="1:242">
      <c r="A1418" s="131" t="s">
        <v>5684</v>
      </c>
      <c r="B1418" s="139">
        <f>+'[2]Table SP Vol '!U58</f>
        <v>23.205000000000002</v>
      </c>
      <c r="C1418" s="131" t="s">
        <v>641</v>
      </c>
      <c r="D1418" s="131">
        <v>53</v>
      </c>
      <c r="E1418" s="132">
        <v>46.410000000000004</v>
      </c>
      <c r="F1418" s="129">
        <f t="shared" si="20"/>
        <v>85000</v>
      </c>
      <c r="G1418" s="131"/>
      <c r="FS1418" s="86"/>
      <c r="IH1418" s="131"/>
    </row>
    <row r="1419" spans="1:242">
      <c r="A1419" s="131" t="s">
        <v>5685</v>
      </c>
      <c r="B1419" s="139">
        <f>+'[2]Table SP Vol '!U59</f>
        <v>23.205000000000002</v>
      </c>
      <c r="C1419" s="131" t="s">
        <v>641</v>
      </c>
      <c r="D1419" s="131">
        <v>54</v>
      </c>
      <c r="E1419" s="132">
        <v>46.410000000000004</v>
      </c>
      <c r="F1419" s="129">
        <f t="shared" si="20"/>
        <v>85000</v>
      </c>
      <c r="G1419" s="131"/>
      <c r="FS1419" s="86"/>
      <c r="IH1419" s="131"/>
    </row>
    <row r="1420" spans="1:242">
      <c r="A1420" s="131" t="s">
        <v>5686</v>
      </c>
      <c r="B1420" s="139">
        <f>+'[2]Table SP Vol '!U60</f>
        <v>42.244999999999997</v>
      </c>
      <c r="C1420" s="131" t="s">
        <v>642</v>
      </c>
      <c r="D1420" s="131">
        <v>55</v>
      </c>
      <c r="E1420" s="132">
        <v>84.49</v>
      </c>
      <c r="F1420" s="129">
        <f t="shared" si="20"/>
        <v>85000</v>
      </c>
      <c r="G1420" s="131"/>
      <c r="FS1420" s="86"/>
      <c r="IH1420" s="131"/>
    </row>
    <row r="1421" spans="1:242">
      <c r="A1421" s="131" t="s">
        <v>5687</v>
      </c>
      <c r="B1421" s="139">
        <f>+'[2]Table SP Vol '!U61</f>
        <v>42.244999999999997</v>
      </c>
      <c r="C1421" s="131" t="s">
        <v>642</v>
      </c>
      <c r="D1421" s="131">
        <v>56</v>
      </c>
      <c r="E1421" s="132">
        <v>84.49</v>
      </c>
      <c r="F1421" s="129">
        <f t="shared" si="20"/>
        <v>85000</v>
      </c>
      <c r="G1421" s="131"/>
      <c r="FS1421" s="86"/>
      <c r="IH1421" s="131"/>
    </row>
    <row r="1422" spans="1:242">
      <c r="A1422" s="131" t="s">
        <v>5688</v>
      </c>
      <c r="B1422" s="139">
        <f>+'[2]Table SP Vol '!U62</f>
        <v>42.244999999999997</v>
      </c>
      <c r="C1422" s="131" t="s">
        <v>642</v>
      </c>
      <c r="D1422" s="131">
        <v>57</v>
      </c>
      <c r="E1422" s="132">
        <v>84.49</v>
      </c>
      <c r="F1422" s="129">
        <f t="shared" si="20"/>
        <v>85000</v>
      </c>
      <c r="G1422" s="131"/>
      <c r="FS1422" s="86"/>
      <c r="IH1422" s="131"/>
    </row>
    <row r="1423" spans="1:242">
      <c r="A1423" s="131" t="s">
        <v>5689</v>
      </c>
      <c r="B1423" s="139">
        <f>+'[2]Table SP Vol '!U63</f>
        <v>42.244999999999997</v>
      </c>
      <c r="C1423" s="131" t="s">
        <v>642</v>
      </c>
      <c r="D1423" s="131">
        <v>58</v>
      </c>
      <c r="E1423" s="132">
        <v>84.49</v>
      </c>
      <c r="F1423" s="129">
        <f t="shared" si="20"/>
        <v>85000</v>
      </c>
      <c r="G1423" s="131"/>
      <c r="FS1423" s="86"/>
      <c r="IH1423" s="131"/>
    </row>
    <row r="1424" spans="1:242">
      <c r="A1424" s="131" t="s">
        <v>5690</v>
      </c>
      <c r="B1424" s="139">
        <f>+'[2]Table SP Vol '!U64</f>
        <v>42.244999999999997</v>
      </c>
      <c r="C1424" s="131" t="s">
        <v>642</v>
      </c>
      <c r="D1424" s="131">
        <v>59</v>
      </c>
      <c r="E1424" s="132">
        <v>84.49</v>
      </c>
      <c r="F1424" s="129">
        <f t="shared" si="20"/>
        <v>85000</v>
      </c>
      <c r="G1424" s="131"/>
      <c r="FS1424" s="86"/>
      <c r="IH1424" s="131"/>
    </row>
    <row r="1425" spans="1:242">
      <c r="A1425" s="131" t="s">
        <v>5691</v>
      </c>
      <c r="B1425" s="139">
        <f>+'[2]Table SP Vol '!U65</f>
        <v>63.664999999999999</v>
      </c>
      <c r="C1425" s="131" t="s">
        <v>643</v>
      </c>
      <c r="D1425" s="131">
        <v>60</v>
      </c>
      <c r="E1425" s="132">
        <v>127.33</v>
      </c>
      <c r="F1425" s="129">
        <f t="shared" si="20"/>
        <v>85000</v>
      </c>
      <c r="G1425" s="131"/>
      <c r="FS1425" s="86"/>
      <c r="IH1425" s="131"/>
    </row>
    <row r="1426" spans="1:242">
      <c r="A1426" s="131" t="s">
        <v>5692</v>
      </c>
      <c r="B1426" s="139">
        <f>+'[2]Table SP Vol '!U66</f>
        <v>63.664999999999999</v>
      </c>
      <c r="C1426" s="131" t="s">
        <v>643</v>
      </c>
      <c r="D1426" s="131">
        <v>61</v>
      </c>
      <c r="E1426" s="132">
        <v>127.33</v>
      </c>
      <c r="F1426" s="129">
        <f t="shared" si="20"/>
        <v>85000</v>
      </c>
      <c r="G1426" s="131"/>
      <c r="FS1426" s="86"/>
      <c r="IH1426" s="131"/>
    </row>
    <row r="1427" spans="1:242">
      <c r="A1427" s="131" t="s">
        <v>5693</v>
      </c>
      <c r="B1427" s="139">
        <f>+'[2]Table SP Vol '!U67</f>
        <v>63.664999999999999</v>
      </c>
      <c r="C1427" s="131" t="s">
        <v>643</v>
      </c>
      <c r="D1427" s="131">
        <v>62</v>
      </c>
      <c r="E1427" s="132">
        <v>127.33</v>
      </c>
      <c r="F1427" s="129">
        <f t="shared" si="20"/>
        <v>85000</v>
      </c>
      <c r="G1427" s="131"/>
      <c r="FS1427" s="86"/>
      <c r="IH1427" s="131"/>
    </row>
    <row r="1428" spans="1:242">
      <c r="A1428" s="131" t="s">
        <v>5694</v>
      </c>
      <c r="B1428" s="139">
        <f>+'[2]Table SP Vol '!U68</f>
        <v>63.664999999999999</v>
      </c>
      <c r="C1428" s="131" t="s">
        <v>643</v>
      </c>
      <c r="D1428" s="131">
        <v>63</v>
      </c>
      <c r="E1428" s="132">
        <v>127.33</v>
      </c>
      <c r="F1428" s="129">
        <f t="shared" si="20"/>
        <v>85000</v>
      </c>
      <c r="G1428" s="131"/>
      <c r="FS1428" s="86"/>
      <c r="IH1428" s="131"/>
    </row>
    <row r="1429" spans="1:242">
      <c r="A1429" s="131" t="s">
        <v>5695</v>
      </c>
      <c r="B1429" s="139">
        <f>+'[2]Table SP Vol '!U69</f>
        <v>63.664999999999999</v>
      </c>
      <c r="C1429" s="131" t="s">
        <v>643</v>
      </c>
      <c r="D1429" s="131">
        <v>64</v>
      </c>
      <c r="E1429" s="132">
        <v>127.33</v>
      </c>
      <c r="F1429" s="129">
        <f t="shared" si="20"/>
        <v>85000</v>
      </c>
      <c r="G1429" s="131"/>
      <c r="FS1429" s="86"/>
      <c r="IH1429" s="131"/>
    </row>
    <row r="1430" spans="1:242">
      <c r="A1430" s="131" t="s">
        <v>5696</v>
      </c>
      <c r="B1430" s="139">
        <f>+'[2]Table SP Vol '!U70</f>
        <v>103.19</v>
      </c>
      <c r="C1430" s="131" t="s">
        <v>644</v>
      </c>
      <c r="D1430" s="131">
        <v>65</v>
      </c>
      <c r="E1430" s="132">
        <v>206.38</v>
      </c>
      <c r="F1430" s="129">
        <f t="shared" si="20"/>
        <v>85000</v>
      </c>
      <c r="G1430" s="131"/>
      <c r="FS1430" s="86"/>
      <c r="IH1430" s="131"/>
    </row>
    <row r="1431" spans="1:242">
      <c r="A1431" s="131" t="s">
        <v>5697</v>
      </c>
      <c r="B1431" s="139">
        <f>+'[2]Table SP Vol '!U71</f>
        <v>103.19</v>
      </c>
      <c r="C1431" s="131" t="s">
        <v>644</v>
      </c>
      <c r="D1431" s="131">
        <v>66</v>
      </c>
      <c r="E1431" s="132">
        <v>206.38</v>
      </c>
      <c r="F1431" s="129">
        <f t="shared" si="20"/>
        <v>85000</v>
      </c>
      <c r="G1431" s="131"/>
      <c r="FS1431" s="86"/>
      <c r="IH1431" s="131"/>
    </row>
    <row r="1432" spans="1:242">
      <c r="A1432" s="131" t="s">
        <v>5698</v>
      </c>
      <c r="B1432" s="139">
        <f>+'[2]Table SP Vol '!U72</f>
        <v>103.19</v>
      </c>
      <c r="C1432" s="131" t="s">
        <v>644</v>
      </c>
      <c r="D1432" s="131">
        <v>67</v>
      </c>
      <c r="E1432" s="132">
        <v>206.38</v>
      </c>
      <c r="F1432" s="129">
        <f t="shared" si="20"/>
        <v>85000</v>
      </c>
      <c r="G1432" s="131"/>
      <c r="FS1432" s="86"/>
      <c r="IH1432" s="131"/>
    </row>
    <row r="1433" spans="1:242">
      <c r="A1433" s="131" t="s">
        <v>5699</v>
      </c>
      <c r="B1433" s="139">
        <f>+'[2]Table SP Vol '!U73</f>
        <v>103.19</v>
      </c>
      <c r="C1433" s="131" t="s">
        <v>644</v>
      </c>
      <c r="D1433" s="131">
        <v>68</v>
      </c>
      <c r="E1433" s="132">
        <v>206.38</v>
      </c>
      <c r="F1433" s="129">
        <f t="shared" si="20"/>
        <v>85000</v>
      </c>
      <c r="G1433" s="131"/>
      <c r="FS1433" s="86"/>
      <c r="IH1433" s="131"/>
    </row>
    <row r="1434" spans="1:242">
      <c r="A1434" s="131" t="s">
        <v>5700</v>
      </c>
      <c r="B1434" s="139">
        <f>+'[2]Table SP Vol '!U74</f>
        <v>103.19</v>
      </c>
      <c r="C1434" s="131" t="s">
        <v>644</v>
      </c>
      <c r="D1434" s="131">
        <v>69</v>
      </c>
      <c r="E1434" s="132">
        <v>206.38</v>
      </c>
      <c r="F1434" s="129">
        <f t="shared" ref="F1434:F1497" si="21">+F1348+5000</f>
        <v>85000</v>
      </c>
      <c r="G1434" s="131"/>
      <c r="FS1434" s="86"/>
      <c r="IH1434" s="131"/>
    </row>
    <row r="1435" spans="1:242">
      <c r="A1435" s="131" t="s">
        <v>5701</v>
      </c>
      <c r="B1435" s="139">
        <f>+'[2]Table SP Vol '!U75</f>
        <v>192.86500000000001</v>
      </c>
      <c r="C1435" s="131" t="s">
        <v>645</v>
      </c>
      <c r="D1435" s="131">
        <v>70</v>
      </c>
      <c r="E1435" s="132">
        <v>385.73</v>
      </c>
      <c r="F1435" s="129">
        <f t="shared" si="21"/>
        <v>85000</v>
      </c>
      <c r="G1435" s="131"/>
      <c r="FS1435" s="86"/>
      <c r="IH1435" s="131"/>
    </row>
    <row r="1436" spans="1:242">
      <c r="A1436" s="131" t="s">
        <v>5702</v>
      </c>
      <c r="B1436" s="139">
        <f>+'[2]Table SP Vol '!U76</f>
        <v>192.86500000000001</v>
      </c>
      <c r="C1436" s="131" t="s">
        <v>645</v>
      </c>
      <c r="D1436" s="131">
        <v>71</v>
      </c>
      <c r="E1436" s="132">
        <v>385.73</v>
      </c>
      <c r="F1436" s="129">
        <f t="shared" si="21"/>
        <v>85000</v>
      </c>
      <c r="G1436" s="131"/>
      <c r="FS1436" s="86"/>
      <c r="IH1436" s="131"/>
    </row>
    <row r="1437" spans="1:242">
      <c r="A1437" s="131" t="s">
        <v>5703</v>
      </c>
      <c r="B1437" s="139">
        <f>+'[2]Table SP Vol '!U77</f>
        <v>192.86500000000001</v>
      </c>
      <c r="C1437" s="131" t="s">
        <v>645</v>
      </c>
      <c r="D1437" s="131">
        <v>72</v>
      </c>
      <c r="E1437" s="132">
        <v>385.73</v>
      </c>
      <c r="F1437" s="129">
        <f t="shared" si="21"/>
        <v>85000</v>
      </c>
      <c r="G1437" s="131"/>
      <c r="FS1437" s="86"/>
      <c r="IH1437" s="131"/>
    </row>
    <row r="1438" spans="1:242">
      <c r="A1438" s="131" t="s">
        <v>5704</v>
      </c>
      <c r="B1438" s="139">
        <f>+'[2]Table SP Vol '!U78</f>
        <v>192.86500000000001</v>
      </c>
      <c r="C1438" s="131" t="s">
        <v>645</v>
      </c>
      <c r="D1438" s="131">
        <v>73</v>
      </c>
      <c r="E1438" s="132">
        <v>385.73</v>
      </c>
      <c r="F1438" s="129">
        <f t="shared" si="21"/>
        <v>85000</v>
      </c>
      <c r="G1438" s="131"/>
      <c r="FS1438" s="86"/>
      <c r="IH1438" s="131"/>
    </row>
    <row r="1439" spans="1:242">
      <c r="A1439" s="131" t="s">
        <v>5705</v>
      </c>
      <c r="B1439" s="139">
        <f>+'[2]Table SP Vol '!U79</f>
        <v>192.86500000000001</v>
      </c>
      <c r="C1439" s="131" t="s">
        <v>645</v>
      </c>
      <c r="D1439" s="131">
        <v>74</v>
      </c>
      <c r="E1439" s="132">
        <v>385.73</v>
      </c>
      <c r="F1439" s="129">
        <f t="shared" si="21"/>
        <v>85000</v>
      </c>
      <c r="G1439" s="131"/>
      <c r="FS1439" s="86"/>
      <c r="IH1439" s="131"/>
    </row>
    <row r="1440" spans="1:242">
      <c r="A1440" s="131" t="s">
        <v>5706</v>
      </c>
      <c r="B1440" s="139">
        <f>+'[2]Table SP Vol '!U80</f>
        <v>634.44000000000005</v>
      </c>
      <c r="C1440" s="131" t="s">
        <v>646</v>
      </c>
      <c r="D1440" s="131">
        <v>75</v>
      </c>
      <c r="E1440" s="132">
        <v>1268.8800000000001</v>
      </c>
      <c r="F1440" s="129">
        <f t="shared" si="21"/>
        <v>85000</v>
      </c>
      <c r="G1440" s="131"/>
      <c r="FS1440" s="86"/>
      <c r="IH1440" s="131"/>
    </row>
    <row r="1441" spans="1:242">
      <c r="A1441" s="131" t="s">
        <v>5707</v>
      </c>
      <c r="B1441" s="139">
        <f>+'[2]Table SP Vol '!U81</f>
        <v>634.44000000000005</v>
      </c>
      <c r="C1441" s="131" t="s">
        <v>646</v>
      </c>
      <c r="D1441" s="131">
        <v>76</v>
      </c>
      <c r="E1441" s="132">
        <v>1268.8800000000001</v>
      </c>
      <c r="F1441" s="129">
        <f t="shared" si="21"/>
        <v>85000</v>
      </c>
      <c r="G1441" s="131"/>
      <c r="FS1441" s="86"/>
      <c r="IH1441" s="131"/>
    </row>
    <row r="1442" spans="1:242">
      <c r="A1442" s="131" t="s">
        <v>5708</v>
      </c>
      <c r="B1442" s="139">
        <f>+'[2]Table SP Vol '!U82</f>
        <v>634.44000000000005</v>
      </c>
      <c r="C1442" s="131" t="s">
        <v>646</v>
      </c>
      <c r="D1442" s="131">
        <v>77</v>
      </c>
      <c r="E1442" s="132">
        <v>1268.8800000000001</v>
      </c>
      <c r="F1442" s="129">
        <f t="shared" si="21"/>
        <v>85000</v>
      </c>
      <c r="G1442" s="131"/>
      <c r="FS1442" s="86"/>
      <c r="IH1442" s="131"/>
    </row>
    <row r="1443" spans="1:242">
      <c r="A1443" s="131" t="s">
        <v>5709</v>
      </c>
      <c r="B1443" s="139">
        <f>+'[2]Table SP Vol '!U83</f>
        <v>634.44000000000005</v>
      </c>
      <c r="C1443" s="131" t="s">
        <v>646</v>
      </c>
      <c r="D1443" s="131">
        <v>78</v>
      </c>
      <c r="E1443" s="132">
        <v>1268.8800000000001</v>
      </c>
      <c r="F1443" s="129">
        <f t="shared" si="21"/>
        <v>85000</v>
      </c>
      <c r="G1443" s="131"/>
      <c r="FS1443" s="86"/>
      <c r="IH1443" s="131"/>
    </row>
    <row r="1444" spans="1:242">
      <c r="A1444" s="131" t="s">
        <v>5710</v>
      </c>
      <c r="B1444" s="139">
        <f>+'[2]Table SP Vol '!U84</f>
        <v>634.44000000000005</v>
      </c>
      <c r="C1444" s="131" t="s">
        <v>646</v>
      </c>
      <c r="D1444" s="131">
        <v>79</v>
      </c>
      <c r="E1444" s="132">
        <v>1268.8800000000001</v>
      </c>
      <c r="F1444" s="129">
        <f t="shared" si="21"/>
        <v>85000</v>
      </c>
      <c r="G1444" s="131"/>
      <c r="FS1444" s="86"/>
      <c r="IH1444" s="131"/>
    </row>
    <row r="1445" spans="1:242">
      <c r="A1445" s="131" t="s">
        <v>5711</v>
      </c>
      <c r="B1445" s="139">
        <f>+'[2]Table SP Vol '!U85</f>
        <v>634.44000000000005</v>
      </c>
      <c r="C1445" s="131" t="s">
        <v>646</v>
      </c>
      <c r="D1445" s="131">
        <v>80</v>
      </c>
      <c r="E1445" s="132">
        <v>1268.8800000000001</v>
      </c>
      <c r="F1445" s="129">
        <f t="shared" si="21"/>
        <v>85000</v>
      </c>
      <c r="G1445" s="131"/>
      <c r="FS1445" s="86"/>
      <c r="IH1445" s="131"/>
    </row>
    <row r="1446" spans="1:242">
      <c r="A1446" s="131" t="s">
        <v>5712</v>
      </c>
      <c r="B1446" s="139">
        <f>+'[2]Table SP Vol '!U86</f>
        <v>634.44000000000005</v>
      </c>
      <c r="C1446" s="131" t="s">
        <v>646</v>
      </c>
      <c r="D1446" s="131">
        <v>81</v>
      </c>
      <c r="E1446" s="132">
        <v>1268.8800000000001</v>
      </c>
      <c r="F1446" s="129">
        <f t="shared" si="21"/>
        <v>85000</v>
      </c>
      <c r="G1446" s="131"/>
      <c r="FS1446" s="86"/>
      <c r="IH1446" s="131"/>
    </row>
    <row r="1447" spans="1:242">
      <c r="A1447" s="131" t="s">
        <v>5713</v>
      </c>
      <c r="B1447" s="139">
        <f>+'[2]Table SP Vol '!U87</f>
        <v>634.44000000000005</v>
      </c>
      <c r="C1447" s="131" t="s">
        <v>646</v>
      </c>
      <c r="D1447" s="131">
        <v>82</v>
      </c>
      <c r="E1447" s="132">
        <v>1268.8800000000001</v>
      </c>
      <c r="F1447" s="129">
        <f t="shared" si="21"/>
        <v>85000</v>
      </c>
      <c r="G1447" s="131"/>
      <c r="FS1447" s="86"/>
      <c r="IH1447" s="131"/>
    </row>
    <row r="1448" spans="1:242">
      <c r="A1448" s="131" t="s">
        <v>5714</v>
      </c>
      <c r="B1448" s="139">
        <f>+'[2]Table SP Vol '!U88</f>
        <v>634.44000000000005</v>
      </c>
      <c r="C1448" s="131" t="s">
        <v>646</v>
      </c>
      <c r="D1448" s="131">
        <v>83</v>
      </c>
      <c r="E1448" s="132">
        <v>1268.8800000000001</v>
      </c>
      <c r="F1448" s="129">
        <f t="shared" si="21"/>
        <v>85000</v>
      </c>
      <c r="G1448" s="131"/>
      <c r="FS1448" s="86"/>
      <c r="IH1448" s="131"/>
    </row>
    <row r="1449" spans="1:242">
      <c r="A1449" s="131" t="s">
        <v>5715</v>
      </c>
      <c r="B1449" s="139">
        <f>+'[2]Table SP Vol '!U89</f>
        <v>634.44000000000005</v>
      </c>
      <c r="C1449" s="131" t="s">
        <v>646</v>
      </c>
      <c r="D1449" s="131">
        <v>84</v>
      </c>
      <c r="E1449" s="132">
        <v>1268.8800000000001</v>
      </c>
      <c r="F1449" s="129">
        <f t="shared" si="21"/>
        <v>85000</v>
      </c>
      <c r="G1449" s="131"/>
      <c r="FS1449" s="86"/>
      <c r="IH1449" s="131"/>
    </row>
    <row r="1450" spans="1:242">
      <c r="A1450" s="131" t="s">
        <v>5716</v>
      </c>
      <c r="B1450" s="139">
        <f>+'[2]Table SP Vol '!U90</f>
        <v>634.44000000000005</v>
      </c>
      <c r="C1450" s="131" t="s">
        <v>646</v>
      </c>
      <c r="D1450" s="131">
        <v>85</v>
      </c>
      <c r="E1450" s="132">
        <v>1268.8800000000001</v>
      </c>
      <c r="F1450" s="129">
        <f t="shared" si="21"/>
        <v>85000</v>
      </c>
      <c r="G1450" s="131"/>
      <c r="FS1450" s="86"/>
      <c r="IH1450" s="131"/>
    </row>
    <row r="1451" spans="1:242">
      <c r="A1451" s="131" t="s">
        <v>5717</v>
      </c>
      <c r="B1451" s="139">
        <f>+'[2]Table SP Vol '!U91</f>
        <v>634.44000000000005</v>
      </c>
      <c r="C1451" s="131" t="s">
        <v>646</v>
      </c>
      <c r="D1451" s="131">
        <v>86</v>
      </c>
      <c r="E1451" s="132">
        <v>1268.8800000000001</v>
      </c>
      <c r="F1451" s="129">
        <f t="shared" si="21"/>
        <v>85000</v>
      </c>
      <c r="G1451" s="131"/>
      <c r="FS1451" s="86"/>
      <c r="IH1451" s="131"/>
    </row>
    <row r="1452" spans="1:242">
      <c r="A1452" s="131" t="s">
        <v>5718</v>
      </c>
      <c r="B1452" s="139">
        <f>+'[2]Table SP Vol '!U92</f>
        <v>634.44000000000005</v>
      </c>
      <c r="C1452" s="131" t="s">
        <v>646</v>
      </c>
      <c r="D1452" s="131">
        <v>87</v>
      </c>
      <c r="E1452" s="132">
        <v>1268.8800000000001</v>
      </c>
      <c r="F1452" s="129">
        <f t="shared" si="21"/>
        <v>85000</v>
      </c>
      <c r="G1452" s="131"/>
      <c r="FS1452" s="86"/>
      <c r="IH1452" s="131"/>
    </row>
    <row r="1453" spans="1:242">
      <c r="A1453" s="131" t="s">
        <v>5719</v>
      </c>
      <c r="B1453" s="139">
        <f>+'[2]Table SP Vol '!U93</f>
        <v>634.44000000000005</v>
      </c>
      <c r="C1453" s="131" t="s">
        <v>646</v>
      </c>
      <c r="D1453" s="131">
        <v>88</v>
      </c>
      <c r="E1453" s="132">
        <v>1268.8800000000001</v>
      </c>
      <c r="F1453" s="129">
        <f t="shared" si="21"/>
        <v>85000</v>
      </c>
      <c r="G1453" s="131"/>
      <c r="FS1453" s="86"/>
      <c r="IH1453" s="131"/>
    </row>
    <row r="1454" spans="1:242">
      <c r="A1454" s="131" t="s">
        <v>5720</v>
      </c>
      <c r="B1454" s="139">
        <f>+'[2]Table SP Vol '!U94</f>
        <v>634.44000000000005</v>
      </c>
      <c r="C1454" s="131" t="s">
        <v>646</v>
      </c>
      <c r="D1454" s="131">
        <v>89</v>
      </c>
      <c r="E1454" s="132">
        <v>1268.8800000000001</v>
      </c>
      <c r="F1454" s="129">
        <f t="shared" si="21"/>
        <v>85000</v>
      </c>
      <c r="G1454" s="131"/>
      <c r="FS1454" s="86"/>
      <c r="IH1454" s="131"/>
    </row>
    <row r="1455" spans="1:242">
      <c r="A1455" s="131" t="s">
        <v>5721</v>
      </c>
      <c r="B1455" s="139">
        <f>+'[2]Table SP Vol '!U95</f>
        <v>634.44000000000005</v>
      </c>
      <c r="C1455" s="131" t="s">
        <v>646</v>
      </c>
      <c r="D1455" s="131">
        <v>90</v>
      </c>
      <c r="E1455" s="132">
        <v>1268.8800000000001</v>
      </c>
      <c r="F1455" s="129">
        <f t="shared" si="21"/>
        <v>85000</v>
      </c>
      <c r="G1455" s="131"/>
      <c r="FS1455" s="86"/>
      <c r="IH1455" s="131"/>
    </row>
    <row r="1456" spans="1:242">
      <c r="A1456" s="131" t="s">
        <v>5722</v>
      </c>
      <c r="B1456" s="139">
        <f>+'[2]Table SP Vol '!U96</f>
        <v>634.44000000000005</v>
      </c>
      <c r="C1456" s="131" t="s">
        <v>646</v>
      </c>
      <c r="D1456" s="131">
        <v>91</v>
      </c>
      <c r="E1456" s="132">
        <v>1268.8800000000001</v>
      </c>
      <c r="F1456" s="129">
        <f t="shared" si="21"/>
        <v>85000</v>
      </c>
      <c r="G1456" s="131"/>
      <c r="FS1456" s="86"/>
      <c r="IH1456" s="131"/>
    </row>
    <row r="1457" spans="1:242">
      <c r="A1457" s="131" t="s">
        <v>5723</v>
      </c>
      <c r="B1457" s="139">
        <f>+'[2]Table SP Vol '!U97</f>
        <v>634.44000000000005</v>
      </c>
      <c r="C1457" s="131" t="s">
        <v>646</v>
      </c>
      <c r="D1457" s="131">
        <v>92</v>
      </c>
      <c r="E1457" s="132">
        <v>1268.8800000000001</v>
      </c>
      <c r="F1457" s="129">
        <f t="shared" si="21"/>
        <v>85000</v>
      </c>
      <c r="G1457" s="131"/>
      <c r="FS1457" s="86"/>
      <c r="IH1457" s="131"/>
    </row>
    <row r="1458" spans="1:242">
      <c r="A1458" s="131" t="s">
        <v>5724</v>
      </c>
      <c r="B1458" s="139">
        <f>+'[2]Table SP Vol '!U98</f>
        <v>634.44000000000005</v>
      </c>
      <c r="C1458" s="131" t="s">
        <v>646</v>
      </c>
      <c r="D1458" s="131">
        <v>93</v>
      </c>
      <c r="E1458" s="132">
        <v>1268.8800000000001</v>
      </c>
      <c r="F1458" s="129">
        <f t="shared" si="21"/>
        <v>85000</v>
      </c>
      <c r="G1458" s="131"/>
      <c r="FS1458" s="86"/>
      <c r="IH1458" s="131"/>
    </row>
    <row r="1459" spans="1:242">
      <c r="A1459" s="131" t="s">
        <v>5725</v>
      </c>
      <c r="B1459" s="139">
        <f>+'[2]Table SP Vol '!U99</f>
        <v>634.44000000000005</v>
      </c>
      <c r="C1459" s="131" t="s">
        <v>646</v>
      </c>
      <c r="D1459" s="131">
        <v>94</v>
      </c>
      <c r="E1459" s="132">
        <v>1268.8800000000001</v>
      </c>
      <c r="F1459" s="129">
        <f t="shared" si="21"/>
        <v>85000</v>
      </c>
      <c r="G1459" s="131"/>
      <c r="FS1459" s="86"/>
      <c r="IH1459" s="131"/>
    </row>
    <row r="1460" spans="1:242">
      <c r="A1460" s="131" t="s">
        <v>5726</v>
      </c>
      <c r="B1460" s="139">
        <f>+'[2]Table SP Vol '!U100</f>
        <v>634.44000000000005</v>
      </c>
      <c r="C1460" s="131" t="s">
        <v>646</v>
      </c>
      <c r="D1460" s="131">
        <v>95</v>
      </c>
      <c r="E1460" s="132">
        <v>1268.8800000000001</v>
      </c>
      <c r="F1460" s="129">
        <f t="shared" si="21"/>
        <v>85000</v>
      </c>
      <c r="G1460" s="131"/>
      <c r="FS1460" s="86"/>
      <c r="IH1460" s="131"/>
    </row>
    <row r="1461" spans="1:242">
      <c r="A1461" s="131" t="s">
        <v>5727</v>
      </c>
      <c r="B1461" s="139">
        <f>+'[2]Table SP Vol '!U101</f>
        <v>634.44000000000005</v>
      </c>
      <c r="C1461" s="131" t="s">
        <v>646</v>
      </c>
      <c r="D1461" s="131">
        <v>96</v>
      </c>
      <c r="E1461" s="132">
        <v>1268.8800000000001</v>
      </c>
      <c r="F1461" s="129">
        <f t="shared" si="21"/>
        <v>85000</v>
      </c>
      <c r="G1461" s="131"/>
      <c r="FS1461" s="86"/>
      <c r="IH1461" s="131"/>
    </row>
    <row r="1462" spans="1:242">
      <c r="A1462" s="131" t="s">
        <v>5728</v>
      </c>
      <c r="B1462" s="139">
        <f>+'[2]Table SP Vol '!U102</f>
        <v>634.44000000000005</v>
      </c>
      <c r="C1462" s="131" t="s">
        <v>646</v>
      </c>
      <c r="D1462" s="131">
        <v>97</v>
      </c>
      <c r="E1462" s="132">
        <v>1268.8800000000001</v>
      </c>
      <c r="F1462" s="129">
        <f t="shared" si="21"/>
        <v>85000</v>
      </c>
      <c r="G1462" s="131"/>
      <c r="FS1462" s="86"/>
      <c r="IH1462" s="131"/>
    </row>
    <row r="1463" spans="1:242">
      <c r="A1463" s="131" t="s">
        <v>5729</v>
      </c>
      <c r="B1463" s="139">
        <f>+'[2]Table SP Vol '!U103</f>
        <v>634.44000000000005</v>
      </c>
      <c r="C1463" s="131" t="s">
        <v>646</v>
      </c>
      <c r="D1463" s="131">
        <v>98</v>
      </c>
      <c r="E1463" s="132">
        <v>1268.8800000000001</v>
      </c>
      <c r="F1463" s="129">
        <f t="shared" si="21"/>
        <v>85000</v>
      </c>
      <c r="G1463" s="131"/>
      <c r="FS1463" s="86"/>
      <c r="IH1463" s="131"/>
    </row>
    <row r="1464" spans="1:242">
      <c r="A1464" s="131" t="s">
        <v>5730</v>
      </c>
      <c r="B1464" s="139">
        <f>+'[2]Table SP Vol '!U104</f>
        <v>634.44000000000005</v>
      </c>
      <c r="C1464" s="131" t="s">
        <v>646</v>
      </c>
      <c r="D1464" s="131">
        <v>99</v>
      </c>
      <c r="E1464" s="132">
        <v>1268.8800000000001</v>
      </c>
      <c r="F1464" s="129">
        <f t="shared" si="21"/>
        <v>85000</v>
      </c>
      <c r="G1464" s="131"/>
      <c r="FS1464" s="86"/>
      <c r="IH1464" s="131"/>
    </row>
    <row r="1465" spans="1:242">
      <c r="A1465" s="131" t="s">
        <v>5731</v>
      </c>
      <c r="B1465" s="139">
        <f>+'[2]Table SP Vol '!U105</f>
        <v>0</v>
      </c>
      <c r="C1465" s="131" t="s">
        <v>634</v>
      </c>
      <c r="D1465" s="131">
        <v>0</v>
      </c>
      <c r="E1465" s="132">
        <v>0</v>
      </c>
      <c r="F1465" s="129">
        <f t="shared" si="21"/>
        <v>85000</v>
      </c>
      <c r="G1465" s="131"/>
      <c r="FS1465" s="86"/>
      <c r="IH1465" s="131"/>
    </row>
    <row r="1466" spans="1:242">
      <c r="A1466" s="131" t="s">
        <v>1345</v>
      </c>
      <c r="B1466" s="139">
        <f>+'[2]Table SP Vol '!V20</f>
        <v>2.0699999999999998</v>
      </c>
      <c r="C1466" s="131" t="s">
        <v>634</v>
      </c>
      <c r="D1466" s="131">
        <v>15</v>
      </c>
      <c r="E1466" s="132">
        <v>4.1399999999999997</v>
      </c>
      <c r="F1466" s="129">
        <f t="shared" si="21"/>
        <v>90000</v>
      </c>
      <c r="G1466" s="131"/>
      <c r="FO1466" s="86"/>
      <c r="IH1466" s="131"/>
    </row>
    <row r="1467" spans="1:242">
      <c r="A1467" s="131" t="s">
        <v>1346</v>
      </c>
      <c r="B1467" s="139">
        <f>+'[2]Table SP Vol '!V21</f>
        <v>2.0699999999999998</v>
      </c>
      <c r="C1467" s="131" t="s">
        <v>634</v>
      </c>
      <c r="D1467" s="131">
        <v>16</v>
      </c>
      <c r="E1467" s="132">
        <v>4.1399999999999997</v>
      </c>
      <c r="F1467" s="129">
        <f t="shared" si="21"/>
        <v>90000</v>
      </c>
      <c r="G1467" s="131"/>
      <c r="FO1467" s="86"/>
      <c r="IH1467" s="131"/>
    </row>
    <row r="1468" spans="1:242">
      <c r="A1468" s="131" t="s">
        <v>1347</v>
      </c>
      <c r="B1468" s="139">
        <f>+'[2]Table SP Vol '!V22</f>
        <v>2.0699999999999998</v>
      </c>
      <c r="C1468" s="131" t="s">
        <v>634</v>
      </c>
      <c r="D1468" s="131">
        <v>17</v>
      </c>
      <c r="E1468" s="132">
        <v>4.1399999999999997</v>
      </c>
      <c r="F1468" s="129">
        <f t="shared" si="21"/>
        <v>90000</v>
      </c>
      <c r="G1468" s="131"/>
      <c r="FO1468" s="86"/>
      <c r="IH1468" s="131"/>
    </row>
    <row r="1469" spans="1:242">
      <c r="A1469" s="131" t="s">
        <v>1348</v>
      </c>
      <c r="B1469" s="139">
        <f>+'[2]Table SP Vol '!V23</f>
        <v>2.0699999999999998</v>
      </c>
      <c r="C1469" s="131" t="s">
        <v>634</v>
      </c>
      <c r="D1469" s="131">
        <v>18</v>
      </c>
      <c r="E1469" s="132">
        <v>4.1399999999999997</v>
      </c>
      <c r="F1469" s="129">
        <f t="shared" si="21"/>
        <v>90000</v>
      </c>
      <c r="G1469" s="131"/>
      <c r="FO1469" s="86"/>
      <c r="IH1469" s="131"/>
    </row>
    <row r="1470" spans="1:242">
      <c r="A1470" s="131" t="s">
        <v>1349</v>
      </c>
      <c r="B1470" s="139">
        <f>+'[2]Table SP Vol '!V24</f>
        <v>2.0699999999999998</v>
      </c>
      <c r="C1470" s="131" t="s">
        <v>634</v>
      </c>
      <c r="D1470" s="131">
        <v>19</v>
      </c>
      <c r="E1470" s="132">
        <v>4.1399999999999997</v>
      </c>
      <c r="F1470" s="129">
        <f t="shared" si="21"/>
        <v>90000</v>
      </c>
      <c r="G1470" s="131"/>
      <c r="FO1470" s="86"/>
      <c r="IH1470" s="131"/>
    </row>
    <row r="1471" spans="1:242">
      <c r="A1471" s="131" t="s">
        <v>1350</v>
      </c>
      <c r="B1471" s="139">
        <f>+'[2]Table SP Vol '!V25</f>
        <v>3.06</v>
      </c>
      <c r="C1471" s="131" t="s">
        <v>635</v>
      </c>
      <c r="D1471" s="131">
        <v>20</v>
      </c>
      <c r="E1471" s="132">
        <v>6.12</v>
      </c>
      <c r="F1471" s="129">
        <f t="shared" si="21"/>
        <v>90000</v>
      </c>
      <c r="G1471" s="131"/>
      <c r="FO1471" s="86"/>
      <c r="IH1471" s="131"/>
    </row>
    <row r="1472" spans="1:242">
      <c r="A1472" s="131" t="s">
        <v>1351</v>
      </c>
      <c r="B1472" s="139">
        <f>+'[2]Table SP Vol '!V26</f>
        <v>3.06</v>
      </c>
      <c r="C1472" s="131" t="s">
        <v>635</v>
      </c>
      <c r="D1472" s="131">
        <v>21</v>
      </c>
      <c r="E1472" s="132">
        <v>6.12</v>
      </c>
      <c r="F1472" s="129">
        <f t="shared" si="21"/>
        <v>90000</v>
      </c>
      <c r="G1472" s="131"/>
      <c r="FO1472" s="86"/>
      <c r="IH1472" s="131"/>
    </row>
    <row r="1473" spans="1:242">
      <c r="A1473" s="131" t="s">
        <v>1352</v>
      </c>
      <c r="B1473" s="139">
        <f>+'[2]Table SP Vol '!V27</f>
        <v>3.06</v>
      </c>
      <c r="C1473" s="131" t="s">
        <v>635</v>
      </c>
      <c r="D1473" s="131">
        <v>22</v>
      </c>
      <c r="E1473" s="132">
        <v>6.12</v>
      </c>
      <c r="F1473" s="129">
        <f t="shared" si="21"/>
        <v>90000</v>
      </c>
      <c r="G1473" s="131"/>
      <c r="FO1473" s="86"/>
      <c r="IH1473" s="131"/>
    </row>
    <row r="1474" spans="1:242">
      <c r="A1474" s="131" t="s">
        <v>1353</v>
      </c>
      <c r="B1474" s="139">
        <f>+'[2]Table SP Vol '!V28</f>
        <v>3.06</v>
      </c>
      <c r="C1474" s="131" t="s">
        <v>635</v>
      </c>
      <c r="D1474" s="131">
        <v>23</v>
      </c>
      <c r="E1474" s="132">
        <v>6.12</v>
      </c>
      <c r="F1474" s="129">
        <f t="shared" si="21"/>
        <v>90000</v>
      </c>
      <c r="G1474" s="131"/>
      <c r="FO1474" s="86"/>
      <c r="IH1474" s="131"/>
    </row>
    <row r="1475" spans="1:242">
      <c r="A1475" s="131" t="s">
        <v>1354</v>
      </c>
      <c r="B1475" s="139">
        <f>+'[2]Table SP Vol '!V29</f>
        <v>3.06</v>
      </c>
      <c r="C1475" s="131" t="s">
        <v>635</v>
      </c>
      <c r="D1475" s="131">
        <v>24</v>
      </c>
      <c r="E1475" s="132">
        <v>6.12</v>
      </c>
      <c r="F1475" s="129">
        <f t="shared" si="21"/>
        <v>90000</v>
      </c>
      <c r="G1475" s="131"/>
      <c r="FO1475" s="86"/>
      <c r="IH1475" s="131"/>
    </row>
    <row r="1476" spans="1:242">
      <c r="A1476" s="131" t="s">
        <v>1355</v>
      </c>
      <c r="B1476" s="139">
        <f>+'[2]Table SP Vol '!V30</f>
        <v>3.6</v>
      </c>
      <c r="C1476" s="131" t="s">
        <v>636</v>
      </c>
      <c r="D1476" s="131">
        <v>25</v>
      </c>
      <c r="E1476" s="132">
        <v>7.2</v>
      </c>
      <c r="F1476" s="129">
        <f t="shared" si="21"/>
        <v>90000</v>
      </c>
      <c r="G1476" s="131"/>
      <c r="FO1476" s="86"/>
      <c r="IH1476" s="131"/>
    </row>
    <row r="1477" spans="1:242">
      <c r="A1477" s="131" t="s">
        <v>1356</v>
      </c>
      <c r="B1477" s="139">
        <f>+'[2]Table SP Vol '!V31</f>
        <v>3.6</v>
      </c>
      <c r="C1477" s="131" t="s">
        <v>636</v>
      </c>
      <c r="D1477" s="131">
        <v>26</v>
      </c>
      <c r="E1477" s="132">
        <v>7.2</v>
      </c>
      <c r="F1477" s="129">
        <f t="shared" si="21"/>
        <v>90000</v>
      </c>
      <c r="G1477" s="131"/>
      <c r="FO1477" s="86"/>
      <c r="IH1477" s="131"/>
    </row>
    <row r="1478" spans="1:242">
      <c r="A1478" s="131" t="s">
        <v>1357</v>
      </c>
      <c r="B1478" s="139">
        <f>+'[2]Table SP Vol '!V32</f>
        <v>3.6</v>
      </c>
      <c r="C1478" s="131" t="s">
        <v>636</v>
      </c>
      <c r="D1478" s="131">
        <v>27</v>
      </c>
      <c r="E1478" s="132">
        <v>7.2</v>
      </c>
      <c r="F1478" s="129">
        <f t="shared" si="21"/>
        <v>90000</v>
      </c>
      <c r="G1478" s="131"/>
      <c r="FO1478" s="86"/>
      <c r="IH1478" s="131"/>
    </row>
    <row r="1479" spans="1:242">
      <c r="A1479" s="131" t="s">
        <v>1358</v>
      </c>
      <c r="B1479" s="139">
        <f>+'[2]Table SP Vol '!V33</f>
        <v>3.6</v>
      </c>
      <c r="C1479" s="131" t="s">
        <v>636</v>
      </c>
      <c r="D1479" s="131">
        <v>28</v>
      </c>
      <c r="E1479" s="132">
        <v>7.2</v>
      </c>
      <c r="F1479" s="129">
        <f t="shared" si="21"/>
        <v>90000</v>
      </c>
      <c r="G1479" s="131"/>
      <c r="FO1479" s="86"/>
      <c r="IH1479" s="131"/>
    </row>
    <row r="1480" spans="1:242">
      <c r="A1480" s="131" t="s">
        <v>1359</v>
      </c>
      <c r="B1480" s="139">
        <f>+'[2]Table SP Vol '!V34</f>
        <v>3.6</v>
      </c>
      <c r="C1480" s="131" t="s">
        <v>636</v>
      </c>
      <c r="D1480" s="131">
        <v>29</v>
      </c>
      <c r="E1480" s="132">
        <v>7.2</v>
      </c>
      <c r="F1480" s="129">
        <f t="shared" si="21"/>
        <v>90000</v>
      </c>
      <c r="G1480" s="131"/>
      <c r="FO1480" s="86"/>
      <c r="IH1480" s="131"/>
    </row>
    <row r="1481" spans="1:242">
      <c r="A1481" s="131" t="s">
        <v>1360</v>
      </c>
      <c r="B1481" s="139">
        <f>+'[2]Table SP Vol '!V35</f>
        <v>4.41</v>
      </c>
      <c r="C1481" s="131" t="s">
        <v>637</v>
      </c>
      <c r="D1481" s="131">
        <v>30</v>
      </c>
      <c r="E1481" s="132">
        <v>8.82</v>
      </c>
      <c r="F1481" s="129">
        <f t="shared" si="21"/>
        <v>90000</v>
      </c>
      <c r="G1481" s="131"/>
      <c r="FO1481" s="86"/>
      <c r="IH1481" s="131"/>
    </row>
    <row r="1482" spans="1:242">
      <c r="A1482" s="131" t="s">
        <v>1361</v>
      </c>
      <c r="B1482" s="139">
        <f>+'[2]Table SP Vol '!V36</f>
        <v>4.41</v>
      </c>
      <c r="C1482" s="131" t="s">
        <v>637</v>
      </c>
      <c r="D1482" s="131">
        <v>31</v>
      </c>
      <c r="E1482" s="132">
        <v>8.82</v>
      </c>
      <c r="F1482" s="129">
        <f t="shared" si="21"/>
        <v>90000</v>
      </c>
      <c r="G1482" s="131"/>
      <c r="FO1482" s="86"/>
      <c r="IH1482" s="131"/>
    </row>
    <row r="1483" spans="1:242">
      <c r="A1483" s="131" t="s">
        <v>1362</v>
      </c>
      <c r="B1483" s="139">
        <f>+'[2]Table SP Vol '!V37</f>
        <v>4.41</v>
      </c>
      <c r="C1483" s="131" t="s">
        <v>637</v>
      </c>
      <c r="D1483" s="131">
        <v>32</v>
      </c>
      <c r="E1483" s="132">
        <v>8.82</v>
      </c>
      <c r="F1483" s="129">
        <f t="shared" si="21"/>
        <v>90000</v>
      </c>
      <c r="G1483" s="131"/>
      <c r="FO1483" s="86"/>
      <c r="IH1483" s="131"/>
    </row>
    <row r="1484" spans="1:242">
      <c r="A1484" s="131" t="s">
        <v>1363</v>
      </c>
      <c r="B1484" s="139">
        <f>+'[2]Table SP Vol '!V38</f>
        <v>4.41</v>
      </c>
      <c r="C1484" s="131" t="s">
        <v>637</v>
      </c>
      <c r="D1484" s="131">
        <v>33</v>
      </c>
      <c r="E1484" s="132">
        <v>8.82</v>
      </c>
      <c r="F1484" s="129">
        <f t="shared" si="21"/>
        <v>90000</v>
      </c>
      <c r="G1484" s="131"/>
      <c r="FO1484" s="86"/>
      <c r="IH1484" s="131"/>
    </row>
    <row r="1485" spans="1:242">
      <c r="A1485" s="131" t="s">
        <v>1364</v>
      </c>
      <c r="B1485" s="139">
        <f>+'[2]Table SP Vol '!V39</f>
        <v>4.41</v>
      </c>
      <c r="C1485" s="131" t="s">
        <v>637</v>
      </c>
      <c r="D1485" s="131">
        <v>34</v>
      </c>
      <c r="E1485" s="132">
        <v>8.82</v>
      </c>
      <c r="F1485" s="129">
        <f t="shared" si="21"/>
        <v>90000</v>
      </c>
      <c r="G1485" s="131"/>
      <c r="FO1485" s="86"/>
      <c r="IH1485" s="131"/>
    </row>
    <row r="1486" spans="1:242">
      <c r="A1486" s="131" t="s">
        <v>1365</v>
      </c>
      <c r="B1486" s="139">
        <f>+'[2]Table SP Vol '!V40</f>
        <v>5.8500000000000005</v>
      </c>
      <c r="C1486" s="131" t="s">
        <v>638</v>
      </c>
      <c r="D1486" s="131">
        <v>35</v>
      </c>
      <c r="E1486" s="132">
        <v>11.700000000000001</v>
      </c>
      <c r="F1486" s="129">
        <f t="shared" si="21"/>
        <v>90000</v>
      </c>
      <c r="G1486" s="131"/>
      <c r="FO1486" s="86"/>
      <c r="IH1486" s="131"/>
    </row>
    <row r="1487" spans="1:242">
      <c r="A1487" s="131" t="s">
        <v>1366</v>
      </c>
      <c r="B1487" s="139">
        <f>+'[2]Table SP Vol '!V41</f>
        <v>5.8500000000000005</v>
      </c>
      <c r="C1487" s="131" t="s">
        <v>638</v>
      </c>
      <c r="D1487" s="131">
        <v>36</v>
      </c>
      <c r="E1487" s="132">
        <v>11.700000000000001</v>
      </c>
      <c r="F1487" s="129">
        <f t="shared" si="21"/>
        <v>90000</v>
      </c>
      <c r="G1487" s="131"/>
      <c r="FO1487" s="86"/>
      <c r="IH1487" s="131"/>
    </row>
    <row r="1488" spans="1:242">
      <c r="A1488" s="131" t="s">
        <v>1367</v>
      </c>
      <c r="B1488" s="139">
        <f>+'[2]Table SP Vol '!V42</f>
        <v>5.8500000000000005</v>
      </c>
      <c r="C1488" s="131" t="s">
        <v>638</v>
      </c>
      <c r="D1488" s="131">
        <v>37</v>
      </c>
      <c r="E1488" s="132">
        <v>11.700000000000001</v>
      </c>
      <c r="F1488" s="129">
        <f t="shared" si="21"/>
        <v>90000</v>
      </c>
      <c r="G1488" s="131"/>
      <c r="FO1488" s="86"/>
      <c r="IH1488" s="131"/>
    </row>
    <row r="1489" spans="1:242">
      <c r="A1489" s="131" t="s">
        <v>1368</v>
      </c>
      <c r="B1489" s="139">
        <f>+'[2]Table SP Vol '!V43</f>
        <v>5.8500000000000005</v>
      </c>
      <c r="C1489" s="131" t="s">
        <v>638</v>
      </c>
      <c r="D1489" s="131">
        <v>38</v>
      </c>
      <c r="E1489" s="132">
        <v>11.700000000000001</v>
      </c>
      <c r="F1489" s="129">
        <f t="shared" si="21"/>
        <v>90000</v>
      </c>
      <c r="G1489" s="131"/>
      <c r="FO1489" s="86"/>
      <c r="IH1489" s="131"/>
    </row>
    <row r="1490" spans="1:242">
      <c r="A1490" s="131" t="s">
        <v>1369</v>
      </c>
      <c r="B1490" s="139">
        <f>+'[2]Table SP Vol '!V44</f>
        <v>5.8500000000000005</v>
      </c>
      <c r="C1490" s="131" t="s">
        <v>638</v>
      </c>
      <c r="D1490" s="131">
        <v>39</v>
      </c>
      <c r="E1490" s="132">
        <v>11.700000000000001</v>
      </c>
      <c r="F1490" s="129">
        <f t="shared" si="21"/>
        <v>90000</v>
      </c>
      <c r="G1490" s="131"/>
      <c r="FO1490" s="86"/>
      <c r="IH1490" s="131"/>
    </row>
    <row r="1491" spans="1:242">
      <c r="A1491" s="131" t="s">
        <v>1370</v>
      </c>
      <c r="B1491" s="139">
        <f>+'[2]Table SP Vol '!V45</f>
        <v>8.5500000000000007</v>
      </c>
      <c r="C1491" s="131" t="s">
        <v>639</v>
      </c>
      <c r="D1491" s="131">
        <v>40</v>
      </c>
      <c r="E1491" s="132">
        <v>17.100000000000001</v>
      </c>
      <c r="F1491" s="129">
        <f t="shared" si="21"/>
        <v>90000</v>
      </c>
      <c r="G1491" s="131"/>
      <c r="FO1491" s="86"/>
      <c r="IH1491" s="131"/>
    </row>
    <row r="1492" spans="1:242">
      <c r="A1492" s="131" t="s">
        <v>1371</v>
      </c>
      <c r="B1492" s="139">
        <f>+'[2]Table SP Vol '!V46</f>
        <v>8.5500000000000007</v>
      </c>
      <c r="C1492" s="131" t="s">
        <v>639</v>
      </c>
      <c r="D1492" s="131">
        <v>41</v>
      </c>
      <c r="E1492" s="132">
        <v>17.100000000000001</v>
      </c>
      <c r="F1492" s="129">
        <f t="shared" si="21"/>
        <v>90000</v>
      </c>
      <c r="G1492" s="131"/>
      <c r="FO1492" s="86"/>
      <c r="IH1492" s="131"/>
    </row>
    <row r="1493" spans="1:242">
      <c r="A1493" s="131" t="s">
        <v>1372</v>
      </c>
      <c r="B1493" s="139">
        <f>+'[2]Table SP Vol '!V47</f>
        <v>8.5500000000000007</v>
      </c>
      <c r="C1493" s="131" t="s">
        <v>639</v>
      </c>
      <c r="D1493" s="131">
        <v>42</v>
      </c>
      <c r="E1493" s="132">
        <v>17.100000000000001</v>
      </c>
      <c r="F1493" s="129">
        <f t="shared" si="21"/>
        <v>90000</v>
      </c>
      <c r="G1493" s="131"/>
      <c r="FO1493" s="86"/>
      <c r="IH1493" s="131"/>
    </row>
    <row r="1494" spans="1:242">
      <c r="A1494" s="131" t="s">
        <v>1373</v>
      </c>
      <c r="B1494" s="139">
        <f>+'[2]Table SP Vol '!V48</f>
        <v>8.5500000000000007</v>
      </c>
      <c r="C1494" s="131" t="s">
        <v>639</v>
      </c>
      <c r="D1494" s="131">
        <v>43</v>
      </c>
      <c r="E1494" s="132">
        <v>17.100000000000001</v>
      </c>
      <c r="F1494" s="129">
        <f t="shared" si="21"/>
        <v>90000</v>
      </c>
      <c r="G1494" s="131"/>
      <c r="FO1494" s="86"/>
      <c r="IH1494" s="131"/>
    </row>
    <row r="1495" spans="1:242">
      <c r="A1495" s="131" t="s">
        <v>1374</v>
      </c>
      <c r="B1495" s="139">
        <f>+'[2]Table SP Vol '!V49</f>
        <v>8.5500000000000007</v>
      </c>
      <c r="C1495" s="131" t="s">
        <v>639</v>
      </c>
      <c r="D1495" s="131">
        <v>44</v>
      </c>
      <c r="E1495" s="132">
        <v>17.100000000000001</v>
      </c>
      <c r="F1495" s="129">
        <f t="shared" si="21"/>
        <v>90000</v>
      </c>
      <c r="G1495" s="131"/>
      <c r="FO1495" s="86"/>
      <c r="IH1495" s="131"/>
    </row>
    <row r="1496" spans="1:242">
      <c r="A1496" s="131" t="s">
        <v>1375</v>
      </c>
      <c r="B1496" s="139">
        <f>+'[2]Table SP Vol '!V50</f>
        <v>13.68</v>
      </c>
      <c r="C1496" s="131" t="s">
        <v>640</v>
      </c>
      <c r="D1496" s="131">
        <v>45</v>
      </c>
      <c r="E1496" s="132">
        <v>27.36</v>
      </c>
      <c r="F1496" s="129">
        <f t="shared" si="21"/>
        <v>90000</v>
      </c>
      <c r="G1496" s="131"/>
      <c r="FO1496" s="86"/>
      <c r="IH1496" s="131"/>
    </row>
    <row r="1497" spans="1:242">
      <c r="A1497" s="131" t="s">
        <v>1376</v>
      </c>
      <c r="B1497" s="139">
        <f>+'[2]Table SP Vol '!V51</f>
        <v>13.68</v>
      </c>
      <c r="C1497" s="131" t="s">
        <v>640</v>
      </c>
      <c r="D1497" s="131">
        <v>46</v>
      </c>
      <c r="E1497" s="132">
        <v>27.36</v>
      </c>
      <c r="F1497" s="129">
        <f t="shared" si="21"/>
        <v>90000</v>
      </c>
      <c r="G1497" s="131"/>
      <c r="FO1497" s="86"/>
      <c r="IH1497" s="131"/>
    </row>
    <row r="1498" spans="1:242">
      <c r="A1498" s="131" t="s">
        <v>1377</v>
      </c>
      <c r="B1498" s="139">
        <f>+'[2]Table SP Vol '!V52</f>
        <v>13.68</v>
      </c>
      <c r="C1498" s="131" t="s">
        <v>640</v>
      </c>
      <c r="D1498" s="131">
        <v>47</v>
      </c>
      <c r="E1498" s="132">
        <v>27.36</v>
      </c>
      <c r="F1498" s="129">
        <f t="shared" ref="F1498:F1561" si="22">+F1412+5000</f>
        <v>90000</v>
      </c>
      <c r="G1498" s="131"/>
      <c r="FO1498" s="86"/>
      <c r="IH1498" s="131"/>
    </row>
    <row r="1499" spans="1:242">
      <c r="A1499" s="131" t="s">
        <v>1378</v>
      </c>
      <c r="B1499" s="139">
        <f>+'[2]Table SP Vol '!V53</f>
        <v>13.68</v>
      </c>
      <c r="C1499" s="131" t="s">
        <v>640</v>
      </c>
      <c r="D1499" s="131">
        <v>48</v>
      </c>
      <c r="E1499" s="132">
        <v>27.36</v>
      </c>
      <c r="F1499" s="129">
        <f t="shared" si="22"/>
        <v>90000</v>
      </c>
      <c r="G1499" s="131"/>
      <c r="FO1499" s="86"/>
      <c r="IH1499" s="131"/>
    </row>
    <row r="1500" spans="1:242">
      <c r="A1500" s="131" t="s">
        <v>1379</v>
      </c>
      <c r="B1500" s="139">
        <f>+'[2]Table SP Vol '!V54</f>
        <v>13.68</v>
      </c>
      <c r="C1500" s="131" t="s">
        <v>640</v>
      </c>
      <c r="D1500" s="131">
        <v>49</v>
      </c>
      <c r="E1500" s="132">
        <v>27.36</v>
      </c>
      <c r="F1500" s="129">
        <f t="shared" si="22"/>
        <v>90000</v>
      </c>
      <c r="G1500" s="131"/>
      <c r="FO1500" s="86"/>
      <c r="IH1500" s="131"/>
    </row>
    <row r="1501" spans="1:242">
      <c r="A1501" s="131" t="s">
        <v>1380</v>
      </c>
      <c r="B1501" s="139">
        <f>+'[2]Table SP Vol '!V55</f>
        <v>24.57</v>
      </c>
      <c r="C1501" s="131" t="s">
        <v>641</v>
      </c>
      <c r="D1501" s="131">
        <v>50</v>
      </c>
      <c r="E1501" s="132">
        <v>49.14</v>
      </c>
      <c r="F1501" s="129">
        <f t="shared" si="22"/>
        <v>90000</v>
      </c>
      <c r="G1501" s="131"/>
      <c r="FO1501" s="86"/>
      <c r="IH1501" s="131"/>
    </row>
    <row r="1502" spans="1:242">
      <c r="A1502" s="131" t="s">
        <v>1381</v>
      </c>
      <c r="B1502" s="139">
        <f>+'[2]Table SP Vol '!V56</f>
        <v>24.57</v>
      </c>
      <c r="C1502" s="131" t="s">
        <v>641</v>
      </c>
      <c r="D1502" s="131">
        <v>51</v>
      </c>
      <c r="E1502" s="132">
        <v>49.14</v>
      </c>
      <c r="F1502" s="129">
        <f t="shared" si="22"/>
        <v>90000</v>
      </c>
      <c r="G1502" s="131"/>
      <c r="FO1502" s="86"/>
      <c r="IH1502" s="131"/>
    </row>
    <row r="1503" spans="1:242">
      <c r="A1503" s="131" t="s">
        <v>1382</v>
      </c>
      <c r="B1503" s="139">
        <f>+'[2]Table SP Vol '!V57</f>
        <v>24.57</v>
      </c>
      <c r="C1503" s="131" t="s">
        <v>641</v>
      </c>
      <c r="D1503" s="131">
        <v>52</v>
      </c>
      <c r="E1503" s="132">
        <v>49.14</v>
      </c>
      <c r="F1503" s="129">
        <f t="shared" si="22"/>
        <v>90000</v>
      </c>
      <c r="G1503" s="131"/>
      <c r="FO1503" s="86"/>
      <c r="IH1503" s="131"/>
    </row>
    <row r="1504" spans="1:242">
      <c r="A1504" s="131" t="s">
        <v>1383</v>
      </c>
      <c r="B1504" s="139">
        <f>+'[2]Table SP Vol '!V58</f>
        <v>24.57</v>
      </c>
      <c r="C1504" s="131" t="s">
        <v>641</v>
      </c>
      <c r="D1504" s="131">
        <v>53</v>
      </c>
      <c r="E1504" s="132">
        <v>49.14</v>
      </c>
      <c r="F1504" s="129">
        <f t="shared" si="22"/>
        <v>90000</v>
      </c>
      <c r="G1504" s="131"/>
      <c r="FO1504" s="86"/>
      <c r="IH1504" s="131"/>
    </row>
    <row r="1505" spans="1:242">
      <c r="A1505" s="131" t="s">
        <v>1384</v>
      </c>
      <c r="B1505" s="139">
        <f>+'[2]Table SP Vol '!V59</f>
        <v>24.57</v>
      </c>
      <c r="C1505" s="131" t="s">
        <v>641</v>
      </c>
      <c r="D1505" s="131">
        <v>54</v>
      </c>
      <c r="E1505" s="132">
        <v>49.14</v>
      </c>
      <c r="F1505" s="129">
        <f t="shared" si="22"/>
        <v>90000</v>
      </c>
      <c r="G1505" s="131"/>
      <c r="FO1505" s="86"/>
      <c r="IH1505" s="131"/>
    </row>
    <row r="1506" spans="1:242">
      <c r="A1506" s="131" t="s">
        <v>1385</v>
      </c>
      <c r="B1506" s="139">
        <f>+'[2]Table SP Vol '!V60</f>
        <v>44.73</v>
      </c>
      <c r="C1506" s="131" t="s">
        <v>642</v>
      </c>
      <c r="D1506" s="131">
        <v>55</v>
      </c>
      <c r="E1506" s="132">
        <v>89.46</v>
      </c>
      <c r="F1506" s="129">
        <f t="shared" si="22"/>
        <v>90000</v>
      </c>
      <c r="G1506" s="131"/>
      <c r="FO1506" s="86"/>
      <c r="IH1506" s="131"/>
    </row>
    <row r="1507" spans="1:242">
      <c r="A1507" s="131" t="s">
        <v>1386</v>
      </c>
      <c r="B1507" s="139">
        <f>+'[2]Table SP Vol '!V61</f>
        <v>44.73</v>
      </c>
      <c r="C1507" s="131" t="s">
        <v>642</v>
      </c>
      <c r="D1507" s="131">
        <v>56</v>
      </c>
      <c r="E1507" s="132">
        <v>89.46</v>
      </c>
      <c r="F1507" s="129">
        <f t="shared" si="22"/>
        <v>90000</v>
      </c>
      <c r="G1507" s="131"/>
      <c r="FO1507" s="86"/>
      <c r="IH1507" s="131"/>
    </row>
    <row r="1508" spans="1:242">
      <c r="A1508" s="131" t="s">
        <v>1387</v>
      </c>
      <c r="B1508" s="139">
        <f>+'[2]Table SP Vol '!V62</f>
        <v>44.73</v>
      </c>
      <c r="C1508" s="131" t="s">
        <v>642</v>
      </c>
      <c r="D1508" s="131">
        <v>57</v>
      </c>
      <c r="E1508" s="132">
        <v>89.46</v>
      </c>
      <c r="F1508" s="129">
        <f t="shared" si="22"/>
        <v>90000</v>
      </c>
      <c r="G1508" s="131"/>
      <c r="FO1508" s="86"/>
      <c r="IH1508" s="131"/>
    </row>
    <row r="1509" spans="1:242">
      <c r="A1509" s="131" t="s">
        <v>1388</v>
      </c>
      <c r="B1509" s="139">
        <f>+'[2]Table SP Vol '!V63</f>
        <v>44.73</v>
      </c>
      <c r="C1509" s="131" t="s">
        <v>642</v>
      </c>
      <c r="D1509" s="131">
        <v>58</v>
      </c>
      <c r="E1509" s="132">
        <v>89.46</v>
      </c>
      <c r="F1509" s="129">
        <f t="shared" si="22"/>
        <v>90000</v>
      </c>
      <c r="G1509" s="131"/>
      <c r="FO1509" s="86"/>
      <c r="IH1509" s="131"/>
    </row>
    <row r="1510" spans="1:242">
      <c r="A1510" s="131" t="s">
        <v>1389</v>
      </c>
      <c r="B1510" s="139">
        <f>+'[2]Table SP Vol '!V64</f>
        <v>44.73</v>
      </c>
      <c r="C1510" s="131" t="s">
        <v>642</v>
      </c>
      <c r="D1510" s="131">
        <v>59</v>
      </c>
      <c r="E1510" s="132">
        <v>89.46</v>
      </c>
      <c r="F1510" s="129">
        <f t="shared" si="22"/>
        <v>90000</v>
      </c>
      <c r="G1510" s="131"/>
      <c r="FO1510" s="86"/>
      <c r="IH1510" s="131"/>
    </row>
    <row r="1511" spans="1:242">
      <c r="A1511" s="131" t="s">
        <v>1390</v>
      </c>
      <c r="B1511" s="139">
        <f>+'[2]Table SP Vol '!V65</f>
        <v>67.41</v>
      </c>
      <c r="C1511" s="131" t="s">
        <v>643</v>
      </c>
      <c r="D1511" s="131">
        <v>60</v>
      </c>
      <c r="E1511" s="132">
        <v>134.82</v>
      </c>
      <c r="F1511" s="129">
        <f t="shared" si="22"/>
        <v>90000</v>
      </c>
      <c r="G1511" s="131"/>
      <c r="FO1511" s="86"/>
      <c r="IH1511" s="131"/>
    </row>
    <row r="1512" spans="1:242">
      <c r="A1512" s="131" t="s">
        <v>1391</v>
      </c>
      <c r="B1512" s="139">
        <f>+'[2]Table SP Vol '!V66</f>
        <v>67.41</v>
      </c>
      <c r="C1512" s="131" t="s">
        <v>643</v>
      </c>
      <c r="D1512" s="131">
        <v>61</v>
      </c>
      <c r="E1512" s="132">
        <v>134.82</v>
      </c>
      <c r="F1512" s="129">
        <f t="shared" si="22"/>
        <v>90000</v>
      </c>
      <c r="G1512" s="131"/>
      <c r="FO1512" s="86"/>
      <c r="IH1512" s="131"/>
    </row>
    <row r="1513" spans="1:242">
      <c r="A1513" s="131" t="s">
        <v>1392</v>
      </c>
      <c r="B1513" s="139">
        <f>+'[2]Table SP Vol '!V67</f>
        <v>67.41</v>
      </c>
      <c r="C1513" s="131" t="s">
        <v>643</v>
      </c>
      <c r="D1513" s="131">
        <v>62</v>
      </c>
      <c r="E1513" s="132">
        <v>134.82</v>
      </c>
      <c r="F1513" s="129">
        <f t="shared" si="22"/>
        <v>90000</v>
      </c>
      <c r="G1513" s="131"/>
      <c r="FO1513" s="86"/>
      <c r="IH1513" s="131"/>
    </row>
    <row r="1514" spans="1:242">
      <c r="A1514" s="131" t="s">
        <v>1393</v>
      </c>
      <c r="B1514" s="139">
        <f>+'[2]Table SP Vol '!V68</f>
        <v>67.41</v>
      </c>
      <c r="C1514" s="131" t="s">
        <v>643</v>
      </c>
      <c r="D1514" s="131">
        <v>63</v>
      </c>
      <c r="E1514" s="132">
        <v>134.82</v>
      </c>
      <c r="F1514" s="129">
        <f t="shared" si="22"/>
        <v>90000</v>
      </c>
      <c r="G1514" s="131"/>
      <c r="FO1514" s="86"/>
      <c r="IH1514" s="131"/>
    </row>
    <row r="1515" spans="1:242">
      <c r="A1515" s="131" t="s">
        <v>1394</v>
      </c>
      <c r="B1515" s="139">
        <f>+'[2]Table SP Vol '!V69</f>
        <v>67.41</v>
      </c>
      <c r="C1515" s="131" t="s">
        <v>643</v>
      </c>
      <c r="D1515" s="131">
        <v>64</v>
      </c>
      <c r="E1515" s="132">
        <v>134.82</v>
      </c>
      <c r="F1515" s="129">
        <f t="shared" si="22"/>
        <v>90000</v>
      </c>
      <c r="G1515" s="131"/>
      <c r="FO1515" s="86"/>
      <c r="IH1515" s="131"/>
    </row>
    <row r="1516" spans="1:242">
      <c r="A1516" s="131" t="s">
        <v>1395</v>
      </c>
      <c r="B1516" s="139">
        <f>+'[2]Table SP Vol '!V70</f>
        <v>109.25999999999999</v>
      </c>
      <c r="C1516" s="131" t="s">
        <v>644</v>
      </c>
      <c r="D1516" s="131">
        <v>65</v>
      </c>
      <c r="E1516" s="132">
        <v>218.51999999999998</v>
      </c>
      <c r="F1516" s="129">
        <f t="shared" si="22"/>
        <v>90000</v>
      </c>
      <c r="G1516" s="131"/>
      <c r="FO1516" s="86"/>
      <c r="IH1516" s="131"/>
    </row>
    <row r="1517" spans="1:242">
      <c r="A1517" s="131" t="s">
        <v>1396</v>
      </c>
      <c r="B1517" s="139">
        <f>+'[2]Table SP Vol '!V71</f>
        <v>109.25999999999999</v>
      </c>
      <c r="C1517" s="131" t="s">
        <v>644</v>
      </c>
      <c r="D1517" s="131">
        <v>66</v>
      </c>
      <c r="E1517" s="132">
        <v>218.51999999999998</v>
      </c>
      <c r="F1517" s="129">
        <f t="shared" si="22"/>
        <v>90000</v>
      </c>
      <c r="G1517" s="131"/>
      <c r="FO1517" s="86"/>
      <c r="IH1517" s="131"/>
    </row>
    <row r="1518" spans="1:242">
      <c r="A1518" s="131" t="s">
        <v>1397</v>
      </c>
      <c r="B1518" s="139">
        <f>+'[2]Table SP Vol '!V72</f>
        <v>109.25999999999999</v>
      </c>
      <c r="C1518" s="131" t="s">
        <v>644</v>
      </c>
      <c r="D1518" s="131">
        <v>67</v>
      </c>
      <c r="E1518" s="132">
        <v>218.51999999999998</v>
      </c>
      <c r="F1518" s="129">
        <f t="shared" si="22"/>
        <v>90000</v>
      </c>
      <c r="G1518" s="131"/>
      <c r="FO1518" s="86"/>
      <c r="IH1518" s="131"/>
    </row>
    <row r="1519" spans="1:242">
      <c r="A1519" s="131" t="s">
        <v>1398</v>
      </c>
      <c r="B1519" s="139">
        <f>+'[2]Table SP Vol '!V73</f>
        <v>109.25999999999999</v>
      </c>
      <c r="C1519" s="131" t="s">
        <v>644</v>
      </c>
      <c r="D1519" s="131">
        <v>68</v>
      </c>
      <c r="E1519" s="132">
        <v>218.51999999999998</v>
      </c>
      <c r="F1519" s="129">
        <f t="shared" si="22"/>
        <v>90000</v>
      </c>
      <c r="G1519" s="131"/>
      <c r="FO1519" s="86"/>
      <c r="IH1519" s="131"/>
    </row>
    <row r="1520" spans="1:242">
      <c r="A1520" s="131" t="s">
        <v>1399</v>
      </c>
      <c r="B1520" s="139">
        <f>+'[2]Table SP Vol '!V74</f>
        <v>109.25999999999999</v>
      </c>
      <c r="C1520" s="131" t="s">
        <v>644</v>
      </c>
      <c r="D1520" s="131">
        <v>69</v>
      </c>
      <c r="E1520" s="132">
        <v>218.51999999999998</v>
      </c>
      <c r="F1520" s="129">
        <f t="shared" si="22"/>
        <v>90000</v>
      </c>
      <c r="G1520" s="131"/>
      <c r="FO1520" s="86"/>
      <c r="IH1520" s="131"/>
    </row>
    <row r="1521" spans="1:242">
      <c r="A1521" s="131" t="s">
        <v>1400</v>
      </c>
      <c r="B1521" s="139">
        <f>+'[2]Table SP Vol '!V75</f>
        <v>204.21</v>
      </c>
      <c r="C1521" s="131" t="s">
        <v>645</v>
      </c>
      <c r="D1521" s="131">
        <v>70</v>
      </c>
      <c r="E1521" s="132">
        <v>408.42</v>
      </c>
      <c r="F1521" s="129">
        <f t="shared" si="22"/>
        <v>90000</v>
      </c>
      <c r="G1521" s="131"/>
      <c r="FO1521" s="86"/>
      <c r="IH1521" s="131"/>
    </row>
    <row r="1522" spans="1:242">
      <c r="A1522" s="131" t="s">
        <v>1401</v>
      </c>
      <c r="B1522" s="139">
        <f>+'[2]Table SP Vol '!V76</f>
        <v>204.21</v>
      </c>
      <c r="C1522" s="131" t="s">
        <v>645</v>
      </c>
      <c r="D1522" s="131">
        <v>71</v>
      </c>
      <c r="E1522" s="132">
        <v>408.42</v>
      </c>
      <c r="F1522" s="129">
        <f t="shared" si="22"/>
        <v>90000</v>
      </c>
      <c r="G1522" s="131"/>
      <c r="FO1522" s="86"/>
      <c r="IH1522" s="131"/>
    </row>
    <row r="1523" spans="1:242">
      <c r="A1523" s="131" t="s">
        <v>1402</v>
      </c>
      <c r="B1523" s="139">
        <f>+'[2]Table SP Vol '!V77</f>
        <v>204.21</v>
      </c>
      <c r="C1523" s="131" t="s">
        <v>645</v>
      </c>
      <c r="D1523" s="131">
        <v>72</v>
      </c>
      <c r="E1523" s="132">
        <v>408.42</v>
      </c>
      <c r="F1523" s="129">
        <f t="shared" si="22"/>
        <v>90000</v>
      </c>
      <c r="G1523" s="131"/>
      <c r="FO1523" s="86"/>
      <c r="IH1523" s="131"/>
    </row>
    <row r="1524" spans="1:242">
      <c r="A1524" s="131" t="s">
        <v>1403</v>
      </c>
      <c r="B1524" s="139">
        <f>+'[2]Table SP Vol '!V78</f>
        <v>204.21</v>
      </c>
      <c r="C1524" s="131" t="s">
        <v>645</v>
      </c>
      <c r="D1524" s="131">
        <v>73</v>
      </c>
      <c r="E1524" s="132">
        <v>408.42</v>
      </c>
      <c r="F1524" s="129">
        <f t="shared" si="22"/>
        <v>90000</v>
      </c>
      <c r="G1524" s="131"/>
      <c r="FO1524" s="86"/>
      <c r="IH1524" s="131"/>
    </row>
    <row r="1525" spans="1:242">
      <c r="A1525" s="131" t="s">
        <v>1404</v>
      </c>
      <c r="B1525" s="139">
        <f>+'[2]Table SP Vol '!V79</f>
        <v>204.21</v>
      </c>
      <c r="C1525" s="131" t="s">
        <v>645</v>
      </c>
      <c r="D1525" s="131">
        <v>74</v>
      </c>
      <c r="E1525" s="132">
        <v>408.42</v>
      </c>
      <c r="F1525" s="129">
        <f t="shared" si="22"/>
        <v>90000</v>
      </c>
      <c r="G1525" s="131"/>
      <c r="FO1525" s="86"/>
      <c r="IH1525" s="131"/>
    </row>
    <row r="1526" spans="1:242">
      <c r="A1526" s="131" t="s">
        <v>1405</v>
      </c>
      <c r="B1526" s="139">
        <f>+'[2]Table SP Vol '!V80</f>
        <v>671.76</v>
      </c>
      <c r="C1526" s="131" t="s">
        <v>646</v>
      </c>
      <c r="D1526" s="131">
        <v>75</v>
      </c>
      <c r="E1526" s="132">
        <v>1343.52</v>
      </c>
      <c r="F1526" s="129">
        <f t="shared" si="22"/>
        <v>90000</v>
      </c>
      <c r="G1526" s="131"/>
      <c r="FO1526" s="86"/>
      <c r="IH1526" s="131"/>
    </row>
    <row r="1527" spans="1:242">
      <c r="A1527" s="131" t="s">
        <v>1406</v>
      </c>
      <c r="B1527" s="139">
        <f>+'[2]Table SP Vol '!V81</f>
        <v>671.76</v>
      </c>
      <c r="C1527" s="131" t="s">
        <v>646</v>
      </c>
      <c r="D1527" s="131">
        <v>76</v>
      </c>
      <c r="E1527" s="132">
        <v>1343.52</v>
      </c>
      <c r="F1527" s="129">
        <f t="shared" si="22"/>
        <v>90000</v>
      </c>
      <c r="G1527" s="131"/>
      <c r="FO1527" s="86"/>
      <c r="IH1527" s="131"/>
    </row>
    <row r="1528" spans="1:242">
      <c r="A1528" s="131" t="s">
        <v>1407</v>
      </c>
      <c r="B1528" s="139">
        <f>+'[2]Table SP Vol '!V82</f>
        <v>671.76</v>
      </c>
      <c r="C1528" s="131" t="s">
        <v>646</v>
      </c>
      <c r="D1528" s="131">
        <v>77</v>
      </c>
      <c r="E1528" s="132">
        <v>1343.52</v>
      </c>
      <c r="F1528" s="129">
        <f t="shared" si="22"/>
        <v>90000</v>
      </c>
      <c r="G1528" s="131"/>
      <c r="FO1528" s="86"/>
      <c r="IH1528" s="131"/>
    </row>
    <row r="1529" spans="1:242">
      <c r="A1529" s="131" t="s">
        <v>1408</v>
      </c>
      <c r="B1529" s="139">
        <f>+'[2]Table SP Vol '!V83</f>
        <v>671.76</v>
      </c>
      <c r="C1529" s="131" t="s">
        <v>646</v>
      </c>
      <c r="D1529" s="131">
        <v>78</v>
      </c>
      <c r="E1529" s="132">
        <v>1343.52</v>
      </c>
      <c r="F1529" s="129">
        <f t="shared" si="22"/>
        <v>90000</v>
      </c>
      <c r="G1529" s="131"/>
      <c r="FO1529" s="86"/>
      <c r="IH1529" s="131"/>
    </row>
    <row r="1530" spans="1:242">
      <c r="A1530" s="131" t="s">
        <v>1409</v>
      </c>
      <c r="B1530" s="139">
        <f>+'[2]Table SP Vol '!V84</f>
        <v>671.76</v>
      </c>
      <c r="C1530" s="131" t="s">
        <v>646</v>
      </c>
      <c r="D1530" s="131">
        <v>79</v>
      </c>
      <c r="E1530" s="132">
        <v>1343.52</v>
      </c>
      <c r="F1530" s="129">
        <f t="shared" si="22"/>
        <v>90000</v>
      </c>
      <c r="G1530" s="131"/>
      <c r="FO1530" s="86"/>
      <c r="IH1530" s="131"/>
    </row>
    <row r="1531" spans="1:242">
      <c r="A1531" s="131" t="s">
        <v>1410</v>
      </c>
      <c r="B1531" s="139">
        <f>+'[2]Table SP Vol '!V85</f>
        <v>671.76</v>
      </c>
      <c r="C1531" s="131" t="s">
        <v>646</v>
      </c>
      <c r="D1531" s="131">
        <v>80</v>
      </c>
      <c r="E1531" s="132">
        <v>1343.52</v>
      </c>
      <c r="F1531" s="129">
        <f t="shared" si="22"/>
        <v>90000</v>
      </c>
      <c r="G1531" s="131"/>
      <c r="FO1531" s="86"/>
      <c r="IH1531" s="131"/>
    </row>
    <row r="1532" spans="1:242">
      <c r="A1532" s="131" t="s">
        <v>1411</v>
      </c>
      <c r="B1532" s="139">
        <f>+'[2]Table SP Vol '!V86</f>
        <v>671.76</v>
      </c>
      <c r="C1532" s="131" t="s">
        <v>646</v>
      </c>
      <c r="D1532" s="131">
        <v>81</v>
      </c>
      <c r="E1532" s="132">
        <v>1343.52</v>
      </c>
      <c r="F1532" s="129">
        <f t="shared" si="22"/>
        <v>90000</v>
      </c>
      <c r="G1532" s="131"/>
      <c r="FO1532" s="86"/>
      <c r="IH1532" s="131"/>
    </row>
    <row r="1533" spans="1:242">
      <c r="A1533" s="131" t="s">
        <v>1412</v>
      </c>
      <c r="B1533" s="139">
        <f>+'[2]Table SP Vol '!V87</f>
        <v>671.76</v>
      </c>
      <c r="C1533" s="131" t="s">
        <v>646</v>
      </c>
      <c r="D1533" s="131">
        <v>82</v>
      </c>
      <c r="E1533" s="132">
        <v>1343.52</v>
      </c>
      <c r="F1533" s="129">
        <f t="shared" si="22"/>
        <v>90000</v>
      </c>
      <c r="G1533" s="131"/>
      <c r="FO1533" s="86"/>
      <c r="IH1533" s="131"/>
    </row>
    <row r="1534" spans="1:242">
      <c r="A1534" s="131" t="s">
        <v>1413</v>
      </c>
      <c r="B1534" s="139">
        <f>+'[2]Table SP Vol '!V88</f>
        <v>671.76</v>
      </c>
      <c r="C1534" s="131" t="s">
        <v>646</v>
      </c>
      <c r="D1534" s="131">
        <v>83</v>
      </c>
      <c r="E1534" s="132">
        <v>1343.52</v>
      </c>
      <c r="F1534" s="129">
        <f t="shared" si="22"/>
        <v>90000</v>
      </c>
      <c r="G1534" s="131"/>
      <c r="FO1534" s="86"/>
      <c r="IH1534" s="131"/>
    </row>
    <row r="1535" spans="1:242">
      <c r="A1535" s="131" t="s">
        <v>1414</v>
      </c>
      <c r="B1535" s="139">
        <f>+'[2]Table SP Vol '!V89</f>
        <v>671.76</v>
      </c>
      <c r="C1535" s="131" t="s">
        <v>646</v>
      </c>
      <c r="D1535" s="131">
        <v>84</v>
      </c>
      <c r="E1535" s="132">
        <v>1343.52</v>
      </c>
      <c r="F1535" s="129">
        <f t="shared" si="22"/>
        <v>90000</v>
      </c>
      <c r="G1535" s="131"/>
      <c r="FO1535" s="86"/>
      <c r="IH1535" s="131"/>
    </row>
    <row r="1536" spans="1:242">
      <c r="A1536" s="131" t="s">
        <v>1415</v>
      </c>
      <c r="B1536" s="139">
        <f>+'[2]Table SP Vol '!V90</f>
        <v>671.76</v>
      </c>
      <c r="C1536" s="131" t="s">
        <v>646</v>
      </c>
      <c r="D1536" s="131">
        <v>85</v>
      </c>
      <c r="E1536" s="132">
        <v>1343.52</v>
      </c>
      <c r="F1536" s="129">
        <f t="shared" si="22"/>
        <v>90000</v>
      </c>
      <c r="G1536" s="131"/>
      <c r="FO1536" s="86"/>
      <c r="IH1536" s="131"/>
    </row>
    <row r="1537" spans="1:242">
      <c r="A1537" s="131" t="s">
        <v>1416</v>
      </c>
      <c r="B1537" s="139">
        <f>+'[2]Table SP Vol '!V91</f>
        <v>671.76</v>
      </c>
      <c r="C1537" s="131" t="s">
        <v>646</v>
      </c>
      <c r="D1537" s="131">
        <v>86</v>
      </c>
      <c r="E1537" s="132">
        <v>1343.52</v>
      </c>
      <c r="F1537" s="129">
        <f t="shared" si="22"/>
        <v>90000</v>
      </c>
      <c r="G1537" s="131"/>
      <c r="FO1537" s="86"/>
      <c r="IH1537" s="131"/>
    </row>
    <row r="1538" spans="1:242">
      <c r="A1538" s="131" t="s">
        <v>1417</v>
      </c>
      <c r="B1538" s="139">
        <f>+'[2]Table SP Vol '!V92</f>
        <v>671.76</v>
      </c>
      <c r="C1538" s="131" t="s">
        <v>646</v>
      </c>
      <c r="D1538" s="131">
        <v>87</v>
      </c>
      <c r="E1538" s="132">
        <v>1343.52</v>
      </c>
      <c r="F1538" s="129">
        <f t="shared" si="22"/>
        <v>90000</v>
      </c>
      <c r="G1538" s="131"/>
      <c r="FO1538" s="86"/>
      <c r="IH1538" s="131"/>
    </row>
    <row r="1539" spans="1:242">
      <c r="A1539" s="131" t="s">
        <v>1418</v>
      </c>
      <c r="B1539" s="139">
        <f>+'[2]Table SP Vol '!V93</f>
        <v>671.76</v>
      </c>
      <c r="C1539" s="131" t="s">
        <v>646</v>
      </c>
      <c r="D1539" s="131">
        <v>88</v>
      </c>
      <c r="E1539" s="132">
        <v>1343.52</v>
      </c>
      <c r="F1539" s="129">
        <f t="shared" si="22"/>
        <v>90000</v>
      </c>
      <c r="G1539" s="131"/>
      <c r="FO1539" s="86"/>
      <c r="IH1539" s="131"/>
    </row>
    <row r="1540" spans="1:242">
      <c r="A1540" s="131" t="s">
        <v>1419</v>
      </c>
      <c r="B1540" s="139">
        <f>+'[2]Table SP Vol '!V94</f>
        <v>671.76</v>
      </c>
      <c r="C1540" s="131" t="s">
        <v>646</v>
      </c>
      <c r="D1540" s="131">
        <v>89</v>
      </c>
      <c r="E1540" s="132">
        <v>1343.52</v>
      </c>
      <c r="F1540" s="129">
        <f t="shared" si="22"/>
        <v>90000</v>
      </c>
      <c r="G1540" s="131"/>
      <c r="FO1540" s="86"/>
      <c r="IH1540" s="131"/>
    </row>
    <row r="1541" spans="1:242">
      <c r="A1541" s="131" t="s">
        <v>1420</v>
      </c>
      <c r="B1541" s="139">
        <f>+'[2]Table SP Vol '!V95</f>
        <v>671.76</v>
      </c>
      <c r="C1541" s="131" t="s">
        <v>646</v>
      </c>
      <c r="D1541" s="131">
        <v>90</v>
      </c>
      <c r="E1541" s="132">
        <v>1343.52</v>
      </c>
      <c r="F1541" s="129">
        <f t="shared" si="22"/>
        <v>90000</v>
      </c>
      <c r="G1541" s="131"/>
      <c r="FO1541" s="86"/>
      <c r="IH1541" s="131"/>
    </row>
    <row r="1542" spans="1:242">
      <c r="A1542" s="131" t="s">
        <v>1421</v>
      </c>
      <c r="B1542" s="139">
        <f>+'[2]Table SP Vol '!V96</f>
        <v>671.76</v>
      </c>
      <c r="C1542" s="131" t="s">
        <v>646</v>
      </c>
      <c r="D1542" s="131">
        <v>91</v>
      </c>
      <c r="E1542" s="132">
        <v>1343.52</v>
      </c>
      <c r="F1542" s="129">
        <f t="shared" si="22"/>
        <v>90000</v>
      </c>
      <c r="G1542" s="131"/>
      <c r="FO1542" s="86"/>
      <c r="IH1542" s="131"/>
    </row>
    <row r="1543" spans="1:242">
      <c r="A1543" s="131" t="s">
        <v>1422</v>
      </c>
      <c r="B1543" s="139">
        <f>+'[2]Table SP Vol '!V97</f>
        <v>671.76</v>
      </c>
      <c r="C1543" s="131" t="s">
        <v>646</v>
      </c>
      <c r="D1543" s="131">
        <v>92</v>
      </c>
      <c r="E1543" s="132">
        <v>1343.52</v>
      </c>
      <c r="F1543" s="129">
        <f t="shared" si="22"/>
        <v>90000</v>
      </c>
      <c r="G1543" s="131"/>
      <c r="FO1543" s="86"/>
      <c r="IH1543" s="131"/>
    </row>
    <row r="1544" spans="1:242">
      <c r="A1544" s="131" t="s">
        <v>1423</v>
      </c>
      <c r="B1544" s="139">
        <f>+'[2]Table SP Vol '!V98</f>
        <v>671.76</v>
      </c>
      <c r="C1544" s="131" t="s">
        <v>646</v>
      </c>
      <c r="D1544" s="131">
        <v>93</v>
      </c>
      <c r="E1544" s="132">
        <v>1343.52</v>
      </c>
      <c r="F1544" s="129">
        <f t="shared" si="22"/>
        <v>90000</v>
      </c>
      <c r="G1544" s="131"/>
      <c r="FO1544" s="86"/>
      <c r="IH1544" s="131"/>
    </row>
    <row r="1545" spans="1:242">
      <c r="A1545" s="131" t="s">
        <v>1424</v>
      </c>
      <c r="B1545" s="139">
        <f>+'[2]Table SP Vol '!V99</f>
        <v>671.76</v>
      </c>
      <c r="C1545" s="131" t="s">
        <v>646</v>
      </c>
      <c r="D1545" s="131">
        <v>94</v>
      </c>
      <c r="E1545" s="132">
        <v>1343.52</v>
      </c>
      <c r="F1545" s="129">
        <f t="shared" si="22"/>
        <v>90000</v>
      </c>
      <c r="G1545" s="131"/>
      <c r="FO1545" s="86"/>
      <c r="IH1545" s="131"/>
    </row>
    <row r="1546" spans="1:242">
      <c r="A1546" s="131" t="s">
        <v>1425</v>
      </c>
      <c r="B1546" s="139">
        <f>+'[2]Table SP Vol '!V100</f>
        <v>671.76</v>
      </c>
      <c r="C1546" s="131" t="s">
        <v>646</v>
      </c>
      <c r="D1546" s="131">
        <v>95</v>
      </c>
      <c r="E1546" s="132">
        <v>1343.52</v>
      </c>
      <c r="F1546" s="129">
        <f t="shared" si="22"/>
        <v>90000</v>
      </c>
      <c r="G1546" s="131"/>
      <c r="FO1546" s="86"/>
      <c r="IH1546" s="131"/>
    </row>
    <row r="1547" spans="1:242">
      <c r="A1547" s="131" t="s">
        <v>1426</v>
      </c>
      <c r="B1547" s="139">
        <f>+'[2]Table SP Vol '!V101</f>
        <v>671.76</v>
      </c>
      <c r="C1547" s="131" t="s">
        <v>646</v>
      </c>
      <c r="D1547" s="131">
        <v>96</v>
      </c>
      <c r="E1547" s="132">
        <v>1343.52</v>
      </c>
      <c r="F1547" s="129">
        <f t="shared" si="22"/>
        <v>90000</v>
      </c>
      <c r="G1547" s="131"/>
      <c r="FO1547" s="86"/>
      <c r="IH1547" s="131"/>
    </row>
    <row r="1548" spans="1:242">
      <c r="A1548" s="131" t="s">
        <v>1427</v>
      </c>
      <c r="B1548" s="139">
        <f>+'[2]Table SP Vol '!V102</f>
        <v>671.76</v>
      </c>
      <c r="C1548" s="131" t="s">
        <v>646</v>
      </c>
      <c r="D1548" s="131">
        <v>97</v>
      </c>
      <c r="E1548" s="132">
        <v>1343.52</v>
      </c>
      <c r="F1548" s="129">
        <f t="shared" si="22"/>
        <v>90000</v>
      </c>
      <c r="G1548" s="131"/>
      <c r="FO1548" s="86"/>
      <c r="IH1548" s="131"/>
    </row>
    <row r="1549" spans="1:242">
      <c r="A1549" s="131" t="s">
        <v>1428</v>
      </c>
      <c r="B1549" s="139">
        <f>+'[2]Table SP Vol '!V103</f>
        <v>671.76</v>
      </c>
      <c r="C1549" s="131" t="s">
        <v>646</v>
      </c>
      <c r="D1549" s="131">
        <v>98</v>
      </c>
      <c r="E1549" s="132">
        <v>1343.52</v>
      </c>
      <c r="F1549" s="129">
        <f t="shared" si="22"/>
        <v>90000</v>
      </c>
      <c r="G1549" s="131"/>
      <c r="FO1549" s="86"/>
      <c r="IH1549" s="131"/>
    </row>
    <row r="1550" spans="1:242">
      <c r="A1550" s="131" t="s">
        <v>1429</v>
      </c>
      <c r="B1550" s="139">
        <f>+'[2]Table SP Vol '!V104</f>
        <v>671.76</v>
      </c>
      <c r="C1550" s="131" t="s">
        <v>646</v>
      </c>
      <c r="D1550" s="131">
        <v>99</v>
      </c>
      <c r="E1550" s="132">
        <v>1343.52</v>
      </c>
      <c r="F1550" s="129">
        <f t="shared" si="22"/>
        <v>90000</v>
      </c>
      <c r="G1550" s="131"/>
      <c r="FO1550" s="86"/>
      <c r="IH1550" s="131"/>
    </row>
    <row r="1551" spans="1:242">
      <c r="A1551" s="131" t="s">
        <v>1430</v>
      </c>
      <c r="B1551" s="139">
        <f>+'[2]Table SP Vol '!V105</f>
        <v>0</v>
      </c>
      <c r="C1551" s="131" t="s">
        <v>634</v>
      </c>
      <c r="D1551" s="131">
        <v>0</v>
      </c>
      <c r="E1551" s="132">
        <v>0</v>
      </c>
      <c r="F1551" s="129">
        <f t="shared" si="22"/>
        <v>90000</v>
      </c>
      <c r="G1551" s="131"/>
      <c r="FO1551" s="86"/>
      <c r="IH1551" s="131"/>
    </row>
    <row r="1552" spans="1:242">
      <c r="A1552" s="131" t="s">
        <v>5732</v>
      </c>
      <c r="B1552" s="139">
        <f>+'[2]Table SP Vol '!W20</f>
        <v>2.1850000000000001</v>
      </c>
      <c r="C1552" s="131" t="s">
        <v>634</v>
      </c>
      <c r="D1552" s="131">
        <v>15</v>
      </c>
      <c r="E1552" s="132">
        <v>4.37</v>
      </c>
      <c r="F1552" s="129">
        <f t="shared" si="22"/>
        <v>95000</v>
      </c>
      <c r="G1552" s="131"/>
      <c r="FK1552" s="86"/>
      <c r="IH1552" s="131"/>
    </row>
    <row r="1553" spans="1:242">
      <c r="A1553" s="131" t="s">
        <v>5733</v>
      </c>
      <c r="B1553" s="139">
        <f>+'[2]Table SP Vol '!W21</f>
        <v>2.1850000000000001</v>
      </c>
      <c r="C1553" s="131" t="s">
        <v>634</v>
      </c>
      <c r="D1553" s="131">
        <v>16</v>
      </c>
      <c r="E1553" s="132">
        <v>4.37</v>
      </c>
      <c r="F1553" s="129">
        <f t="shared" si="22"/>
        <v>95000</v>
      </c>
      <c r="G1553" s="131"/>
      <c r="FK1553" s="86"/>
      <c r="IH1553" s="131"/>
    </row>
    <row r="1554" spans="1:242">
      <c r="A1554" s="131" t="s">
        <v>5734</v>
      </c>
      <c r="B1554" s="139">
        <f>+'[2]Table SP Vol '!W22</f>
        <v>2.1850000000000001</v>
      </c>
      <c r="C1554" s="131" t="s">
        <v>634</v>
      </c>
      <c r="D1554" s="131">
        <v>17</v>
      </c>
      <c r="E1554" s="132">
        <v>4.37</v>
      </c>
      <c r="F1554" s="129">
        <f t="shared" si="22"/>
        <v>95000</v>
      </c>
      <c r="G1554" s="131"/>
      <c r="FK1554" s="86"/>
      <c r="IH1554" s="131"/>
    </row>
    <row r="1555" spans="1:242">
      <c r="A1555" s="131" t="s">
        <v>5735</v>
      </c>
      <c r="B1555" s="139">
        <f>+'[2]Table SP Vol '!W23</f>
        <v>2.1850000000000001</v>
      </c>
      <c r="C1555" s="131" t="s">
        <v>634</v>
      </c>
      <c r="D1555" s="131">
        <v>18</v>
      </c>
      <c r="E1555" s="132">
        <v>4.37</v>
      </c>
      <c r="F1555" s="129">
        <f t="shared" si="22"/>
        <v>95000</v>
      </c>
      <c r="G1555" s="131"/>
      <c r="FK1555" s="86"/>
      <c r="IH1555" s="131"/>
    </row>
    <row r="1556" spans="1:242">
      <c r="A1556" s="131" t="s">
        <v>5736</v>
      </c>
      <c r="B1556" s="139">
        <f>+'[2]Table SP Vol '!W24</f>
        <v>2.1850000000000001</v>
      </c>
      <c r="C1556" s="131" t="s">
        <v>634</v>
      </c>
      <c r="D1556" s="131">
        <v>19</v>
      </c>
      <c r="E1556" s="132">
        <v>4.37</v>
      </c>
      <c r="F1556" s="129">
        <f t="shared" si="22"/>
        <v>95000</v>
      </c>
      <c r="G1556" s="131"/>
      <c r="FK1556" s="86"/>
      <c r="IH1556" s="131"/>
    </row>
    <row r="1557" spans="1:242">
      <c r="A1557" s="131" t="s">
        <v>5737</v>
      </c>
      <c r="B1557" s="139">
        <f>+'[2]Table SP Vol '!W25</f>
        <v>3.2300000000000004</v>
      </c>
      <c r="C1557" s="131" t="s">
        <v>635</v>
      </c>
      <c r="D1557" s="131">
        <v>20</v>
      </c>
      <c r="E1557" s="132">
        <v>6.4600000000000009</v>
      </c>
      <c r="F1557" s="129">
        <f t="shared" si="22"/>
        <v>95000</v>
      </c>
      <c r="G1557" s="131"/>
      <c r="FK1557" s="86"/>
      <c r="IH1557" s="131"/>
    </row>
    <row r="1558" spans="1:242">
      <c r="A1558" s="131" t="s">
        <v>5738</v>
      </c>
      <c r="B1558" s="139">
        <f>+'[2]Table SP Vol '!W26</f>
        <v>3.2300000000000004</v>
      </c>
      <c r="C1558" s="131" t="s">
        <v>635</v>
      </c>
      <c r="D1558" s="131">
        <v>21</v>
      </c>
      <c r="E1558" s="132">
        <v>6.4600000000000009</v>
      </c>
      <c r="F1558" s="129">
        <f t="shared" si="22"/>
        <v>95000</v>
      </c>
      <c r="G1558" s="131"/>
      <c r="FK1558" s="86"/>
      <c r="IH1558" s="131"/>
    </row>
    <row r="1559" spans="1:242">
      <c r="A1559" s="131" t="s">
        <v>5739</v>
      </c>
      <c r="B1559" s="139">
        <f>+'[2]Table SP Vol '!W27</f>
        <v>3.2300000000000004</v>
      </c>
      <c r="C1559" s="131" t="s">
        <v>635</v>
      </c>
      <c r="D1559" s="131">
        <v>22</v>
      </c>
      <c r="E1559" s="132">
        <v>6.4600000000000009</v>
      </c>
      <c r="F1559" s="129">
        <f t="shared" si="22"/>
        <v>95000</v>
      </c>
      <c r="G1559" s="131"/>
      <c r="FK1559" s="86"/>
      <c r="IH1559" s="131"/>
    </row>
    <row r="1560" spans="1:242">
      <c r="A1560" s="131" t="s">
        <v>5740</v>
      </c>
      <c r="B1560" s="139">
        <f>+'[2]Table SP Vol '!W28</f>
        <v>3.2300000000000004</v>
      </c>
      <c r="C1560" s="131" t="s">
        <v>635</v>
      </c>
      <c r="D1560" s="131">
        <v>23</v>
      </c>
      <c r="E1560" s="132">
        <v>6.4600000000000009</v>
      </c>
      <c r="F1560" s="129">
        <f t="shared" si="22"/>
        <v>95000</v>
      </c>
      <c r="G1560" s="131"/>
      <c r="FK1560" s="86"/>
      <c r="IH1560" s="131"/>
    </row>
    <row r="1561" spans="1:242">
      <c r="A1561" s="131" t="s">
        <v>5741</v>
      </c>
      <c r="B1561" s="139">
        <f>+'[2]Table SP Vol '!W29</f>
        <v>3.2300000000000004</v>
      </c>
      <c r="C1561" s="131" t="s">
        <v>635</v>
      </c>
      <c r="D1561" s="131">
        <v>24</v>
      </c>
      <c r="E1561" s="132">
        <v>6.4600000000000009</v>
      </c>
      <c r="F1561" s="129">
        <f t="shared" si="22"/>
        <v>95000</v>
      </c>
      <c r="G1561" s="131"/>
      <c r="FK1561" s="86"/>
      <c r="IH1561" s="131"/>
    </row>
    <row r="1562" spans="1:242">
      <c r="A1562" s="131" t="s">
        <v>5742</v>
      </c>
      <c r="B1562" s="139">
        <f>+'[2]Table SP Vol '!W30</f>
        <v>3.8000000000000003</v>
      </c>
      <c r="C1562" s="131" t="s">
        <v>636</v>
      </c>
      <c r="D1562" s="131">
        <v>25</v>
      </c>
      <c r="E1562" s="132">
        <v>7.6000000000000005</v>
      </c>
      <c r="F1562" s="129">
        <f t="shared" ref="F1562:F1625" si="23">+F1476+5000</f>
        <v>95000</v>
      </c>
      <c r="G1562" s="131"/>
      <c r="FK1562" s="86"/>
      <c r="IH1562" s="131"/>
    </row>
    <row r="1563" spans="1:242">
      <c r="A1563" s="131" t="s">
        <v>5743</v>
      </c>
      <c r="B1563" s="139">
        <f>+'[2]Table SP Vol '!W31</f>
        <v>3.8000000000000003</v>
      </c>
      <c r="C1563" s="131" t="s">
        <v>636</v>
      </c>
      <c r="D1563" s="131">
        <v>26</v>
      </c>
      <c r="E1563" s="132">
        <v>7.6000000000000005</v>
      </c>
      <c r="F1563" s="129">
        <f t="shared" si="23"/>
        <v>95000</v>
      </c>
      <c r="G1563" s="131"/>
      <c r="FK1563" s="86"/>
      <c r="IH1563" s="131"/>
    </row>
    <row r="1564" spans="1:242">
      <c r="A1564" s="131" t="s">
        <v>5744</v>
      </c>
      <c r="B1564" s="139">
        <f>+'[2]Table SP Vol '!W32</f>
        <v>3.8000000000000003</v>
      </c>
      <c r="C1564" s="131" t="s">
        <v>636</v>
      </c>
      <c r="D1564" s="131">
        <v>27</v>
      </c>
      <c r="E1564" s="132">
        <v>7.6000000000000005</v>
      </c>
      <c r="F1564" s="129">
        <f t="shared" si="23"/>
        <v>95000</v>
      </c>
      <c r="G1564" s="131"/>
      <c r="FK1564" s="86"/>
      <c r="IH1564" s="131"/>
    </row>
    <row r="1565" spans="1:242">
      <c r="A1565" s="131" t="s">
        <v>5745</v>
      </c>
      <c r="B1565" s="139">
        <f>+'[2]Table SP Vol '!W33</f>
        <v>3.8000000000000003</v>
      </c>
      <c r="C1565" s="131" t="s">
        <v>636</v>
      </c>
      <c r="D1565" s="131">
        <v>28</v>
      </c>
      <c r="E1565" s="132">
        <v>7.6000000000000005</v>
      </c>
      <c r="F1565" s="129">
        <f t="shared" si="23"/>
        <v>95000</v>
      </c>
      <c r="G1565" s="131"/>
      <c r="FK1565" s="86"/>
      <c r="IH1565" s="131"/>
    </row>
    <row r="1566" spans="1:242">
      <c r="A1566" s="131" t="s">
        <v>5746</v>
      </c>
      <c r="B1566" s="139">
        <f>+'[2]Table SP Vol '!W34</f>
        <v>3.8000000000000003</v>
      </c>
      <c r="C1566" s="131" t="s">
        <v>636</v>
      </c>
      <c r="D1566" s="131">
        <v>29</v>
      </c>
      <c r="E1566" s="132">
        <v>7.6000000000000005</v>
      </c>
      <c r="F1566" s="129">
        <f t="shared" si="23"/>
        <v>95000</v>
      </c>
      <c r="G1566" s="131"/>
      <c r="FK1566" s="86"/>
      <c r="IH1566" s="131"/>
    </row>
    <row r="1567" spans="1:242">
      <c r="A1567" s="131" t="s">
        <v>5747</v>
      </c>
      <c r="B1567" s="139">
        <f>+'[2]Table SP Vol '!W35</f>
        <v>4.6550000000000002</v>
      </c>
      <c r="C1567" s="131" t="s">
        <v>637</v>
      </c>
      <c r="D1567" s="131">
        <v>30</v>
      </c>
      <c r="E1567" s="132">
        <v>9.31</v>
      </c>
      <c r="F1567" s="129">
        <f t="shared" si="23"/>
        <v>95000</v>
      </c>
      <c r="G1567" s="131"/>
      <c r="FK1567" s="86"/>
      <c r="IH1567" s="131"/>
    </row>
    <row r="1568" spans="1:242">
      <c r="A1568" s="131" t="s">
        <v>5748</v>
      </c>
      <c r="B1568" s="139">
        <f>+'[2]Table SP Vol '!W36</f>
        <v>4.6550000000000002</v>
      </c>
      <c r="C1568" s="131" t="s">
        <v>637</v>
      </c>
      <c r="D1568" s="131">
        <v>31</v>
      </c>
      <c r="E1568" s="132">
        <v>9.31</v>
      </c>
      <c r="F1568" s="129">
        <f t="shared" si="23"/>
        <v>95000</v>
      </c>
      <c r="G1568" s="131"/>
      <c r="FK1568" s="86"/>
      <c r="IH1568" s="131"/>
    </row>
    <row r="1569" spans="1:242">
      <c r="A1569" s="131" t="s">
        <v>5749</v>
      </c>
      <c r="B1569" s="139">
        <f>+'[2]Table SP Vol '!W37</f>
        <v>4.6550000000000002</v>
      </c>
      <c r="C1569" s="131" t="s">
        <v>637</v>
      </c>
      <c r="D1569" s="131">
        <v>32</v>
      </c>
      <c r="E1569" s="132">
        <v>9.31</v>
      </c>
      <c r="F1569" s="129">
        <f t="shared" si="23"/>
        <v>95000</v>
      </c>
      <c r="G1569" s="131"/>
      <c r="FK1569" s="86"/>
      <c r="IH1569" s="131"/>
    </row>
    <row r="1570" spans="1:242">
      <c r="A1570" s="131" t="s">
        <v>5750</v>
      </c>
      <c r="B1570" s="139">
        <f>+'[2]Table SP Vol '!W38</f>
        <v>4.6550000000000002</v>
      </c>
      <c r="C1570" s="131" t="s">
        <v>637</v>
      </c>
      <c r="D1570" s="131">
        <v>33</v>
      </c>
      <c r="E1570" s="132">
        <v>9.31</v>
      </c>
      <c r="F1570" s="129">
        <f t="shared" si="23"/>
        <v>95000</v>
      </c>
      <c r="G1570" s="131"/>
      <c r="FK1570" s="86"/>
      <c r="IH1570" s="131"/>
    </row>
    <row r="1571" spans="1:242">
      <c r="A1571" s="131" t="s">
        <v>5751</v>
      </c>
      <c r="B1571" s="139">
        <f>+'[2]Table SP Vol '!W39</f>
        <v>4.6550000000000002</v>
      </c>
      <c r="C1571" s="131" t="s">
        <v>637</v>
      </c>
      <c r="D1571" s="131">
        <v>34</v>
      </c>
      <c r="E1571" s="132">
        <v>9.31</v>
      </c>
      <c r="F1571" s="129">
        <f t="shared" si="23"/>
        <v>95000</v>
      </c>
      <c r="G1571" s="131"/>
      <c r="FK1571" s="86"/>
      <c r="IH1571" s="131"/>
    </row>
    <row r="1572" spans="1:242">
      <c r="A1572" s="131" t="s">
        <v>5752</v>
      </c>
      <c r="B1572" s="139">
        <f>+'[2]Table SP Vol '!W40</f>
        <v>6.1749999999999998</v>
      </c>
      <c r="C1572" s="131" t="s">
        <v>638</v>
      </c>
      <c r="D1572" s="131">
        <v>35</v>
      </c>
      <c r="E1572" s="132">
        <v>12.35</v>
      </c>
      <c r="F1572" s="129">
        <f t="shared" si="23"/>
        <v>95000</v>
      </c>
      <c r="G1572" s="131"/>
      <c r="FK1572" s="86"/>
      <c r="IH1572" s="131"/>
    </row>
    <row r="1573" spans="1:242">
      <c r="A1573" s="131" t="s">
        <v>5753</v>
      </c>
      <c r="B1573" s="139">
        <f>+'[2]Table SP Vol '!W41</f>
        <v>6.1749999999999998</v>
      </c>
      <c r="C1573" s="131" t="s">
        <v>638</v>
      </c>
      <c r="D1573" s="131">
        <v>36</v>
      </c>
      <c r="E1573" s="132">
        <v>12.35</v>
      </c>
      <c r="F1573" s="129">
        <f t="shared" si="23"/>
        <v>95000</v>
      </c>
      <c r="G1573" s="131"/>
      <c r="FK1573" s="86"/>
      <c r="IH1573" s="131"/>
    </row>
    <row r="1574" spans="1:242">
      <c r="A1574" s="131" t="s">
        <v>5754</v>
      </c>
      <c r="B1574" s="139">
        <f>+'[2]Table SP Vol '!W42</f>
        <v>6.1749999999999998</v>
      </c>
      <c r="C1574" s="131" t="s">
        <v>638</v>
      </c>
      <c r="D1574" s="131">
        <v>37</v>
      </c>
      <c r="E1574" s="132">
        <v>12.35</v>
      </c>
      <c r="F1574" s="129">
        <f t="shared" si="23"/>
        <v>95000</v>
      </c>
      <c r="G1574" s="131"/>
      <c r="FK1574" s="86"/>
      <c r="IH1574" s="131"/>
    </row>
    <row r="1575" spans="1:242">
      <c r="A1575" s="131" t="s">
        <v>5755</v>
      </c>
      <c r="B1575" s="139">
        <f>+'[2]Table SP Vol '!W43</f>
        <v>6.1749999999999998</v>
      </c>
      <c r="C1575" s="131" t="s">
        <v>638</v>
      </c>
      <c r="D1575" s="131">
        <v>38</v>
      </c>
      <c r="E1575" s="132">
        <v>12.35</v>
      </c>
      <c r="F1575" s="129">
        <f t="shared" si="23"/>
        <v>95000</v>
      </c>
      <c r="G1575" s="131"/>
      <c r="FK1575" s="86"/>
      <c r="IH1575" s="131"/>
    </row>
    <row r="1576" spans="1:242">
      <c r="A1576" s="131" t="s">
        <v>5756</v>
      </c>
      <c r="B1576" s="139">
        <f>+'[2]Table SP Vol '!W44</f>
        <v>6.1749999999999998</v>
      </c>
      <c r="C1576" s="131" t="s">
        <v>638</v>
      </c>
      <c r="D1576" s="131">
        <v>39</v>
      </c>
      <c r="E1576" s="132">
        <v>12.35</v>
      </c>
      <c r="F1576" s="129">
        <f t="shared" si="23"/>
        <v>95000</v>
      </c>
      <c r="G1576" s="131"/>
      <c r="FK1576" s="86"/>
      <c r="IH1576" s="131"/>
    </row>
    <row r="1577" spans="1:242">
      <c r="A1577" s="131" t="s">
        <v>5757</v>
      </c>
      <c r="B1577" s="139">
        <f>+'[2]Table SP Vol '!W45</f>
        <v>9.0250000000000004</v>
      </c>
      <c r="C1577" s="131" t="s">
        <v>639</v>
      </c>
      <c r="D1577" s="131">
        <v>40</v>
      </c>
      <c r="E1577" s="132">
        <v>18.05</v>
      </c>
      <c r="F1577" s="129">
        <f t="shared" si="23"/>
        <v>95000</v>
      </c>
      <c r="G1577" s="131"/>
      <c r="FK1577" s="86"/>
      <c r="IH1577" s="131"/>
    </row>
    <row r="1578" spans="1:242">
      <c r="A1578" s="131" t="s">
        <v>5758</v>
      </c>
      <c r="B1578" s="139">
        <f>+'[2]Table SP Vol '!W46</f>
        <v>9.0250000000000004</v>
      </c>
      <c r="C1578" s="131" t="s">
        <v>639</v>
      </c>
      <c r="D1578" s="131">
        <v>41</v>
      </c>
      <c r="E1578" s="132">
        <v>18.05</v>
      </c>
      <c r="F1578" s="129">
        <f t="shared" si="23"/>
        <v>95000</v>
      </c>
      <c r="G1578" s="131"/>
      <c r="FK1578" s="86"/>
      <c r="IH1578" s="131"/>
    </row>
    <row r="1579" spans="1:242">
      <c r="A1579" s="131" t="s">
        <v>5759</v>
      </c>
      <c r="B1579" s="139">
        <f>+'[2]Table SP Vol '!W47</f>
        <v>9.0250000000000004</v>
      </c>
      <c r="C1579" s="131" t="s">
        <v>639</v>
      </c>
      <c r="D1579" s="131">
        <v>42</v>
      </c>
      <c r="E1579" s="132">
        <v>18.05</v>
      </c>
      <c r="F1579" s="129">
        <f t="shared" si="23"/>
        <v>95000</v>
      </c>
      <c r="G1579" s="131"/>
      <c r="FK1579" s="86"/>
      <c r="IH1579" s="131"/>
    </row>
    <row r="1580" spans="1:242">
      <c r="A1580" s="131" t="s">
        <v>5760</v>
      </c>
      <c r="B1580" s="139">
        <f>+'[2]Table SP Vol '!W48</f>
        <v>9.0250000000000004</v>
      </c>
      <c r="C1580" s="131" t="s">
        <v>639</v>
      </c>
      <c r="D1580" s="131">
        <v>43</v>
      </c>
      <c r="E1580" s="132">
        <v>18.05</v>
      </c>
      <c r="F1580" s="129">
        <f t="shared" si="23"/>
        <v>95000</v>
      </c>
      <c r="G1580" s="131"/>
      <c r="FK1580" s="86"/>
      <c r="IH1580" s="131"/>
    </row>
    <row r="1581" spans="1:242">
      <c r="A1581" s="131" t="s">
        <v>5761</v>
      </c>
      <c r="B1581" s="139">
        <f>+'[2]Table SP Vol '!W49</f>
        <v>9.0250000000000004</v>
      </c>
      <c r="C1581" s="131" t="s">
        <v>639</v>
      </c>
      <c r="D1581" s="131">
        <v>44</v>
      </c>
      <c r="E1581" s="132">
        <v>18.05</v>
      </c>
      <c r="F1581" s="129">
        <f t="shared" si="23"/>
        <v>95000</v>
      </c>
      <c r="G1581" s="131"/>
      <c r="FK1581" s="86"/>
      <c r="IH1581" s="131"/>
    </row>
    <row r="1582" spans="1:242">
      <c r="A1582" s="131" t="s">
        <v>5762</v>
      </c>
      <c r="B1582" s="139">
        <f>+'[2]Table SP Vol '!W50</f>
        <v>14.44</v>
      </c>
      <c r="C1582" s="131" t="s">
        <v>640</v>
      </c>
      <c r="D1582" s="131">
        <v>45</v>
      </c>
      <c r="E1582" s="132">
        <v>28.88</v>
      </c>
      <c r="F1582" s="129">
        <f t="shared" si="23"/>
        <v>95000</v>
      </c>
      <c r="G1582" s="131"/>
      <c r="FK1582" s="86"/>
      <c r="IH1582" s="131"/>
    </row>
    <row r="1583" spans="1:242">
      <c r="A1583" s="131" t="s">
        <v>5763</v>
      </c>
      <c r="B1583" s="139">
        <f>+'[2]Table SP Vol '!W51</f>
        <v>14.44</v>
      </c>
      <c r="C1583" s="131" t="s">
        <v>640</v>
      </c>
      <c r="D1583" s="131">
        <v>46</v>
      </c>
      <c r="E1583" s="132">
        <v>28.88</v>
      </c>
      <c r="F1583" s="129">
        <f t="shared" si="23"/>
        <v>95000</v>
      </c>
      <c r="G1583" s="131"/>
      <c r="FK1583" s="86"/>
      <c r="IH1583" s="131"/>
    </row>
    <row r="1584" spans="1:242">
      <c r="A1584" s="131" t="s">
        <v>5764</v>
      </c>
      <c r="B1584" s="139">
        <f>+'[2]Table SP Vol '!W52</f>
        <v>14.44</v>
      </c>
      <c r="C1584" s="131" t="s">
        <v>640</v>
      </c>
      <c r="D1584" s="131">
        <v>47</v>
      </c>
      <c r="E1584" s="132">
        <v>28.88</v>
      </c>
      <c r="F1584" s="129">
        <f t="shared" si="23"/>
        <v>95000</v>
      </c>
      <c r="G1584" s="131"/>
      <c r="FK1584" s="86"/>
      <c r="IH1584" s="131"/>
    </row>
    <row r="1585" spans="1:242">
      <c r="A1585" s="131" t="s">
        <v>5765</v>
      </c>
      <c r="B1585" s="139">
        <f>+'[2]Table SP Vol '!W53</f>
        <v>14.44</v>
      </c>
      <c r="C1585" s="131" t="s">
        <v>640</v>
      </c>
      <c r="D1585" s="131">
        <v>48</v>
      </c>
      <c r="E1585" s="132">
        <v>28.88</v>
      </c>
      <c r="F1585" s="129">
        <f t="shared" si="23"/>
        <v>95000</v>
      </c>
      <c r="G1585" s="131"/>
      <c r="FK1585" s="86"/>
      <c r="IH1585" s="131"/>
    </row>
    <row r="1586" spans="1:242">
      <c r="A1586" s="131" t="s">
        <v>5766</v>
      </c>
      <c r="B1586" s="139">
        <f>+'[2]Table SP Vol '!W54</f>
        <v>14.44</v>
      </c>
      <c r="C1586" s="131" t="s">
        <v>640</v>
      </c>
      <c r="D1586" s="131">
        <v>49</v>
      </c>
      <c r="E1586" s="132">
        <v>28.88</v>
      </c>
      <c r="F1586" s="129">
        <f t="shared" si="23"/>
        <v>95000</v>
      </c>
      <c r="G1586" s="131"/>
      <c r="FK1586" s="86"/>
      <c r="IH1586" s="131"/>
    </row>
    <row r="1587" spans="1:242">
      <c r="A1587" s="131" t="s">
        <v>5767</v>
      </c>
      <c r="B1587" s="139">
        <f>+'[2]Table SP Vol '!W55</f>
        <v>25.935000000000002</v>
      </c>
      <c r="C1587" s="131" t="s">
        <v>641</v>
      </c>
      <c r="D1587" s="131">
        <v>50</v>
      </c>
      <c r="E1587" s="132">
        <v>51.870000000000005</v>
      </c>
      <c r="F1587" s="129">
        <f t="shared" si="23"/>
        <v>95000</v>
      </c>
      <c r="G1587" s="131"/>
      <c r="FK1587" s="86"/>
      <c r="IH1587" s="131"/>
    </row>
    <row r="1588" spans="1:242">
      <c r="A1588" s="131" t="s">
        <v>5768</v>
      </c>
      <c r="B1588" s="139">
        <f>+'[2]Table SP Vol '!W56</f>
        <v>25.935000000000002</v>
      </c>
      <c r="C1588" s="131" t="s">
        <v>641</v>
      </c>
      <c r="D1588" s="131">
        <v>51</v>
      </c>
      <c r="E1588" s="132">
        <v>51.870000000000005</v>
      </c>
      <c r="F1588" s="129">
        <f t="shared" si="23"/>
        <v>95000</v>
      </c>
      <c r="G1588" s="131"/>
      <c r="FK1588" s="86"/>
      <c r="IH1588" s="131"/>
    </row>
    <row r="1589" spans="1:242">
      <c r="A1589" s="131" t="s">
        <v>5769</v>
      </c>
      <c r="B1589" s="139">
        <f>+'[2]Table SP Vol '!W57</f>
        <v>25.935000000000002</v>
      </c>
      <c r="C1589" s="131" t="s">
        <v>641</v>
      </c>
      <c r="D1589" s="131">
        <v>52</v>
      </c>
      <c r="E1589" s="132">
        <v>51.870000000000005</v>
      </c>
      <c r="F1589" s="129">
        <f t="shared" si="23"/>
        <v>95000</v>
      </c>
      <c r="G1589" s="131"/>
      <c r="FK1589" s="86"/>
      <c r="IH1589" s="131"/>
    </row>
    <row r="1590" spans="1:242">
      <c r="A1590" s="131" t="s">
        <v>5770</v>
      </c>
      <c r="B1590" s="139">
        <f>+'[2]Table SP Vol '!W58</f>
        <v>25.935000000000002</v>
      </c>
      <c r="C1590" s="131" t="s">
        <v>641</v>
      </c>
      <c r="D1590" s="131">
        <v>53</v>
      </c>
      <c r="E1590" s="132">
        <v>51.870000000000005</v>
      </c>
      <c r="F1590" s="129">
        <f t="shared" si="23"/>
        <v>95000</v>
      </c>
      <c r="G1590" s="131"/>
      <c r="FK1590" s="86"/>
      <c r="IH1590" s="131"/>
    </row>
    <row r="1591" spans="1:242">
      <c r="A1591" s="131" t="s">
        <v>5771</v>
      </c>
      <c r="B1591" s="139">
        <f>+'[2]Table SP Vol '!W59</f>
        <v>25.935000000000002</v>
      </c>
      <c r="C1591" s="131" t="s">
        <v>641</v>
      </c>
      <c r="D1591" s="131">
        <v>54</v>
      </c>
      <c r="E1591" s="132">
        <v>51.870000000000005</v>
      </c>
      <c r="F1591" s="129">
        <f t="shared" si="23"/>
        <v>95000</v>
      </c>
      <c r="G1591" s="131"/>
      <c r="FK1591" s="86"/>
      <c r="IH1591" s="131"/>
    </row>
    <row r="1592" spans="1:242">
      <c r="A1592" s="131" t="s">
        <v>5772</v>
      </c>
      <c r="B1592" s="139">
        <f>+'[2]Table SP Vol '!W60</f>
        <v>47.214999999999996</v>
      </c>
      <c r="C1592" s="131" t="s">
        <v>642</v>
      </c>
      <c r="D1592" s="131">
        <v>55</v>
      </c>
      <c r="E1592" s="132">
        <v>94.429999999999993</v>
      </c>
      <c r="F1592" s="129">
        <f t="shared" si="23"/>
        <v>95000</v>
      </c>
      <c r="G1592" s="131"/>
      <c r="FK1592" s="86"/>
      <c r="IH1592" s="131"/>
    </row>
    <row r="1593" spans="1:242">
      <c r="A1593" s="131" t="s">
        <v>5773</v>
      </c>
      <c r="B1593" s="139">
        <f>+'[2]Table SP Vol '!W61</f>
        <v>47.214999999999996</v>
      </c>
      <c r="C1593" s="131" t="s">
        <v>642</v>
      </c>
      <c r="D1593" s="131">
        <v>56</v>
      </c>
      <c r="E1593" s="132">
        <v>94.429999999999993</v>
      </c>
      <c r="F1593" s="129">
        <f t="shared" si="23"/>
        <v>95000</v>
      </c>
      <c r="G1593" s="131"/>
      <c r="FK1593" s="86"/>
      <c r="IH1593" s="131"/>
    </row>
    <row r="1594" spans="1:242">
      <c r="A1594" s="131" t="s">
        <v>5774</v>
      </c>
      <c r="B1594" s="139">
        <f>+'[2]Table SP Vol '!W62</f>
        <v>47.214999999999996</v>
      </c>
      <c r="C1594" s="131" t="s">
        <v>642</v>
      </c>
      <c r="D1594" s="131">
        <v>57</v>
      </c>
      <c r="E1594" s="132">
        <v>94.429999999999993</v>
      </c>
      <c r="F1594" s="129">
        <f t="shared" si="23"/>
        <v>95000</v>
      </c>
      <c r="G1594" s="131"/>
      <c r="FK1594" s="86"/>
      <c r="IH1594" s="131"/>
    </row>
    <row r="1595" spans="1:242">
      <c r="A1595" s="131" t="s">
        <v>5775</v>
      </c>
      <c r="B1595" s="139">
        <f>+'[2]Table SP Vol '!W63</f>
        <v>47.214999999999996</v>
      </c>
      <c r="C1595" s="131" t="s">
        <v>642</v>
      </c>
      <c r="D1595" s="131">
        <v>58</v>
      </c>
      <c r="E1595" s="132">
        <v>94.429999999999993</v>
      </c>
      <c r="F1595" s="129">
        <f t="shared" si="23"/>
        <v>95000</v>
      </c>
      <c r="G1595" s="131"/>
      <c r="FK1595" s="86"/>
      <c r="IH1595" s="131"/>
    </row>
    <row r="1596" spans="1:242">
      <c r="A1596" s="131" t="s">
        <v>5776</v>
      </c>
      <c r="B1596" s="139">
        <f>+'[2]Table SP Vol '!W64</f>
        <v>47.214999999999996</v>
      </c>
      <c r="C1596" s="131" t="s">
        <v>642</v>
      </c>
      <c r="D1596" s="131">
        <v>59</v>
      </c>
      <c r="E1596" s="132">
        <v>94.429999999999993</v>
      </c>
      <c r="F1596" s="129">
        <f t="shared" si="23"/>
        <v>95000</v>
      </c>
      <c r="G1596" s="131"/>
      <c r="FK1596" s="86"/>
      <c r="IH1596" s="131"/>
    </row>
    <row r="1597" spans="1:242">
      <c r="A1597" s="131" t="s">
        <v>5777</v>
      </c>
      <c r="B1597" s="139">
        <f>+'[2]Table SP Vol '!W65</f>
        <v>71.155000000000001</v>
      </c>
      <c r="C1597" s="131" t="s">
        <v>643</v>
      </c>
      <c r="D1597" s="131">
        <v>60</v>
      </c>
      <c r="E1597" s="132">
        <v>142.31</v>
      </c>
      <c r="F1597" s="129">
        <f t="shared" si="23"/>
        <v>95000</v>
      </c>
      <c r="G1597" s="131"/>
      <c r="FK1597" s="86"/>
      <c r="IH1597" s="131"/>
    </row>
    <row r="1598" spans="1:242">
      <c r="A1598" s="131" t="s">
        <v>5778</v>
      </c>
      <c r="B1598" s="139">
        <f>+'[2]Table SP Vol '!W66</f>
        <v>71.155000000000001</v>
      </c>
      <c r="C1598" s="131" t="s">
        <v>643</v>
      </c>
      <c r="D1598" s="131">
        <v>61</v>
      </c>
      <c r="E1598" s="132">
        <v>142.31</v>
      </c>
      <c r="F1598" s="129">
        <f t="shared" si="23"/>
        <v>95000</v>
      </c>
      <c r="G1598" s="131"/>
      <c r="FK1598" s="86"/>
      <c r="IH1598" s="131"/>
    </row>
    <row r="1599" spans="1:242">
      <c r="A1599" s="131" t="s">
        <v>5779</v>
      </c>
      <c r="B1599" s="139">
        <f>+'[2]Table SP Vol '!W67</f>
        <v>71.155000000000001</v>
      </c>
      <c r="C1599" s="131" t="s">
        <v>643</v>
      </c>
      <c r="D1599" s="131">
        <v>62</v>
      </c>
      <c r="E1599" s="132">
        <v>142.31</v>
      </c>
      <c r="F1599" s="129">
        <f t="shared" si="23"/>
        <v>95000</v>
      </c>
      <c r="G1599" s="131"/>
      <c r="FK1599" s="86"/>
      <c r="IH1599" s="131"/>
    </row>
    <row r="1600" spans="1:242">
      <c r="A1600" s="131" t="s">
        <v>5780</v>
      </c>
      <c r="B1600" s="139">
        <f>+'[2]Table SP Vol '!W68</f>
        <v>71.155000000000001</v>
      </c>
      <c r="C1600" s="131" t="s">
        <v>643</v>
      </c>
      <c r="D1600" s="131">
        <v>63</v>
      </c>
      <c r="E1600" s="132">
        <v>142.31</v>
      </c>
      <c r="F1600" s="129">
        <f t="shared" si="23"/>
        <v>95000</v>
      </c>
      <c r="G1600" s="131"/>
      <c r="FK1600" s="86"/>
      <c r="IH1600" s="131"/>
    </row>
    <row r="1601" spans="1:242">
      <c r="A1601" s="131" t="s">
        <v>5781</v>
      </c>
      <c r="B1601" s="139">
        <f>+'[2]Table SP Vol '!W69</f>
        <v>71.155000000000001</v>
      </c>
      <c r="C1601" s="131" t="s">
        <v>643</v>
      </c>
      <c r="D1601" s="131">
        <v>64</v>
      </c>
      <c r="E1601" s="132">
        <v>142.31</v>
      </c>
      <c r="F1601" s="129">
        <f t="shared" si="23"/>
        <v>95000</v>
      </c>
      <c r="G1601" s="131"/>
      <c r="FK1601" s="86"/>
      <c r="IH1601" s="131"/>
    </row>
    <row r="1602" spans="1:242">
      <c r="A1602" s="131" t="s">
        <v>5782</v>
      </c>
      <c r="B1602" s="139">
        <f>+'[2]Table SP Vol '!W70</f>
        <v>115.33</v>
      </c>
      <c r="C1602" s="131" t="s">
        <v>644</v>
      </c>
      <c r="D1602" s="131">
        <v>65</v>
      </c>
      <c r="E1602" s="132">
        <v>230.66</v>
      </c>
      <c r="F1602" s="129">
        <f t="shared" si="23"/>
        <v>95000</v>
      </c>
      <c r="G1602" s="131"/>
      <c r="FK1602" s="86"/>
      <c r="IH1602" s="131"/>
    </row>
    <row r="1603" spans="1:242">
      <c r="A1603" s="131" t="s">
        <v>5783</v>
      </c>
      <c r="B1603" s="139">
        <f>+'[2]Table SP Vol '!W71</f>
        <v>115.33</v>
      </c>
      <c r="C1603" s="131" t="s">
        <v>644</v>
      </c>
      <c r="D1603" s="131">
        <v>66</v>
      </c>
      <c r="E1603" s="132">
        <v>230.66</v>
      </c>
      <c r="F1603" s="129">
        <f t="shared" si="23"/>
        <v>95000</v>
      </c>
      <c r="G1603" s="131"/>
      <c r="FK1603" s="86"/>
      <c r="IH1603" s="131"/>
    </row>
    <row r="1604" spans="1:242">
      <c r="A1604" s="131" t="s">
        <v>5784</v>
      </c>
      <c r="B1604" s="139">
        <f>+'[2]Table SP Vol '!W72</f>
        <v>115.33</v>
      </c>
      <c r="C1604" s="131" t="s">
        <v>644</v>
      </c>
      <c r="D1604" s="131">
        <v>67</v>
      </c>
      <c r="E1604" s="132">
        <v>230.66</v>
      </c>
      <c r="F1604" s="129">
        <f t="shared" si="23"/>
        <v>95000</v>
      </c>
      <c r="G1604" s="131"/>
      <c r="FK1604" s="86"/>
      <c r="IH1604" s="131"/>
    </row>
    <row r="1605" spans="1:242">
      <c r="A1605" s="131" t="s">
        <v>5785</v>
      </c>
      <c r="B1605" s="139">
        <f>+'[2]Table SP Vol '!W73</f>
        <v>115.33</v>
      </c>
      <c r="C1605" s="131" t="s">
        <v>644</v>
      </c>
      <c r="D1605" s="131">
        <v>68</v>
      </c>
      <c r="E1605" s="132">
        <v>230.66</v>
      </c>
      <c r="F1605" s="129">
        <f t="shared" si="23"/>
        <v>95000</v>
      </c>
      <c r="G1605" s="131"/>
      <c r="FK1605" s="86"/>
      <c r="IH1605" s="131"/>
    </row>
    <row r="1606" spans="1:242">
      <c r="A1606" s="131" t="s">
        <v>5786</v>
      </c>
      <c r="B1606" s="139">
        <f>+'[2]Table SP Vol '!W74</f>
        <v>115.33</v>
      </c>
      <c r="C1606" s="131" t="s">
        <v>644</v>
      </c>
      <c r="D1606" s="131">
        <v>69</v>
      </c>
      <c r="E1606" s="132">
        <v>230.66</v>
      </c>
      <c r="F1606" s="129">
        <f t="shared" si="23"/>
        <v>95000</v>
      </c>
      <c r="G1606" s="131"/>
      <c r="FK1606" s="86"/>
      <c r="IH1606" s="131"/>
    </row>
    <row r="1607" spans="1:242">
      <c r="A1607" s="131" t="s">
        <v>5787</v>
      </c>
      <c r="B1607" s="139">
        <f>+'[2]Table SP Vol '!W75</f>
        <v>215.55500000000001</v>
      </c>
      <c r="C1607" s="131" t="s">
        <v>645</v>
      </c>
      <c r="D1607" s="131">
        <v>70</v>
      </c>
      <c r="E1607" s="132">
        <v>431.11</v>
      </c>
      <c r="F1607" s="129">
        <f t="shared" si="23"/>
        <v>95000</v>
      </c>
      <c r="G1607" s="131"/>
      <c r="FK1607" s="86"/>
      <c r="IH1607" s="131"/>
    </row>
    <row r="1608" spans="1:242">
      <c r="A1608" s="131" t="s">
        <v>5788</v>
      </c>
      <c r="B1608" s="139">
        <f>+'[2]Table SP Vol '!W76</f>
        <v>215.55500000000001</v>
      </c>
      <c r="C1608" s="131" t="s">
        <v>645</v>
      </c>
      <c r="D1608" s="131">
        <v>71</v>
      </c>
      <c r="E1608" s="132">
        <v>431.11</v>
      </c>
      <c r="F1608" s="129">
        <f t="shared" si="23"/>
        <v>95000</v>
      </c>
      <c r="G1608" s="131"/>
      <c r="FK1608" s="86"/>
      <c r="IH1608" s="131"/>
    </row>
    <row r="1609" spans="1:242">
      <c r="A1609" s="131" t="s">
        <v>5789</v>
      </c>
      <c r="B1609" s="139">
        <f>+'[2]Table SP Vol '!W77</f>
        <v>215.55500000000001</v>
      </c>
      <c r="C1609" s="131" t="s">
        <v>645</v>
      </c>
      <c r="D1609" s="131">
        <v>72</v>
      </c>
      <c r="E1609" s="132">
        <v>431.11</v>
      </c>
      <c r="F1609" s="129">
        <f t="shared" si="23"/>
        <v>95000</v>
      </c>
      <c r="G1609" s="131"/>
      <c r="FK1609" s="86"/>
      <c r="IH1609" s="131"/>
    </row>
    <row r="1610" spans="1:242">
      <c r="A1610" s="131" t="s">
        <v>5790</v>
      </c>
      <c r="B1610" s="139">
        <f>+'[2]Table SP Vol '!W78</f>
        <v>215.55500000000001</v>
      </c>
      <c r="C1610" s="131" t="s">
        <v>645</v>
      </c>
      <c r="D1610" s="131">
        <v>73</v>
      </c>
      <c r="E1610" s="132">
        <v>431.11</v>
      </c>
      <c r="F1610" s="129">
        <f t="shared" si="23"/>
        <v>95000</v>
      </c>
      <c r="G1610" s="131"/>
      <c r="FK1610" s="86"/>
      <c r="IH1610" s="131"/>
    </row>
    <row r="1611" spans="1:242">
      <c r="A1611" s="131" t="s">
        <v>5791</v>
      </c>
      <c r="B1611" s="139">
        <f>+'[2]Table SP Vol '!W79</f>
        <v>215.55500000000001</v>
      </c>
      <c r="C1611" s="131" t="s">
        <v>645</v>
      </c>
      <c r="D1611" s="131">
        <v>74</v>
      </c>
      <c r="E1611" s="132">
        <v>431.11</v>
      </c>
      <c r="F1611" s="129">
        <f t="shared" si="23"/>
        <v>95000</v>
      </c>
      <c r="G1611" s="131"/>
      <c r="FK1611" s="86"/>
      <c r="IH1611" s="131"/>
    </row>
    <row r="1612" spans="1:242">
      <c r="A1612" s="131" t="s">
        <v>5792</v>
      </c>
      <c r="B1612" s="139">
        <f>+'[2]Table SP Vol '!W80</f>
        <v>709.08</v>
      </c>
      <c r="C1612" s="131" t="s">
        <v>646</v>
      </c>
      <c r="D1612" s="131">
        <v>75</v>
      </c>
      <c r="E1612" s="132">
        <v>1418.16</v>
      </c>
      <c r="F1612" s="129">
        <f t="shared" si="23"/>
        <v>95000</v>
      </c>
      <c r="G1612" s="131"/>
      <c r="FK1612" s="86"/>
      <c r="IH1612" s="131"/>
    </row>
    <row r="1613" spans="1:242">
      <c r="A1613" s="131" t="s">
        <v>5793</v>
      </c>
      <c r="B1613" s="139">
        <f>+'[2]Table SP Vol '!W81</f>
        <v>709.08</v>
      </c>
      <c r="C1613" s="131" t="s">
        <v>646</v>
      </c>
      <c r="D1613" s="131">
        <v>76</v>
      </c>
      <c r="E1613" s="132">
        <v>1418.16</v>
      </c>
      <c r="F1613" s="129">
        <f t="shared" si="23"/>
        <v>95000</v>
      </c>
      <c r="G1613" s="131"/>
      <c r="FK1613" s="86"/>
      <c r="IH1613" s="131"/>
    </row>
    <row r="1614" spans="1:242">
      <c r="A1614" s="131" t="s">
        <v>5794</v>
      </c>
      <c r="B1614" s="139">
        <f>+'[2]Table SP Vol '!W82</f>
        <v>709.08</v>
      </c>
      <c r="C1614" s="131" t="s">
        <v>646</v>
      </c>
      <c r="D1614" s="131">
        <v>77</v>
      </c>
      <c r="E1614" s="132">
        <v>1418.16</v>
      </c>
      <c r="F1614" s="129">
        <f t="shared" si="23"/>
        <v>95000</v>
      </c>
      <c r="G1614" s="131"/>
      <c r="FK1614" s="86"/>
      <c r="IH1614" s="131"/>
    </row>
    <row r="1615" spans="1:242">
      <c r="A1615" s="131" t="s">
        <v>5795</v>
      </c>
      <c r="B1615" s="139">
        <f>+'[2]Table SP Vol '!W83</f>
        <v>709.08</v>
      </c>
      <c r="C1615" s="131" t="s">
        <v>646</v>
      </c>
      <c r="D1615" s="131">
        <v>78</v>
      </c>
      <c r="E1615" s="132">
        <v>1418.16</v>
      </c>
      <c r="F1615" s="129">
        <f t="shared" si="23"/>
        <v>95000</v>
      </c>
      <c r="G1615" s="131"/>
      <c r="FK1615" s="86"/>
      <c r="IH1615" s="131"/>
    </row>
    <row r="1616" spans="1:242">
      <c r="A1616" s="131" t="s">
        <v>5796</v>
      </c>
      <c r="B1616" s="139">
        <f>+'[2]Table SP Vol '!W84</f>
        <v>709.08</v>
      </c>
      <c r="C1616" s="131" t="s">
        <v>646</v>
      </c>
      <c r="D1616" s="131">
        <v>79</v>
      </c>
      <c r="E1616" s="132">
        <v>1418.16</v>
      </c>
      <c r="F1616" s="129">
        <f t="shared" si="23"/>
        <v>95000</v>
      </c>
      <c r="G1616" s="131"/>
      <c r="FK1616" s="86"/>
      <c r="IH1616" s="131"/>
    </row>
    <row r="1617" spans="1:242">
      <c r="A1617" s="131" t="s">
        <v>5797</v>
      </c>
      <c r="B1617" s="139">
        <f>+'[2]Table SP Vol '!W85</f>
        <v>709.08</v>
      </c>
      <c r="C1617" s="131" t="s">
        <v>646</v>
      </c>
      <c r="D1617" s="131">
        <v>80</v>
      </c>
      <c r="E1617" s="132">
        <v>1418.16</v>
      </c>
      <c r="F1617" s="129">
        <f t="shared" si="23"/>
        <v>95000</v>
      </c>
      <c r="G1617" s="131"/>
      <c r="FK1617" s="86"/>
      <c r="IH1617" s="131"/>
    </row>
    <row r="1618" spans="1:242">
      <c r="A1618" s="131" t="s">
        <v>5798</v>
      </c>
      <c r="B1618" s="139">
        <f>+'[2]Table SP Vol '!W86</f>
        <v>709.08</v>
      </c>
      <c r="C1618" s="131" t="s">
        <v>646</v>
      </c>
      <c r="D1618" s="131">
        <v>81</v>
      </c>
      <c r="E1618" s="132">
        <v>1418.16</v>
      </c>
      <c r="F1618" s="129">
        <f t="shared" si="23"/>
        <v>95000</v>
      </c>
      <c r="G1618" s="131"/>
      <c r="FK1618" s="86"/>
      <c r="IH1618" s="131"/>
    </row>
    <row r="1619" spans="1:242">
      <c r="A1619" s="131" t="s">
        <v>5799</v>
      </c>
      <c r="B1619" s="139">
        <f>+'[2]Table SP Vol '!W87</f>
        <v>709.08</v>
      </c>
      <c r="C1619" s="131" t="s">
        <v>646</v>
      </c>
      <c r="D1619" s="131">
        <v>82</v>
      </c>
      <c r="E1619" s="132">
        <v>1418.16</v>
      </c>
      <c r="F1619" s="129">
        <f t="shared" si="23"/>
        <v>95000</v>
      </c>
      <c r="G1619" s="131"/>
      <c r="FK1619" s="86"/>
      <c r="IH1619" s="131"/>
    </row>
    <row r="1620" spans="1:242">
      <c r="A1620" s="131" t="s">
        <v>5800</v>
      </c>
      <c r="B1620" s="139">
        <f>+'[2]Table SP Vol '!W88</f>
        <v>709.08</v>
      </c>
      <c r="C1620" s="131" t="s">
        <v>646</v>
      </c>
      <c r="D1620" s="131">
        <v>83</v>
      </c>
      <c r="E1620" s="132">
        <v>1418.16</v>
      </c>
      <c r="F1620" s="129">
        <f t="shared" si="23"/>
        <v>95000</v>
      </c>
      <c r="G1620" s="131"/>
      <c r="FK1620" s="86"/>
      <c r="IH1620" s="131"/>
    </row>
    <row r="1621" spans="1:242">
      <c r="A1621" s="131" t="s">
        <v>5801</v>
      </c>
      <c r="B1621" s="139">
        <f>+'[2]Table SP Vol '!W89</f>
        <v>709.08</v>
      </c>
      <c r="C1621" s="131" t="s">
        <v>646</v>
      </c>
      <c r="D1621" s="131">
        <v>84</v>
      </c>
      <c r="E1621" s="132">
        <v>1418.16</v>
      </c>
      <c r="F1621" s="129">
        <f t="shared" si="23"/>
        <v>95000</v>
      </c>
      <c r="G1621" s="131"/>
      <c r="FK1621" s="86"/>
      <c r="IH1621" s="131"/>
    </row>
    <row r="1622" spans="1:242">
      <c r="A1622" s="131" t="s">
        <v>5802</v>
      </c>
      <c r="B1622" s="139">
        <f>+'[2]Table SP Vol '!W90</f>
        <v>709.08</v>
      </c>
      <c r="C1622" s="131" t="s">
        <v>646</v>
      </c>
      <c r="D1622" s="131">
        <v>85</v>
      </c>
      <c r="E1622" s="132">
        <v>1418.16</v>
      </c>
      <c r="F1622" s="129">
        <f t="shared" si="23"/>
        <v>95000</v>
      </c>
      <c r="G1622" s="131"/>
      <c r="FK1622" s="86"/>
      <c r="IH1622" s="131"/>
    </row>
    <row r="1623" spans="1:242">
      <c r="A1623" s="131" t="s">
        <v>5803</v>
      </c>
      <c r="B1623" s="139">
        <f>+'[2]Table SP Vol '!W91</f>
        <v>709.08</v>
      </c>
      <c r="C1623" s="131" t="s">
        <v>646</v>
      </c>
      <c r="D1623" s="131">
        <v>86</v>
      </c>
      <c r="E1623" s="132">
        <v>1418.16</v>
      </c>
      <c r="F1623" s="129">
        <f t="shared" si="23"/>
        <v>95000</v>
      </c>
      <c r="G1623" s="131"/>
      <c r="FK1623" s="86"/>
      <c r="IH1623" s="131"/>
    </row>
    <row r="1624" spans="1:242">
      <c r="A1624" s="131" t="s">
        <v>5804</v>
      </c>
      <c r="B1624" s="139">
        <f>+'[2]Table SP Vol '!W92</f>
        <v>709.08</v>
      </c>
      <c r="C1624" s="131" t="s">
        <v>646</v>
      </c>
      <c r="D1624" s="131">
        <v>87</v>
      </c>
      <c r="E1624" s="132">
        <v>1418.16</v>
      </c>
      <c r="F1624" s="129">
        <f t="shared" si="23"/>
        <v>95000</v>
      </c>
      <c r="G1624" s="131"/>
      <c r="FK1624" s="86"/>
      <c r="IH1624" s="131"/>
    </row>
    <row r="1625" spans="1:242">
      <c r="A1625" s="131" t="s">
        <v>5805</v>
      </c>
      <c r="B1625" s="139">
        <f>+'[2]Table SP Vol '!W93</f>
        <v>709.08</v>
      </c>
      <c r="C1625" s="131" t="s">
        <v>646</v>
      </c>
      <c r="D1625" s="131">
        <v>88</v>
      </c>
      <c r="E1625" s="132">
        <v>1418.16</v>
      </c>
      <c r="F1625" s="129">
        <f t="shared" si="23"/>
        <v>95000</v>
      </c>
      <c r="G1625" s="131"/>
      <c r="FK1625" s="86"/>
      <c r="IH1625" s="131"/>
    </row>
    <row r="1626" spans="1:242">
      <c r="A1626" s="131" t="s">
        <v>5806</v>
      </c>
      <c r="B1626" s="139">
        <f>+'[2]Table SP Vol '!W94</f>
        <v>709.08</v>
      </c>
      <c r="C1626" s="131" t="s">
        <v>646</v>
      </c>
      <c r="D1626" s="131">
        <v>89</v>
      </c>
      <c r="E1626" s="132">
        <v>1418.16</v>
      </c>
      <c r="F1626" s="129">
        <f t="shared" ref="F1626:F1689" si="24">+F1540+5000</f>
        <v>95000</v>
      </c>
      <c r="G1626" s="131"/>
      <c r="FK1626" s="86"/>
      <c r="IH1626" s="131"/>
    </row>
    <row r="1627" spans="1:242">
      <c r="A1627" s="131" t="s">
        <v>5807</v>
      </c>
      <c r="B1627" s="139">
        <f>+'[2]Table SP Vol '!W95</f>
        <v>709.08</v>
      </c>
      <c r="C1627" s="131" t="s">
        <v>646</v>
      </c>
      <c r="D1627" s="131">
        <v>90</v>
      </c>
      <c r="E1627" s="132">
        <v>1418.16</v>
      </c>
      <c r="F1627" s="129">
        <f t="shared" si="24"/>
        <v>95000</v>
      </c>
      <c r="G1627" s="131"/>
      <c r="FK1627" s="86"/>
      <c r="IH1627" s="131"/>
    </row>
    <row r="1628" spans="1:242">
      <c r="A1628" s="131" t="s">
        <v>5808</v>
      </c>
      <c r="B1628" s="139">
        <f>+'[2]Table SP Vol '!W96</f>
        <v>709.08</v>
      </c>
      <c r="C1628" s="131" t="s">
        <v>646</v>
      </c>
      <c r="D1628" s="131">
        <v>91</v>
      </c>
      <c r="E1628" s="132">
        <v>1418.16</v>
      </c>
      <c r="F1628" s="129">
        <f t="shared" si="24"/>
        <v>95000</v>
      </c>
      <c r="G1628" s="131"/>
      <c r="FK1628" s="86"/>
      <c r="IH1628" s="131"/>
    </row>
    <row r="1629" spans="1:242">
      <c r="A1629" s="131" t="s">
        <v>5809</v>
      </c>
      <c r="B1629" s="139">
        <f>+'[2]Table SP Vol '!W97</f>
        <v>709.08</v>
      </c>
      <c r="C1629" s="131" t="s">
        <v>646</v>
      </c>
      <c r="D1629" s="131">
        <v>92</v>
      </c>
      <c r="E1629" s="132">
        <v>1418.16</v>
      </c>
      <c r="F1629" s="129">
        <f t="shared" si="24"/>
        <v>95000</v>
      </c>
      <c r="G1629" s="131"/>
      <c r="FK1629" s="86"/>
      <c r="IH1629" s="131"/>
    </row>
    <row r="1630" spans="1:242">
      <c r="A1630" s="131" t="s">
        <v>5810</v>
      </c>
      <c r="B1630" s="139">
        <f>+'[2]Table SP Vol '!W98</f>
        <v>709.08</v>
      </c>
      <c r="C1630" s="131" t="s">
        <v>646</v>
      </c>
      <c r="D1630" s="131">
        <v>93</v>
      </c>
      <c r="E1630" s="132">
        <v>1418.16</v>
      </c>
      <c r="F1630" s="129">
        <f t="shared" si="24"/>
        <v>95000</v>
      </c>
      <c r="G1630" s="131"/>
      <c r="FK1630" s="86"/>
      <c r="IH1630" s="131"/>
    </row>
    <row r="1631" spans="1:242">
      <c r="A1631" s="131" t="s">
        <v>5811</v>
      </c>
      <c r="B1631" s="139">
        <f>+'[2]Table SP Vol '!W99</f>
        <v>709.08</v>
      </c>
      <c r="C1631" s="131" t="s">
        <v>646</v>
      </c>
      <c r="D1631" s="131">
        <v>94</v>
      </c>
      <c r="E1631" s="132">
        <v>1418.16</v>
      </c>
      <c r="F1631" s="129">
        <f t="shared" si="24"/>
        <v>95000</v>
      </c>
      <c r="G1631" s="131"/>
      <c r="FK1631" s="86"/>
      <c r="IH1631" s="131"/>
    </row>
    <row r="1632" spans="1:242">
      <c r="A1632" s="131" t="s">
        <v>5812</v>
      </c>
      <c r="B1632" s="139">
        <f>+'[2]Table SP Vol '!W100</f>
        <v>709.08</v>
      </c>
      <c r="C1632" s="131" t="s">
        <v>646</v>
      </c>
      <c r="D1632" s="131">
        <v>95</v>
      </c>
      <c r="E1632" s="132">
        <v>1418.16</v>
      </c>
      <c r="F1632" s="129">
        <f t="shared" si="24"/>
        <v>95000</v>
      </c>
      <c r="G1632" s="131"/>
      <c r="FK1632" s="86"/>
      <c r="IH1632" s="131"/>
    </row>
    <row r="1633" spans="1:242">
      <c r="A1633" s="131" t="s">
        <v>5813</v>
      </c>
      <c r="B1633" s="139">
        <f>+'[2]Table SP Vol '!W101</f>
        <v>709.08</v>
      </c>
      <c r="C1633" s="131" t="s">
        <v>646</v>
      </c>
      <c r="D1633" s="131">
        <v>96</v>
      </c>
      <c r="E1633" s="132">
        <v>1418.16</v>
      </c>
      <c r="F1633" s="129">
        <f t="shared" si="24"/>
        <v>95000</v>
      </c>
      <c r="G1633" s="131"/>
      <c r="FK1633" s="86"/>
      <c r="IH1633" s="131"/>
    </row>
    <row r="1634" spans="1:242">
      <c r="A1634" s="131" t="s">
        <v>5814</v>
      </c>
      <c r="B1634" s="139">
        <f>+'[2]Table SP Vol '!W102</f>
        <v>709.08</v>
      </c>
      <c r="C1634" s="131" t="s">
        <v>646</v>
      </c>
      <c r="D1634" s="131">
        <v>97</v>
      </c>
      <c r="E1634" s="132">
        <v>1418.16</v>
      </c>
      <c r="F1634" s="129">
        <f t="shared" si="24"/>
        <v>95000</v>
      </c>
      <c r="G1634" s="131"/>
      <c r="FK1634" s="86"/>
      <c r="IH1634" s="131"/>
    </row>
    <row r="1635" spans="1:242">
      <c r="A1635" s="131" t="s">
        <v>5815</v>
      </c>
      <c r="B1635" s="139">
        <f>+'[2]Table SP Vol '!W103</f>
        <v>709.08</v>
      </c>
      <c r="C1635" s="131" t="s">
        <v>646</v>
      </c>
      <c r="D1635" s="131">
        <v>98</v>
      </c>
      <c r="E1635" s="132">
        <v>1418.16</v>
      </c>
      <c r="F1635" s="129">
        <f t="shared" si="24"/>
        <v>95000</v>
      </c>
      <c r="G1635" s="131"/>
      <c r="FK1635" s="86"/>
      <c r="IH1635" s="131"/>
    </row>
    <row r="1636" spans="1:242">
      <c r="A1636" s="131" t="s">
        <v>5816</v>
      </c>
      <c r="B1636" s="139">
        <f>+'[2]Table SP Vol '!W104</f>
        <v>709.08</v>
      </c>
      <c r="C1636" s="131" t="s">
        <v>646</v>
      </c>
      <c r="D1636" s="131">
        <v>99</v>
      </c>
      <c r="E1636" s="132">
        <v>1418.16</v>
      </c>
      <c r="F1636" s="129">
        <f t="shared" si="24"/>
        <v>95000</v>
      </c>
      <c r="G1636" s="131"/>
      <c r="FK1636" s="86"/>
      <c r="IH1636" s="131"/>
    </row>
    <row r="1637" spans="1:242">
      <c r="A1637" s="131" t="s">
        <v>5817</v>
      </c>
      <c r="B1637" s="139">
        <f>+'[2]Table SP Vol '!W105</f>
        <v>0</v>
      </c>
      <c r="C1637" s="131" t="s">
        <v>634</v>
      </c>
      <c r="D1637" s="131">
        <v>0</v>
      </c>
      <c r="E1637" s="132">
        <v>0</v>
      </c>
      <c r="F1637" s="129">
        <f t="shared" si="24"/>
        <v>95000</v>
      </c>
      <c r="G1637" s="131"/>
      <c r="FK1637" s="86"/>
      <c r="IH1637" s="131"/>
    </row>
    <row r="1638" spans="1:242">
      <c r="A1638" s="131" t="s">
        <v>1431</v>
      </c>
      <c r="B1638" s="139">
        <f>+'[2]Table SP Vol '!X20</f>
        <v>2.2999999999999998</v>
      </c>
      <c r="C1638" s="131" t="s">
        <v>634</v>
      </c>
      <c r="D1638" s="131">
        <v>15</v>
      </c>
      <c r="E1638" s="132">
        <v>4.5999999999999996</v>
      </c>
      <c r="F1638" s="129">
        <f t="shared" si="24"/>
        <v>100000</v>
      </c>
      <c r="G1638" s="131"/>
      <c r="FG1638" s="86"/>
      <c r="IH1638" s="131"/>
    </row>
    <row r="1639" spans="1:242">
      <c r="A1639" s="131" t="s">
        <v>1432</v>
      </c>
      <c r="B1639" s="139">
        <f>+'[2]Table SP Vol '!X21</f>
        <v>2.2999999999999998</v>
      </c>
      <c r="C1639" s="131" t="s">
        <v>634</v>
      </c>
      <c r="D1639" s="131">
        <v>16</v>
      </c>
      <c r="E1639" s="132">
        <v>4.5999999999999996</v>
      </c>
      <c r="F1639" s="129">
        <f t="shared" si="24"/>
        <v>100000</v>
      </c>
      <c r="G1639" s="131"/>
      <c r="FG1639" s="86"/>
      <c r="IH1639" s="131"/>
    </row>
    <row r="1640" spans="1:242">
      <c r="A1640" s="131" t="s">
        <v>1433</v>
      </c>
      <c r="B1640" s="139">
        <f>+'[2]Table SP Vol '!X22</f>
        <v>2.2999999999999998</v>
      </c>
      <c r="C1640" s="131" t="s">
        <v>634</v>
      </c>
      <c r="D1640" s="131">
        <v>17</v>
      </c>
      <c r="E1640" s="132">
        <v>4.5999999999999996</v>
      </c>
      <c r="F1640" s="129">
        <f t="shared" si="24"/>
        <v>100000</v>
      </c>
      <c r="G1640" s="131"/>
      <c r="FG1640" s="86"/>
      <c r="IH1640" s="131"/>
    </row>
    <row r="1641" spans="1:242">
      <c r="A1641" s="131" t="s">
        <v>1434</v>
      </c>
      <c r="B1641" s="139">
        <f>+'[2]Table SP Vol '!X23</f>
        <v>2.2999999999999998</v>
      </c>
      <c r="C1641" s="131" t="s">
        <v>634</v>
      </c>
      <c r="D1641" s="131">
        <v>18</v>
      </c>
      <c r="E1641" s="132">
        <v>4.5999999999999996</v>
      </c>
      <c r="F1641" s="129">
        <f t="shared" si="24"/>
        <v>100000</v>
      </c>
      <c r="G1641" s="131"/>
      <c r="FG1641" s="86"/>
      <c r="IH1641" s="131"/>
    </row>
    <row r="1642" spans="1:242">
      <c r="A1642" s="131" t="s">
        <v>1435</v>
      </c>
      <c r="B1642" s="139">
        <f>+'[2]Table SP Vol '!X24</f>
        <v>2.2999999999999998</v>
      </c>
      <c r="C1642" s="131" t="s">
        <v>634</v>
      </c>
      <c r="D1642" s="131">
        <v>19</v>
      </c>
      <c r="E1642" s="132">
        <v>4.5999999999999996</v>
      </c>
      <c r="F1642" s="129">
        <f t="shared" si="24"/>
        <v>100000</v>
      </c>
      <c r="G1642" s="131"/>
      <c r="FG1642" s="86"/>
      <c r="IH1642" s="131"/>
    </row>
    <row r="1643" spans="1:242">
      <c r="A1643" s="131" t="s">
        <v>1436</v>
      </c>
      <c r="B1643" s="139">
        <f>+'[2]Table SP Vol '!X25</f>
        <v>3.4000000000000004</v>
      </c>
      <c r="C1643" s="131" t="s">
        <v>635</v>
      </c>
      <c r="D1643" s="131">
        <v>20</v>
      </c>
      <c r="E1643" s="132">
        <v>6.8000000000000007</v>
      </c>
      <c r="F1643" s="129">
        <f t="shared" si="24"/>
        <v>100000</v>
      </c>
      <c r="G1643" s="131"/>
      <c r="FG1643" s="86"/>
      <c r="IH1643" s="131"/>
    </row>
    <row r="1644" spans="1:242">
      <c r="A1644" s="131" t="s">
        <v>1437</v>
      </c>
      <c r="B1644" s="139">
        <f>+'[2]Table SP Vol '!X26</f>
        <v>3.4000000000000004</v>
      </c>
      <c r="C1644" s="131" t="s">
        <v>635</v>
      </c>
      <c r="D1644" s="131">
        <v>21</v>
      </c>
      <c r="E1644" s="132">
        <v>6.8000000000000007</v>
      </c>
      <c r="F1644" s="129">
        <f t="shared" si="24"/>
        <v>100000</v>
      </c>
      <c r="G1644" s="131"/>
      <c r="FG1644" s="86"/>
      <c r="IH1644" s="131"/>
    </row>
    <row r="1645" spans="1:242">
      <c r="A1645" s="131" t="s">
        <v>1438</v>
      </c>
      <c r="B1645" s="139">
        <f>+'[2]Table SP Vol '!X27</f>
        <v>3.4000000000000004</v>
      </c>
      <c r="C1645" s="131" t="s">
        <v>635</v>
      </c>
      <c r="D1645" s="131">
        <v>22</v>
      </c>
      <c r="E1645" s="132">
        <v>6.8000000000000007</v>
      </c>
      <c r="F1645" s="129">
        <f t="shared" si="24"/>
        <v>100000</v>
      </c>
      <c r="G1645" s="131"/>
      <c r="FG1645" s="86"/>
      <c r="IH1645" s="131"/>
    </row>
    <row r="1646" spans="1:242">
      <c r="A1646" s="131" t="s">
        <v>1439</v>
      </c>
      <c r="B1646" s="139">
        <f>+'[2]Table SP Vol '!X28</f>
        <v>3.4000000000000004</v>
      </c>
      <c r="C1646" s="131" t="s">
        <v>635</v>
      </c>
      <c r="D1646" s="131">
        <v>23</v>
      </c>
      <c r="E1646" s="132">
        <v>6.8000000000000007</v>
      </c>
      <c r="F1646" s="129">
        <f t="shared" si="24"/>
        <v>100000</v>
      </c>
      <c r="G1646" s="131"/>
      <c r="FG1646" s="86"/>
      <c r="IH1646" s="131"/>
    </row>
    <row r="1647" spans="1:242">
      <c r="A1647" s="131" t="s">
        <v>1440</v>
      </c>
      <c r="B1647" s="139">
        <f>+'[2]Table SP Vol '!X29</f>
        <v>3.4000000000000004</v>
      </c>
      <c r="C1647" s="131" t="s">
        <v>635</v>
      </c>
      <c r="D1647" s="131">
        <v>24</v>
      </c>
      <c r="E1647" s="132">
        <v>6.8000000000000007</v>
      </c>
      <c r="F1647" s="129">
        <f t="shared" si="24"/>
        <v>100000</v>
      </c>
      <c r="G1647" s="131"/>
      <c r="FG1647" s="86"/>
      <c r="IH1647" s="131"/>
    </row>
    <row r="1648" spans="1:242">
      <c r="A1648" s="131" t="s">
        <v>1441</v>
      </c>
      <c r="B1648" s="139">
        <f>+'[2]Table SP Vol '!X30</f>
        <v>4</v>
      </c>
      <c r="C1648" s="131" t="s">
        <v>636</v>
      </c>
      <c r="D1648" s="131">
        <v>25</v>
      </c>
      <c r="E1648" s="132">
        <v>8</v>
      </c>
      <c r="F1648" s="129">
        <f t="shared" si="24"/>
        <v>100000</v>
      </c>
      <c r="G1648" s="131"/>
      <c r="FG1648" s="86"/>
      <c r="IH1648" s="131"/>
    </row>
    <row r="1649" spans="1:242">
      <c r="A1649" s="131" t="s">
        <v>1442</v>
      </c>
      <c r="B1649" s="139">
        <f>+'[2]Table SP Vol '!X31</f>
        <v>4</v>
      </c>
      <c r="C1649" s="131" t="s">
        <v>636</v>
      </c>
      <c r="D1649" s="131">
        <v>26</v>
      </c>
      <c r="E1649" s="132">
        <v>8</v>
      </c>
      <c r="F1649" s="129">
        <f t="shared" si="24"/>
        <v>100000</v>
      </c>
      <c r="G1649" s="131"/>
      <c r="FG1649" s="86"/>
      <c r="IH1649" s="131"/>
    </row>
    <row r="1650" spans="1:242">
      <c r="A1650" s="131" t="s">
        <v>1443</v>
      </c>
      <c r="B1650" s="139">
        <f>+'[2]Table SP Vol '!X32</f>
        <v>4</v>
      </c>
      <c r="C1650" s="131" t="s">
        <v>636</v>
      </c>
      <c r="D1650" s="131">
        <v>27</v>
      </c>
      <c r="E1650" s="132">
        <v>8</v>
      </c>
      <c r="F1650" s="129">
        <f t="shared" si="24"/>
        <v>100000</v>
      </c>
      <c r="G1650" s="131"/>
      <c r="FG1650" s="86"/>
      <c r="IH1650" s="131"/>
    </row>
    <row r="1651" spans="1:242">
      <c r="A1651" s="131" t="s">
        <v>1444</v>
      </c>
      <c r="B1651" s="139">
        <f>+'[2]Table SP Vol '!X33</f>
        <v>4</v>
      </c>
      <c r="C1651" s="131" t="s">
        <v>636</v>
      </c>
      <c r="D1651" s="131">
        <v>28</v>
      </c>
      <c r="E1651" s="132">
        <v>8</v>
      </c>
      <c r="F1651" s="129">
        <f t="shared" si="24"/>
        <v>100000</v>
      </c>
      <c r="G1651" s="131"/>
      <c r="FG1651" s="86"/>
      <c r="IH1651" s="131"/>
    </row>
    <row r="1652" spans="1:242">
      <c r="A1652" s="131" t="s">
        <v>1445</v>
      </c>
      <c r="B1652" s="139">
        <f>+'[2]Table SP Vol '!X34</f>
        <v>4</v>
      </c>
      <c r="C1652" s="131" t="s">
        <v>636</v>
      </c>
      <c r="D1652" s="131">
        <v>29</v>
      </c>
      <c r="E1652" s="132">
        <v>8</v>
      </c>
      <c r="F1652" s="129">
        <f t="shared" si="24"/>
        <v>100000</v>
      </c>
      <c r="G1652" s="131"/>
      <c r="FG1652" s="86"/>
      <c r="IH1652" s="131"/>
    </row>
    <row r="1653" spans="1:242">
      <c r="A1653" s="131" t="s">
        <v>1446</v>
      </c>
      <c r="B1653" s="139">
        <f>+'[2]Table SP Vol '!X35</f>
        <v>4.9000000000000004</v>
      </c>
      <c r="C1653" s="131" t="s">
        <v>637</v>
      </c>
      <c r="D1653" s="131">
        <v>30</v>
      </c>
      <c r="E1653" s="132">
        <v>9.8000000000000007</v>
      </c>
      <c r="F1653" s="129">
        <f t="shared" si="24"/>
        <v>100000</v>
      </c>
      <c r="G1653" s="131"/>
      <c r="FG1653" s="86"/>
      <c r="IH1653" s="131"/>
    </row>
    <row r="1654" spans="1:242">
      <c r="A1654" s="131" t="s">
        <v>1447</v>
      </c>
      <c r="B1654" s="139">
        <f>+'[2]Table SP Vol '!X36</f>
        <v>4.9000000000000004</v>
      </c>
      <c r="C1654" s="131" t="s">
        <v>637</v>
      </c>
      <c r="D1654" s="131">
        <v>31</v>
      </c>
      <c r="E1654" s="132">
        <v>9.8000000000000007</v>
      </c>
      <c r="F1654" s="129">
        <f t="shared" si="24"/>
        <v>100000</v>
      </c>
      <c r="G1654" s="131"/>
      <c r="FG1654" s="86"/>
      <c r="IH1654" s="131"/>
    </row>
    <row r="1655" spans="1:242">
      <c r="A1655" s="131" t="s">
        <v>1448</v>
      </c>
      <c r="B1655" s="139">
        <f>+'[2]Table SP Vol '!X37</f>
        <v>4.9000000000000004</v>
      </c>
      <c r="C1655" s="131" t="s">
        <v>637</v>
      </c>
      <c r="D1655" s="131">
        <v>32</v>
      </c>
      <c r="E1655" s="132">
        <v>9.8000000000000007</v>
      </c>
      <c r="F1655" s="129">
        <f t="shared" si="24"/>
        <v>100000</v>
      </c>
      <c r="G1655" s="131"/>
      <c r="FG1655" s="86"/>
      <c r="IH1655" s="131"/>
    </row>
    <row r="1656" spans="1:242">
      <c r="A1656" s="131" t="s">
        <v>1449</v>
      </c>
      <c r="B1656" s="139">
        <f>+'[2]Table SP Vol '!X38</f>
        <v>4.9000000000000004</v>
      </c>
      <c r="C1656" s="131" t="s">
        <v>637</v>
      </c>
      <c r="D1656" s="131">
        <v>33</v>
      </c>
      <c r="E1656" s="132">
        <v>9.8000000000000007</v>
      </c>
      <c r="F1656" s="129">
        <f t="shared" si="24"/>
        <v>100000</v>
      </c>
      <c r="G1656" s="131"/>
      <c r="FG1656" s="86"/>
      <c r="IH1656" s="131"/>
    </row>
    <row r="1657" spans="1:242">
      <c r="A1657" s="131" t="s">
        <v>1450</v>
      </c>
      <c r="B1657" s="139">
        <f>+'[2]Table SP Vol '!X39</f>
        <v>4.9000000000000004</v>
      </c>
      <c r="C1657" s="131" t="s">
        <v>637</v>
      </c>
      <c r="D1657" s="131">
        <v>34</v>
      </c>
      <c r="E1657" s="132">
        <v>9.8000000000000007</v>
      </c>
      <c r="F1657" s="129">
        <f t="shared" si="24"/>
        <v>100000</v>
      </c>
      <c r="G1657" s="131"/>
      <c r="FG1657" s="86"/>
      <c r="IH1657" s="131"/>
    </row>
    <row r="1658" spans="1:242">
      <c r="A1658" s="131" t="s">
        <v>1451</v>
      </c>
      <c r="B1658" s="139">
        <f>+'[2]Table SP Vol '!X40</f>
        <v>6.5</v>
      </c>
      <c r="C1658" s="131" t="s">
        <v>638</v>
      </c>
      <c r="D1658" s="131">
        <v>35</v>
      </c>
      <c r="E1658" s="132">
        <v>13</v>
      </c>
      <c r="F1658" s="129">
        <f t="shared" si="24"/>
        <v>100000</v>
      </c>
      <c r="G1658" s="131"/>
      <c r="FG1658" s="86"/>
      <c r="IH1658" s="131"/>
    </row>
    <row r="1659" spans="1:242">
      <c r="A1659" s="131" t="s">
        <v>1452</v>
      </c>
      <c r="B1659" s="139">
        <f>+'[2]Table SP Vol '!X41</f>
        <v>6.5</v>
      </c>
      <c r="C1659" s="131" t="s">
        <v>638</v>
      </c>
      <c r="D1659" s="131">
        <v>36</v>
      </c>
      <c r="E1659" s="132">
        <v>13</v>
      </c>
      <c r="F1659" s="129">
        <f t="shared" si="24"/>
        <v>100000</v>
      </c>
      <c r="G1659" s="131"/>
      <c r="FG1659" s="86"/>
      <c r="IH1659" s="131"/>
    </row>
    <row r="1660" spans="1:242">
      <c r="A1660" s="131" t="s">
        <v>1453</v>
      </c>
      <c r="B1660" s="139">
        <f>+'[2]Table SP Vol '!X42</f>
        <v>6.5</v>
      </c>
      <c r="C1660" s="131" t="s">
        <v>638</v>
      </c>
      <c r="D1660" s="131">
        <v>37</v>
      </c>
      <c r="E1660" s="132">
        <v>13</v>
      </c>
      <c r="F1660" s="129">
        <f t="shared" si="24"/>
        <v>100000</v>
      </c>
      <c r="G1660" s="131"/>
      <c r="FG1660" s="86"/>
      <c r="IH1660" s="131"/>
    </row>
    <row r="1661" spans="1:242">
      <c r="A1661" s="131" t="s">
        <v>1454</v>
      </c>
      <c r="B1661" s="139">
        <f>+'[2]Table SP Vol '!X43</f>
        <v>6.5</v>
      </c>
      <c r="C1661" s="131" t="s">
        <v>638</v>
      </c>
      <c r="D1661" s="131">
        <v>38</v>
      </c>
      <c r="E1661" s="132">
        <v>13</v>
      </c>
      <c r="F1661" s="129">
        <f t="shared" si="24"/>
        <v>100000</v>
      </c>
      <c r="G1661" s="131"/>
      <c r="FG1661" s="86"/>
      <c r="IH1661" s="131"/>
    </row>
    <row r="1662" spans="1:242">
      <c r="A1662" s="131" t="s">
        <v>1455</v>
      </c>
      <c r="B1662" s="139">
        <f>+'[2]Table SP Vol '!X44</f>
        <v>6.5</v>
      </c>
      <c r="C1662" s="131" t="s">
        <v>638</v>
      </c>
      <c r="D1662" s="131">
        <v>39</v>
      </c>
      <c r="E1662" s="132">
        <v>13</v>
      </c>
      <c r="F1662" s="129">
        <f t="shared" si="24"/>
        <v>100000</v>
      </c>
      <c r="G1662" s="131"/>
      <c r="FG1662" s="86"/>
      <c r="IH1662" s="131"/>
    </row>
    <row r="1663" spans="1:242">
      <c r="A1663" s="131" t="s">
        <v>1456</v>
      </c>
      <c r="B1663" s="139">
        <f>+'[2]Table SP Vol '!X45</f>
        <v>9.5</v>
      </c>
      <c r="C1663" s="131" t="s">
        <v>639</v>
      </c>
      <c r="D1663" s="131">
        <v>40</v>
      </c>
      <c r="E1663" s="132">
        <v>19</v>
      </c>
      <c r="F1663" s="129">
        <f t="shared" si="24"/>
        <v>100000</v>
      </c>
      <c r="G1663" s="131"/>
      <c r="FG1663" s="86"/>
      <c r="IH1663" s="131"/>
    </row>
    <row r="1664" spans="1:242">
      <c r="A1664" s="131" t="s">
        <v>1457</v>
      </c>
      <c r="B1664" s="139">
        <f>+'[2]Table SP Vol '!X46</f>
        <v>9.5</v>
      </c>
      <c r="C1664" s="131" t="s">
        <v>639</v>
      </c>
      <c r="D1664" s="131">
        <v>41</v>
      </c>
      <c r="E1664" s="132">
        <v>19</v>
      </c>
      <c r="F1664" s="129">
        <f t="shared" si="24"/>
        <v>100000</v>
      </c>
      <c r="G1664" s="131"/>
      <c r="FG1664" s="86"/>
      <c r="IH1664" s="131"/>
    </row>
    <row r="1665" spans="1:242">
      <c r="A1665" s="131" t="s">
        <v>1458</v>
      </c>
      <c r="B1665" s="139">
        <f>+'[2]Table SP Vol '!X47</f>
        <v>9.5</v>
      </c>
      <c r="C1665" s="131" t="s">
        <v>639</v>
      </c>
      <c r="D1665" s="131">
        <v>42</v>
      </c>
      <c r="E1665" s="132">
        <v>19</v>
      </c>
      <c r="F1665" s="129">
        <f t="shared" si="24"/>
        <v>100000</v>
      </c>
      <c r="G1665" s="131"/>
      <c r="FG1665" s="86"/>
      <c r="IH1665" s="131"/>
    </row>
    <row r="1666" spans="1:242">
      <c r="A1666" s="131" t="s">
        <v>1459</v>
      </c>
      <c r="B1666" s="139">
        <f>+'[2]Table SP Vol '!X48</f>
        <v>9.5</v>
      </c>
      <c r="C1666" s="131" t="s">
        <v>639</v>
      </c>
      <c r="D1666" s="131">
        <v>43</v>
      </c>
      <c r="E1666" s="132">
        <v>19</v>
      </c>
      <c r="F1666" s="129">
        <f t="shared" si="24"/>
        <v>100000</v>
      </c>
      <c r="G1666" s="131"/>
      <c r="FG1666" s="86"/>
      <c r="IH1666" s="131"/>
    </row>
    <row r="1667" spans="1:242">
      <c r="A1667" s="131" t="s">
        <v>1460</v>
      </c>
      <c r="B1667" s="139">
        <f>+'[2]Table SP Vol '!X49</f>
        <v>9.5</v>
      </c>
      <c r="C1667" s="131" t="s">
        <v>639</v>
      </c>
      <c r="D1667" s="131">
        <v>44</v>
      </c>
      <c r="E1667" s="132">
        <v>19</v>
      </c>
      <c r="F1667" s="129">
        <f t="shared" si="24"/>
        <v>100000</v>
      </c>
      <c r="G1667" s="131"/>
      <c r="FG1667" s="86"/>
      <c r="IH1667" s="131"/>
    </row>
    <row r="1668" spans="1:242">
      <c r="A1668" s="131" t="s">
        <v>1461</v>
      </c>
      <c r="B1668" s="139">
        <f>+'[2]Table SP Vol '!X50</f>
        <v>15.2</v>
      </c>
      <c r="C1668" s="131" t="s">
        <v>640</v>
      </c>
      <c r="D1668" s="131">
        <v>45</v>
      </c>
      <c r="E1668" s="132">
        <v>30.4</v>
      </c>
      <c r="F1668" s="129">
        <f t="shared" si="24"/>
        <v>100000</v>
      </c>
      <c r="G1668" s="131"/>
      <c r="FG1668" s="86"/>
      <c r="IH1668" s="131"/>
    </row>
    <row r="1669" spans="1:242">
      <c r="A1669" s="131" t="s">
        <v>1462</v>
      </c>
      <c r="B1669" s="139">
        <f>+'[2]Table SP Vol '!X51</f>
        <v>15.2</v>
      </c>
      <c r="C1669" s="131" t="s">
        <v>640</v>
      </c>
      <c r="D1669" s="131">
        <v>46</v>
      </c>
      <c r="E1669" s="132">
        <v>30.4</v>
      </c>
      <c r="F1669" s="129">
        <f t="shared" si="24"/>
        <v>100000</v>
      </c>
      <c r="G1669" s="131"/>
      <c r="FG1669" s="86"/>
      <c r="IH1669" s="131"/>
    </row>
    <row r="1670" spans="1:242">
      <c r="A1670" s="131" t="s">
        <v>1463</v>
      </c>
      <c r="B1670" s="139">
        <f>+'[2]Table SP Vol '!X52</f>
        <v>15.2</v>
      </c>
      <c r="C1670" s="131" t="s">
        <v>640</v>
      </c>
      <c r="D1670" s="131">
        <v>47</v>
      </c>
      <c r="E1670" s="132">
        <v>30.4</v>
      </c>
      <c r="F1670" s="129">
        <f t="shared" si="24"/>
        <v>100000</v>
      </c>
      <c r="G1670" s="131"/>
      <c r="FG1670" s="86"/>
      <c r="IH1670" s="131"/>
    </row>
    <row r="1671" spans="1:242">
      <c r="A1671" s="131" t="s">
        <v>1464</v>
      </c>
      <c r="B1671" s="139">
        <f>+'[2]Table SP Vol '!X53</f>
        <v>15.2</v>
      </c>
      <c r="C1671" s="131" t="s">
        <v>640</v>
      </c>
      <c r="D1671" s="131">
        <v>48</v>
      </c>
      <c r="E1671" s="132">
        <v>30.4</v>
      </c>
      <c r="F1671" s="129">
        <f t="shared" si="24"/>
        <v>100000</v>
      </c>
      <c r="G1671" s="131"/>
      <c r="FG1671" s="86"/>
      <c r="IH1671" s="131"/>
    </row>
    <row r="1672" spans="1:242">
      <c r="A1672" s="131" t="s">
        <v>1465</v>
      </c>
      <c r="B1672" s="139">
        <f>+'[2]Table SP Vol '!X54</f>
        <v>15.2</v>
      </c>
      <c r="C1672" s="131" t="s">
        <v>640</v>
      </c>
      <c r="D1672" s="131">
        <v>49</v>
      </c>
      <c r="E1672" s="132">
        <v>30.4</v>
      </c>
      <c r="F1672" s="129">
        <f t="shared" si="24"/>
        <v>100000</v>
      </c>
      <c r="G1672" s="131"/>
      <c r="FG1672" s="86"/>
      <c r="IH1672" s="131"/>
    </row>
    <row r="1673" spans="1:242">
      <c r="A1673" s="131" t="s">
        <v>1466</v>
      </c>
      <c r="B1673" s="139">
        <f>+'[2]Table SP Vol '!X55</f>
        <v>27.3</v>
      </c>
      <c r="C1673" s="131" t="s">
        <v>641</v>
      </c>
      <c r="D1673" s="131">
        <v>50</v>
      </c>
      <c r="E1673" s="132">
        <v>54.6</v>
      </c>
      <c r="F1673" s="129">
        <f t="shared" si="24"/>
        <v>100000</v>
      </c>
      <c r="G1673" s="131"/>
      <c r="FG1673" s="86"/>
      <c r="IH1673" s="131"/>
    </row>
    <row r="1674" spans="1:242">
      <c r="A1674" s="131" t="s">
        <v>1467</v>
      </c>
      <c r="B1674" s="139">
        <f>+'[2]Table SP Vol '!X56</f>
        <v>27.3</v>
      </c>
      <c r="C1674" s="131" t="s">
        <v>641</v>
      </c>
      <c r="D1674" s="131">
        <v>51</v>
      </c>
      <c r="E1674" s="132">
        <v>54.6</v>
      </c>
      <c r="F1674" s="129">
        <f t="shared" si="24"/>
        <v>100000</v>
      </c>
      <c r="G1674" s="131"/>
      <c r="FG1674" s="86"/>
      <c r="IH1674" s="131"/>
    </row>
    <row r="1675" spans="1:242">
      <c r="A1675" s="131" t="s">
        <v>1468</v>
      </c>
      <c r="B1675" s="139">
        <f>+'[2]Table SP Vol '!X57</f>
        <v>27.3</v>
      </c>
      <c r="C1675" s="131" t="s">
        <v>641</v>
      </c>
      <c r="D1675" s="131">
        <v>52</v>
      </c>
      <c r="E1675" s="132">
        <v>54.6</v>
      </c>
      <c r="F1675" s="129">
        <f t="shared" si="24"/>
        <v>100000</v>
      </c>
      <c r="G1675" s="131"/>
      <c r="FG1675" s="86"/>
      <c r="IH1675" s="131"/>
    </row>
    <row r="1676" spans="1:242">
      <c r="A1676" s="131" t="s">
        <v>1469</v>
      </c>
      <c r="B1676" s="139">
        <f>+'[2]Table SP Vol '!X58</f>
        <v>27.3</v>
      </c>
      <c r="C1676" s="131" t="s">
        <v>641</v>
      </c>
      <c r="D1676" s="131">
        <v>53</v>
      </c>
      <c r="E1676" s="132">
        <v>54.6</v>
      </c>
      <c r="F1676" s="129">
        <f t="shared" si="24"/>
        <v>100000</v>
      </c>
      <c r="G1676" s="131"/>
      <c r="FG1676" s="86"/>
      <c r="IH1676" s="131"/>
    </row>
    <row r="1677" spans="1:242">
      <c r="A1677" s="131" t="s">
        <v>1470</v>
      </c>
      <c r="B1677" s="139">
        <f>+'[2]Table SP Vol '!X59</f>
        <v>27.3</v>
      </c>
      <c r="C1677" s="131" t="s">
        <v>641</v>
      </c>
      <c r="D1677" s="131">
        <v>54</v>
      </c>
      <c r="E1677" s="132">
        <v>54.6</v>
      </c>
      <c r="F1677" s="129">
        <f t="shared" si="24"/>
        <v>100000</v>
      </c>
      <c r="G1677" s="131"/>
      <c r="FG1677" s="86"/>
      <c r="IH1677" s="131"/>
    </row>
    <row r="1678" spans="1:242">
      <c r="A1678" s="131" t="s">
        <v>1471</v>
      </c>
      <c r="B1678" s="139">
        <f>+'[2]Table SP Vol '!X60</f>
        <v>49.7</v>
      </c>
      <c r="C1678" s="131" t="s">
        <v>642</v>
      </c>
      <c r="D1678" s="131">
        <v>55</v>
      </c>
      <c r="E1678" s="132">
        <v>99.4</v>
      </c>
      <c r="F1678" s="129">
        <f t="shared" si="24"/>
        <v>100000</v>
      </c>
      <c r="G1678" s="131"/>
      <c r="FG1678" s="86"/>
      <c r="IH1678" s="131"/>
    </row>
    <row r="1679" spans="1:242">
      <c r="A1679" s="131" t="s">
        <v>1472</v>
      </c>
      <c r="B1679" s="139">
        <f>+'[2]Table SP Vol '!X61</f>
        <v>49.7</v>
      </c>
      <c r="C1679" s="131" t="s">
        <v>642</v>
      </c>
      <c r="D1679" s="131">
        <v>56</v>
      </c>
      <c r="E1679" s="132">
        <v>99.4</v>
      </c>
      <c r="F1679" s="129">
        <f t="shared" si="24"/>
        <v>100000</v>
      </c>
      <c r="G1679" s="131"/>
      <c r="FG1679" s="86"/>
      <c r="IH1679" s="131"/>
    </row>
    <row r="1680" spans="1:242">
      <c r="A1680" s="131" t="s">
        <v>1473</v>
      </c>
      <c r="B1680" s="139">
        <f>+'[2]Table SP Vol '!X62</f>
        <v>49.7</v>
      </c>
      <c r="C1680" s="131" t="s">
        <v>642</v>
      </c>
      <c r="D1680" s="131">
        <v>57</v>
      </c>
      <c r="E1680" s="132">
        <v>99.4</v>
      </c>
      <c r="F1680" s="129">
        <f t="shared" si="24"/>
        <v>100000</v>
      </c>
      <c r="G1680" s="131"/>
      <c r="FG1680" s="86"/>
      <c r="IH1680" s="131"/>
    </row>
    <row r="1681" spans="1:242">
      <c r="A1681" s="131" t="s">
        <v>1474</v>
      </c>
      <c r="B1681" s="139">
        <f>+'[2]Table SP Vol '!X63</f>
        <v>49.7</v>
      </c>
      <c r="C1681" s="131" t="s">
        <v>642</v>
      </c>
      <c r="D1681" s="131">
        <v>58</v>
      </c>
      <c r="E1681" s="132">
        <v>99.4</v>
      </c>
      <c r="F1681" s="129">
        <f t="shared" si="24"/>
        <v>100000</v>
      </c>
      <c r="G1681" s="131"/>
      <c r="FG1681" s="86"/>
      <c r="IH1681" s="131"/>
    </row>
    <row r="1682" spans="1:242">
      <c r="A1682" s="131" t="s">
        <v>1475</v>
      </c>
      <c r="B1682" s="139">
        <f>+'[2]Table SP Vol '!X64</f>
        <v>49.7</v>
      </c>
      <c r="C1682" s="131" t="s">
        <v>642</v>
      </c>
      <c r="D1682" s="131">
        <v>59</v>
      </c>
      <c r="E1682" s="132">
        <v>99.4</v>
      </c>
      <c r="F1682" s="129">
        <f t="shared" si="24"/>
        <v>100000</v>
      </c>
      <c r="G1682" s="131"/>
      <c r="FG1682" s="86"/>
      <c r="IH1682" s="131"/>
    </row>
    <row r="1683" spans="1:242">
      <c r="A1683" s="131" t="s">
        <v>1476</v>
      </c>
      <c r="B1683" s="139">
        <f>+'[2]Table SP Vol '!X65</f>
        <v>74.900000000000006</v>
      </c>
      <c r="C1683" s="131" t="s">
        <v>643</v>
      </c>
      <c r="D1683" s="131">
        <v>60</v>
      </c>
      <c r="E1683" s="132">
        <v>149.80000000000001</v>
      </c>
      <c r="F1683" s="129">
        <f t="shared" si="24"/>
        <v>100000</v>
      </c>
      <c r="G1683" s="131"/>
      <c r="FG1683" s="86"/>
      <c r="IH1683" s="131"/>
    </row>
    <row r="1684" spans="1:242">
      <c r="A1684" s="131" t="s">
        <v>1477</v>
      </c>
      <c r="B1684" s="139">
        <f>+'[2]Table SP Vol '!X66</f>
        <v>74.900000000000006</v>
      </c>
      <c r="C1684" s="131" t="s">
        <v>643</v>
      </c>
      <c r="D1684" s="131">
        <v>61</v>
      </c>
      <c r="E1684" s="132">
        <v>149.80000000000001</v>
      </c>
      <c r="F1684" s="129">
        <f t="shared" si="24"/>
        <v>100000</v>
      </c>
      <c r="G1684" s="131"/>
      <c r="FG1684" s="86"/>
      <c r="IH1684" s="131"/>
    </row>
    <row r="1685" spans="1:242">
      <c r="A1685" s="131" t="s">
        <v>1478</v>
      </c>
      <c r="B1685" s="139">
        <f>+'[2]Table SP Vol '!X67</f>
        <v>74.900000000000006</v>
      </c>
      <c r="C1685" s="131" t="s">
        <v>643</v>
      </c>
      <c r="D1685" s="131">
        <v>62</v>
      </c>
      <c r="E1685" s="132">
        <v>149.80000000000001</v>
      </c>
      <c r="F1685" s="129">
        <f t="shared" si="24"/>
        <v>100000</v>
      </c>
      <c r="G1685" s="131"/>
      <c r="FG1685" s="86"/>
      <c r="IH1685" s="131"/>
    </row>
    <row r="1686" spans="1:242">
      <c r="A1686" s="131" t="s">
        <v>1479</v>
      </c>
      <c r="B1686" s="139">
        <f>+'[2]Table SP Vol '!X68</f>
        <v>74.900000000000006</v>
      </c>
      <c r="C1686" s="131" t="s">
        <v>643</v>
      </c>
      <c r="D1686" s="131">
        <v>63</v>
      </c>
      <c r="E1686" s="132">
        <v>149.80000000000001</v>
      </c>
      <c r="F1686" s="129">
        <f t="shared" si="24"/>
        <v>100000</v>
      </c>
      <c r="G1686" s="131"/>
      <c r="FG1686" s="86"/>
      <c r="IH1686" s="131"/>
    </row>
    <row r="1687" spans="1:242">
      <c r="A1687" s="131" t="s">
        <v>1480</v>
      </c>
      <c r="B1687" s="139">
        <f>+'[2]Table SP Vol '!X69</f>
        <v>74.900000000000006</v>
      </c>
      <c r="C1687" s="131" t="s">
        <v>643</v>
      </c>
      <c r="D1687" s="131">
        <v>64</v>
      </c>
      <c r="E1687" s="132">
        <v>149.80000000000001</v>
      </c>
      <c r="F1687" s="129">
        <f t="shared" si="24"/>
        <v>100000</v>
      </c>
      <c r="G1687" s="131"/>
      <c r="FG1687" s="86"/>
      <c r="IH1687" s="131"/>
    </row>
    <row r="1688" spans="1:242">
      <c r="A1688" s="131" t="s">
        <v>1481</v>
      </c>
      <c r="B1688" s="139">
        <f>+'[2]Table SP Vol '!X70</f>
        <v>121.39999999999999</v>
      </c>
      <c r="C1688" s="131" t="s">
        <v>644</v>
      </c>
      <c r="D1688" s="131">
        <v>65</v>
      </c>
      <c r="E1688" s="132">
        <v>242.79999999999998</v>
      </c>
      <c r="F1688" s="129">
        <f t="shared" si="24"/>
        <v>100000</v>
      </c>
      <c r="G1688" s="131"/>
      <c r="FG1688" s="86"/>
      <c r="IH1688" s="131"/>
    </row>
    <row r="1689" spans="1:242">
      <c r="A1689" s="131" t="s">
        <v>1482</v>
      </c>
      <c r="B1689" s="139">
        <f>+'[2]Table SP Vol '!X71</f>
        <v>121.39999999999999</v>
      </c>
      <c r="C1689" s="131" t="s">
        <v>644</v>
      </c>
      <c r="D1689" s="131">
        <v>66</v>
      </c>
      <c r="E1689" s="132">
        <v>242.79999999999998</v>
      </c>
      <c r="F1689" s="129">
        <f t="shared" si="24"/>
        <v>100000</v>
      </c>
      <c r="G1689" s="131"/>
      <c r="FG1689" s="86"/>
      <c r="IH1689" s="131"/>
    </row>
    <row r="1690" spans="1:242">
      <c r="A1690" s="131" t="s">
        <v>1483</v>
      </c>
      <c r="B1690" s="139">
        <f>+'[2]Table SP Vol '!X72</f>
        <v>121.39999999999999</v>
      </c>
      <c r="C1690" s="131" t="s">
        <v>644</v>
      </c>
      <c r="D1690" s="131">
        <v>67</v>
      </c>
      <c r="E1690" s="132">
        <v>242.79999999999998</v>
      </c>
      <c r="F1690" s="129">
        <f t="shared" ref="F1690:F1753" si="25">+F1604+5000</f>
        <v>100000</v>
      </c>
      <c r="G1690" s="131"/>
      <c r="FG1690" s="86"/>
      <c r="IH1690" s="131"/>
    </row>
    <row r="1691" spans="1:242">
      <c r="A1691" s="131" t="s">
        <v>1484</v>
      </c>
      <c r="B1691" s="139">
        <f>+'[2]Table SP Vol '!X73</f>
        <v>121.39999999999999</v>
      </c>
      <c r="C1691" s="131" t="s">
        <v>644</v>
      </c>
      <c r="D1691" s="131">
        <v>68</v>
      </c>
      <c r="E1691" s="132">
        <v>242.79999999999998</v>
      </c>
      <c r="F1691" s="129">
        <f t="shared" si="25"/>
        <v>100000</v>
      </c>
      <c r="G1691" s="131"/>
      <c r="FG1691" s="86"/>
      <c r="IH1691" s="131"/>
    </row>
    <row r="1692" spans="1:242">
      <c r="A1692" s="131" t="s">
        <v>1485</v>
      </c>
      <c r="B1692" s="139">
        <f>+'[2]Table SP Vol '!X74</f>
        <v>121.39999999999999</v>
      </c>
      <c r="C1692" s="131" t="s">
        <v>644</v>
      </c>
      <c r="D1692" s="131">
        <v>69</v>
      </c>
      <c r="E1692" s="132">
        <v>242.79999999999998</v>
      </c>
      <c r="F1692" s="129">
        <f t="shared" si="25"/>
        <v>100000</v>
      </c>
      <c r="G1692" s="131"/>
      <c r="FG1692" s="86"/>
      <c r="IH1692" s="131"/>
    </row>
    <row r="1693" spans="1:242">
      <c r="A1693" s="131" t="s">
        <v>1486</v>
      </c>
      <c r="B1693" s="139">
        <f>+'[2]Table SP Vol '!X75</f>
        <v>226.9</v>
      </c>
      <c r="C1693" s="131" t="s">
        <v>645</v>
      </c>
      <c r="D1693" s="131">
        <v>70</v>
      </c>
      <c r="E1693" s="132">
        <v>453.8</v>
      </c>
      <c r="F1693" s="129">
        <f t="shared" si="25"/>
        <v>100000</v>
      </c>
      <c r="G1693" s="131"/>
      <c r="FG1693" s="86"/>
      <c r="IH1693" s="131"/>
    </row>
    <row r="1694" spans="1:242">
      <c r="A1694" s="131" t="s">
        <v>1487</v>
      </c>
      <c r="B1694" s="139">
        <f>+'[2]Table SP Vol '!X76</f>
        <v>226.9</v>
      </c>
      <c r="C1694" s="131" t="s">
        <v>645</v>
      </c>
      <c r="D1694" s="131">
        <v>71</v>
      </c>
      <c r="E1694" s="132">
        <v>453.8</v>
      </c>
      <c r="F1694" s="129">
        <f t="shared" si="25"/>
        <v>100000</v>
      </c>
      <c r="G1694" s="131"/>
      <c r="FG1694" s="86"/>
      <c r="IH1694" s="131"/>
    </row>
    <row r="1695" spans="1:242">
      <c r="A1695" s="131" t="s">
        <v>1488</v>
      </c>
      <c r="B1695" s="139">
        <f>+'[2]Table SP Vol '!X77</f>
        <v>226.9</v>
      </c>
      <c r="C1695" s="131" t="s">
        <v>645</v>
      </c>
      <c r="D1695" s="131">
        <v>72</v>
      </c>
      <c r="E1695" s="132">
        <v>453.8</v>
      </c>
      <c r="F1695" s="129">
        <f t="shared" si="25"/>
        <v>100000</v>
      </c>
      <c r="G1695" s="131"/>
      <c r="FG1695" s="86"/>
      <c r="IH1695" s="131"/>
    </row>
    <row r="1696" spans="1:242">
      <c r="A1696" s="131" t="s">
        <v>1489</v>
      </c>
      <c r="B1696" s="139">
        <f>+'[2]Table SP Vol '!X78</f>
        <v>226.9</v>
      </c>
      <c r="C1696" s="131" t="s">
        <v>645</v>
      </c>
      <c r="D1696" s="131">
        <v>73</v>
      </c>
      <c r="E1696" s="132">
        <v>453.8</v>
      </c>
      <c r="F1696" s="129">
        <f t="shared" si="25"/>
        <v>100000</v>
      </c>
      <c r="G1696" s="131"/>
      <c r="FG1696" s="86"/>
      <c r="IH1696" s="131"/>
    </row>
    <row r="1697" spans="1:242">
      <c r="A1697" s="131" t="s">
        <v>1490</v>
      </c>
      <c r="B1697" s="139">
        <f>+'[2]Table SP Vol '!X79</f>
        <v>226.9</v>
      </c>
      <c r="C1697" s="131" t="s">
        <v>645</v>
      </c>
      <c r="D1697" s="131">
        <v>74</v>
      </c>
      <c r="E1697" s="132">
        <v>453.8</v>
      </c>
      <c r="F1697" s="129">
        <f t="shared" si="25"/>
        <v>100000</v>
      </c>
      <c r="G1697" s="131"/>
      <c r="FG1697" s="86"/>
      <c r="IH1697" s="131"/>
    </row>
    <row r="1698" spans="1:242">
      <c r="A1698" s="131" t="s">
        <v>1491</v>
      </c>
      <c r="B1698" s="139">
        <f>+'[2]Table SP Vol '!X80</f>
        <v>746.40000000000009</v>
      </c>
      <c r="C1698" s="131" t="s">
        <v>646</v>
      </c>
      <c r="D1698" s="131">
        <v>75</v>
      </c>
      <c r="E1698" s="132">
        <v>1492.8000000000002</v>
      </c>
      <c r="F1698" s="129">
        <f t="shared" si="25"/>
        <v>100000</v>
      </c>
      <c r="G1698" s="131"/>
      <c r="FG1698" s="86"/>
      <c r="IH1698" s="131"/>
    </row>
    <row r="1699" spans="1:242">
      <c r="A1699" s="131" t="s">
        <v>1492</v>
      </c>
      <c r="B1699" s="139">
        <f>+'[2]Table SP Vol '!X81</f>
        <v>746.40000000000009</v>
      </c>
      <c r="C1699" s="131" t="s">
        <v>646</v>
      </c>
      <c r="D1699" s="131">
        <v>76</v>
      </c>
      <c r="E1699" s="132">
        <v>1492.8000000000002</v>
      </c>
      <c r="F1699" s="129">
        <f t="shared" si="25"/>
        <v>100000</v>
      </c>
      <c r="G1699" s="131"/>
      <c r="FG1699" s="86"/>
      <c r="IH1699" s="131"/>
    </row>
    <row r="1700" spans="1:242">
      <c r="A1700" s="131" t="s">
        <v>1493</v>
      </c>
      <c r="B1700" s="139">
        <f>+'[2]Table SP Vol '!X82</f>
        <v>746.40000000000009</v>
      </c>
      <c r="C1700" s="131" t="s">
        <v>646</v>
      </c>
      <c r="D1700" s="131">
        <v>77</v>
      </c>
      <c r="E1700" s="132">
        <v>1492.8000000000002</v>
      </c>
      <c r="F1700" s="129">
        <f t="shared" si="25"/>
        <v>100000</v>
      </c>
      <c r="G1700" s="131"/>
      <c r="FG1700" s="86"/>
      <c r="IH1700" s="131"/>
    </row>
    <row r="1701" spans="1:242">
      <c r="A1701" s="131" t="s">
        <v>1494</v>
      </c>
      <c r="B1701" s="139">
        <f>+'[2]Table SP Vol '!X83</f>
        <v>746.40000000000009</v>
      </c>
      <c r="C1701" s="131" t="s">
        <v>646</v>
      </c>
      <c r="D1701" s="131">
        <v>78</v>
      </c>
      <c r="E1701" s="132">
        <v>1492.8000000000002</v>
      </c>
      <c r="F1701" s="129">
        <f t="shared" si="25"/>
        <v>100000</v>
      </c>
      <c r="G1701" s="131"/>
      <c r="FG1701" s="86"/>
      <c r="IH1701" s="131"/>
    </row>
    <row r="1702" spans="1:242">
      <c r="A1702" s="131" t="s">
        <v>1495</v>
      </c>
      <c r="B1702" s="139">
        <f>+'[2]Table SP Vol '!X84</f>
        <v>746.40000000000009</v>
      </c>
      <c r="C1702" s="131" t="s">
        <v>646</v>
      </c>
      <c r="D1702" s="131">
        <v>79</v>
      </c>
      <c r="E1702" s="132">
        <v>1492.8000000000002</v>
      </c>
      <c r="F1702" s="129">
        <f t="shared" si="25"/>
        <v>100000</v>
      </c>
      <c r="G1702" s="131"/>
      <c r="FG1702" s="86"/>
      <c r="IH1702" s="131"/>
    </row>
    <row r="1703" spans="1:242">
      <c r="A1703" s="131" t="s">
        <v>1496</v>
      </c>
      <c r="B1703" s="139">
        <f>+'[2]Table SP Vol '!X85</f>
        <v>746.40000000000009</v>
      </c>
      <c r="C1703" s="131" t="s">
        <v>646</v>
      </c>
      <c r="D1703" s="131">
        <v>80</v>
      </c>
      <c r="E1703" s="132">
        <v>1492.8000000000002</v>
      </c>
      <c r="F1703" s="129">
        <f t="shared" si="25"/>
        <v>100000</v>
      </c>
      <c r="G1703" s="131"/>
      <c r="FG1703" s="86"/>
      <c r="IH1703" s="131"/>
    </row>
    <row r="1704" spans="1:242">
      <c r="A1704" s="131" t="s">
        <v>1497</v>
      </c>
      <c r="B1704" s="139">
        <f>+'[2]Table SP Vol '!X86</f>
        <v>746.40000000000009</v>
      </c>
      <c r="C1704" s="131" t="s">
        <v>646</v>
      </c>
      <c r="D1704" s="131">
        <v>81</v>
      </c>
      <c r="E1704" s="132">
        <v>1492.8000000000002</v>
      </c>
      <c r="F1704" s="129">
        <f t="shared" si="25"/>
        <v>100000</v>
      </c>
      <c r="G1704" s="131"/>
      <c r="FG1704" s="86"/>
      <c r="IH1704" s="131"/>
    </row>
    <row r="1705" spans="1:242">
      <c r="A1705" s="131" t="s">
        <v>1498</v>
      </c>
      <c r="B1705" s="139">
        <f>+'[2]Table SP Vol '!X87</f>
        <v>746.40000000000009</v>
      </c>
      <c r="C1705" s="131" t="s">
        <v>646</v>
      </c>
      <c r="D1705" s="131">
        <v>82</v>
      </c>
      <c r="E1705" s="132">
        <v>1492.8000000000002</v>
      </c>
      <c r="F1705" s="129">
        <f t="shared" si="25"/>
        <v>100000</v>
      </c>
      <c r="G1705" s="131"/>
      <c r="FG1705" s="86"/>
      <c r="IH1705" s="131"/>
    </row>
    <row r="1706" spans="1:242">
      <c r="A1706" s="131" t="s">
        <v>1499</v>
      </c>
      <c r="B1706" s="139">
        <f>+'[2]Table SP Vol '!X88</f>
        <v>746.40000000000009</v>
      </c>
      <c r="C1706" s="131" t="s">
        <v>646</v>
      </c>
      <c r="D1706" s="131">
        <v>83</v>
      </c>
      <c r="E1706" s="132">
        <v>1492.8000000000002</v>
      </c>
      <c r="F1706" s="129">
        <f t="shared" si="25"/>
        <v>100000</v>
      </c>
      <c r="G1706" s="131"/>
      <c r="FG1706" s="86"/>
      <c r="IH1706" s="131"/>
    </row>
    <row r="1707" spans="1:242">
      <c r="A1707" s="131" t="s">
        <v>1500</v>
      </c>
      <c r="B1707" s="139">
        <f>+'[2]Table SP Vol '!X89</f>
        <v>746.40000000000009</v>
      </c>
      <c r="C1707" s="131" t="s">
        <v>646</v>
      </c>
      <c r="D1707" s="131">
        <v>84</v>
      </c>
      <c r="E1707" s="132">
        <v>1492.8000000000002</v>
      </c>
      <c r="F1707" s="129">
        <f t="shared" si="25"/>
        <v>100000</v>
      </c>
      <c r="G1707" s="131"/>
      <c r="FG1707" s="86"/>
      <c r="IH1707" s="131"/>
    </row>
    <row r="1708" spans="1:242">
      <c r="A1708" s="131" t="s">
        <v>1501</v>
      </c>
      <c r="B1708" s="139">
        <f>+'[2]Table SP Vol '!X90</f>
        <v>746.40000000000009</v>
      </c>
      <c r="C1708" s="131" t="s">
        <v>646</v>
      </c>
      <c r="D1708" s="131">
        <v>85</v>
      </c>
      <c r="E1708" s="132">
        <v>1492.8000000000002</v>
      </c>
      <c r="F1708" s="129">
        <f t="shared" si="25"/>
        <v>100000</v>
      </c>
      <c r="G1708" s="131"/>
      <c r="FG1708" s="86"/>
      <c r="IH1708" s="131"/>
    </row>
    <row r="1709" spans="1:242">
      <c r="A1709" s="131" t="s">
        <v>1502</v>
      </c>
      <c r="B1709" s="139">
        <f>+'[2]Table SP Vol '!X91</f>
        <v>746.40000000000009</v>
      </c>
      <c r="C1709" s="131" t="s">
        <v>646</v>
      </c>
      <c r="D1709" s="131">
        <v>86</v>
      </c>
      <c r="E1709" s="132">
        <v>1492.8000000000002</v>
      </c>
      <c r="F1709" s="129">
        <f t="shared" si="25"/>
        <v>100000</v>
      </c>
      <c r="G1709" s="131"/>
      <c r="FG1709" s="86"/>
      <c r="IH1709" s="131"/>
    </row>
    <row r="1710" spans="1:242">
      <c r="A1710" s="131" t="s">
        <v>1503</v>
      </c>
      <c r="B1710" s="139">
        <f>+'[2]Table SP Vol '!X92</f>
        <v>746.40000000000009</v>
      </c>
      <c r="C1710" s="131" t="s">
        <v>646</v>
      </c>
      <c r="D1710" s="131">
        <v>87</v>
      </c>
      <c r="E1710" s="132">
        <v>1492.8000000000002</v>
      </c>
      <c r="F1710" s="129">
        <f t="shared" si="25"/>
        <v>100000</v>
      </c>
      <c r="G1710" s="131"/>
      <c r="FG1710" s="86"/>
      <c r="IH1710" s="131"/>
    </row>
    <row r="1711" spans="1:242">
      <c r="A1711" s="131" t="s">
        <v>1504</v>
      </c>
      <c r="B1711" s="139">
        <f>+'[2]Table SP Vol '!X93</f>
        <v>746.40000000000009</v>
      </c>
      <c r="C1711" s="131" t="s">
        <v>646</v>
      </c>
      <c r="D1711" s="131">
        <v>88</v>
      </c>
      <c r="E1711" s="132">
        <v>1492.8000000000002</v>
      </c>
      <c r="F1711" s="129">
        <f t="shared" si="25"/>
        <v>100000</v>
      </c>
      <c r="G1711" s="131"/>
      <c r="FG1711" s="86"/>
      <c r="IH1711" s="131"/>
    </row>
    <row r="1712" spans="1:242">
      <c r="A1712" s="131" t="s">
        <v>1505</v>
      </c>
      <c r="B1712" s="139">
        <f>+'[2]Table SP Vol '!X94</f>
        <v>746.40000000000009</v>
      </c>
      <c r="C1712" s="131" t="s">
        <v>646</v>
      </c>
      <c r="D1712" s="131">
        <v>89</v>
      </c>
      <c r="E1712" s="132">
        <v>1492.8000000000002</v>
      </c>
      <c r="F1712" s="129">
        <f t="shared" si="25"/>
        <v>100000</v>
      </c>
      <c r="G1712" s="131"/>
      <c r="FG1712" s="86"/>
      <c r="IH1712" s="131"/>
    </row>
    <row r="1713" spans="1:242">
      <c r="A1713" s="131" t="s">
        <v>1506</v>
      </c>
      <c r="B1713" s="139">
        <f>+'[2]Table SP Vol '!X95</f>
        <v>746.40000000000009</v>
      </c>
      <c r="C1713" s="131" t="s">
        <v>646</v>
      </c>
      <c r="D1713" s="131">
        <v>90</v>
      </c>
      <c r="E1713" s="132">
        <v>1492.8000000000002</v>
      </c>
      <c r="F1713" s="129">
        <f t="shared" si="25"/>
        <v>100000</v>
      </c>
      <c r="G1713" s="131"/>
      <c r="FG1713" s="86"/>
      <c r="IH1713" s="131"/>
    </row>
    <row r="1714" spans="1:242">
      <c r="A1714" s="131" t="s">
        <v>1507</v>
      </c>
      <c r="B1714" s="139">
        <f>+'[2]Table SP Vol '!X96</f>
        <v>746.40000000000009</v>
      </c>
      <c r="C1714" s="131" t="s">
        <v>646</v>
      </c>
      <c r="D1714" s="131">
        <v>91</v>
      </c>
      <c r="E1714" s="132">
        <v>1492.8000000000002</v>
      </c>
      <c r="F1714" s="129">
        <f t="shared" si="25"/>
        <v>100000</v>
      </c>
      <c r="G1714" s="131"/>
      <c r="FG1714" s="86"/>
      <c r="IH1714" s="131"/>
    </row>
    <row r="1715" spans="1:242">
      <c r="A1715" s="131" t="s">
        <v>1508</v>
      </c>
      <c r="B1715" s="139">
        <f>+'[2]Table SP Vol '!X97</f>
        <v>746.40000000000009</v>
      </c>
      <c r="C1715" s="131" t="s">
        <v>646</v>
      </c>
      <c r="D1715" s="131">
        <v>92</v>
      </c>
      <c r="E1715" s="132">
        <v>1492.8000000000002</v>
      </c>
      <c r="F1715" s="129">
        <f t="shared" si="25"/>
        <v>100000</v>
      </c>
      <c r="G1715" s="131"/>
      <c r="FG1715" s="86"/>
      <c r="IH1715" s="131"/>
    </row>
    <row r="1716" spans="1:242">
      <c r="A1716" s="131" t="s">
        <v>1509</v>
      </c>
      <c r="B1716" s="139">
        <f>+'[2]Table SP Vol '!X98</f>
        <v>746.40000000000009</v>
      </c>
      <c r="C1716" s="131" t="s">
        <v>646</v>
      </c>
      <c r="D1716" s="131">
        <v>93</v>
      </c>
      <c r="E1716" s="132">
        <v>1492.8000000000002</v>
      </c>
      <c r="F1716" s="129">
        <f t="shared" si="25"/>
        <v>100000</v>
      </c>
      <c r="G1716" s="131"/>
      <c r="FG1716" s="86"/>
      <c r="IH1716" s="131"/>
    </row>
    <row r="1717" spans="1:242">
      <c r="A1717" s="131" t="s">
        <v>1510</v>
      </c>
      <c r="B1717" s="139">
        <f>+'[2]Table SP Vol '!X99</f>
        <v>746.40000000000009</v>
      </c>
      <c r="C1717" s="131" t="s">
        <v>646</v>
      </c>
      <c r="D1717" s="131">
        <v>94</v>
      </c>
      <c r="E1717" s="132">
        <v>1492.8000000000002</v>
      </c>
      <c r="F1717" s="129">
        <f t="shared" si="25"/>
        <v>100000</v>
      </c>
      <c r="G1717" s="131"/>
      <c r="FG1717" s="86"/>
      <c r="IH1717" s="131"/>
    </row>
    <row r="1718" spans="1:242">
      <c r="A1718" s="131" t="s">
        <v>1511</v>
      </c>
      <c r="B1718" s="139">
        <f>+'[2]Table SP Vol '!X100</f>
        <v>746.40000000000009</v>
      </c>
      <c r="C1718" s="131" t="s">
        <v>646</v>
      </c>
      <c r="D1718" s="131">
        <v>95</v>
      </c>
      <c r="E1718" s="132">
        <v>1492.8000000000002</v>
      </c>
      <c r="F1718" s="129">
        <f t="shared" si="25"/>
        <v>100000</v>
      </c>
      <c r="G1718" s="131"/>
      <c r="FG1718" s="86"/>
      <c r="IH1718" s="131"/>
    </row>
    <row r="1719" spans="1:242">
      <c r="A1719" s="131" t="s">
        <v>1512</v>
      </c>
      <c r="B1719" s="139">
        <f>+'[2]Table SP Vol '!X101</f>
        <v>746.40000000000009</v>
      </c>
      <c r="C1719" s="131" t="s">
        <v>646</v>
      </c>
      <c r="D1719" s="131">
        <v>96</v>
      </c>
      <c r="E1719" s="132">
        <v>1492.8000000000002</v>
      </c>
      <c r="F1719" s="129">
        <f t="shared" si="25"/>
        <v>100000</v>
      </c>
      <c r="G1719" s="131"/>
      <c r="FG1719" s="86"/>
      <c r="IH1719" s="131"/>
    </row>
    <row r="1720" spans="1:242">
      <c r="A1720" s="131" t="s">
        <v>1513</v>
      </c>
      <c r="B1720" s="139">
        <f>+'[2]Table SP Vol '!X102</f>
        <v>746.40000000000009</v>
      </c>
      <c r="C1720" s="131" t="s">
        <v>646</v>
      </c>
      <c r="D1720" s="131">
        <v>97</v>
      </c>
      <c r="E1720" s="132">
        <v>1492.8000000000002</v>
      </c>
      <c r="F1720" s="129">
        <f t="shared" si="25"/>
        <v>100000</v>
      </c>
      <c r="G1720" s="131"/>
      <c r="FG1720" s="86"/>
      <c r="IH1720" s="131"/>
    </row>
    <row r="1721" spans="1:242">
      <c r="A1721" s="131" t="s">
        <v>1514</v>
      </c>
      <c r="B1721" s="139">
        <f>+'[2]Table SP Vol '!X103</f>
        <v>746.40000000000009</v>
      </c>
      <c r="C1721" s="131" t="s">
        <v>646</v>
      </c>
      <c r="D1721" s="131">
        <v>98</v>
      </c>
      <c r="E1721" s="132">
        <v>1492.8000000000002</v>
      </c>
      <c r="F1721" s="129">
        <f t="shared" si="25"/>
        <v>100000</v>
      </c>
      <c r="G1721" s="131"/>
      <c r="FG1721" s="86"/>
      <c r="IH1721" s="131"/>
    </row>
    <row r="1722" spans="1:242">
      <c r="A1722" s="131" t="s">
        <v>1515</v>
      </c>
      <c r="B1722" s="139">
        <f>+'[2]Table SP Vol '!X104</f>
        <v>746.40000000000009</v>
      </c>
      <c r="C1722" s="131" t="s">
        <v>646</v>
      </c>
      <c r="D1722" s="131">
        <v>99</v>
      </c>
      <c r="E1722" s="132">
        <v>1492.8000000000002</v>
      </c>
      <c r="F1722" s="129">
        <f t="shared" si="25"/>
        <v>100000</v>
      </c>
      <c r="G1722" s="131"/>
      <c r="FG1722" s="86"/>
      <c r="IH1722" s="131"/>
    </row>
    <row r="1723" spans="1:242">
      <c r="A1723" s="131" t="s">
        <v>1516</v>
      </c>
      <c r="B1723" s="139">
        <f>+'[2]Table SP Vol '!X105</f>
        <v>0</v>
      </c>
      <c r="C1723" s="131" t="s">
        <v>634</v>
      </c>
      <c r="D1723" s="131">
        <v>0</v>
      </c>
      <c r="E1723" s="132">
        <v>0</v>
      </c>
      <c r="F1723" s="129">
        <f t="shared" si="25"/>
        <v>100000</v>
      </c>
      <c r="G1723" s="131"/>
      <c r="FG1723" s="86"/>
      <c r="IH1723" s="131"/>
    </row>
    <row r="1724" spans="1:242">
      <c r="A1724" s="131" t="s">
        <v>5818</v>
      </c>
      <c r="B1724" s="139">
        <f>+'[2]Table SP Vol '!Y20</f>
        <v>2.415</v>
      </c>
      <c r="C1724" s="131" t="s">
        <v>634</v>
      </c>
      <c r="D1724" s="131">
        <v>15</v>
      </c>
      <c r="E1724" s="132">
        <v>4.83</v>
      </c>
      <c r="F1724" s="129">
        <f t="shared" si="25"/>
        <v>105000</v>
      </c>
      <c r="G1724" s="131"/>
      <c r="FC1724" s="86"/>
      <c r="IH1724" s="131"/>
    </row>
    <row r="1725" spans="1:242">
      <c r="A1725" s="131" t="s">
        <v>5819</v>
      </c>
      <c r="B1725" s="139">
        <f>+'[2]Table SP Vol '!Y21</f>
        <v>2.415</v>
      </c>
      <c r="C1725" s="131" t="s">
        <v>634</v>
      </c>
      <c r="D1725" s="131">
        <v>16</v>
      </c>
      <c r="E1725" s="132">
        <v>4.83</v>
      </c>
      <c r="F1725" s="129">
        <f t="shared" si="25"/>
        <v>105000</v>
      </c>
      <c r="G1725" s="131"/>
      <c r="FC1725" s="86"/>
      <c r="IH1725" s="131"/>
    </row>
    <row r="1726" spans="1:242">
      <c r="A1726" s="131" t="s">
        <v>5820</v>
      </c>
      <c r="B1726" s="139">
        <f>+'[2]Table SP Vol '!Y22</f>
        <v>2.415</v>
      </c>
      <c r="C1726" s="131" t="s">
        <v>634</v>
      </c>
      <c r="D1726" s="131">
        <v>17</v>
      </c>
      <c r="E1726" s="132">
        <v>4.83</v>
      </c>
      <c r="F1726" s="129">
        <f t="shared" si="25"/>
        <v>105000</v>
      </c>
      <c r="G1726" s="131"/>
      <c r="FC1726" s="86"/>
      <c r="IH1726" s="131"/>
    </row>
    <row r="1727" spans="1:242">
      <c r="A1727" s="131" t="s">
        <v>5821</v>
      </c>
      <c r="B1727" s="139">
        <f>+'[2]Table SP Vol '!Y23</f>
        <v>2.415</v>
      </c>
      <c r="C1727" s="131" t="s">
        <v>634</v>
      </c>
      <c r="D1727" s="131">
        <v>18</v>
      </c>
      <c r="E1727" s="132">
        <v>4.83</v>
      </c>
      <c r="F1727" s="129">
        <f t="shared" si="25"/>
        <v>105000</v>
      </c>
      <c r="G1727" s="131"/>
      <c r="FC1727" s="86"/>
      <c r="IH1727" s="131"/>
    </row>
    <row r="1728" spans="1:242">
      <c r="A1728" s="131" t="s">
        <v>5822</v>
      </c>
      <c r="B1728" s="139">
        <f>+'[2]Table SP Vol '!Y24</f>
        <v>2.415</v>
      </c>
      <c r="C1728" s="131" t="s">
        <v>634</v>
      </c>
      <c r="D1728" s="131">
        <v>19</v>
      </c>
      <c r="E1728" s="132">
        <v>4.83</v>
      </c>
      <c r="F1728" s="129">
        <f t="shared" si="25"/>
        <v>105000</v>
      </c>
      <c r="G1728" s="131"/>
      <c r="FC1728" s="86"/>
      <c r="IH1728" s="131"/>
    </row>
    <row r="1729" spans="1:242">
      <c r="A1729" s="131" t="s">
        <v>5823</v>
      </c>
      <c r="B1729" s="139">
        <f>+'[2]Table SP Vol '!Y25</f>
        <v>3.5700000000000003</v>
      </c>
      <c r="C1729" s="131" t="s">
        <v>635</v>
      </c>
      <c r="D1729" s="131">
        <v>20</v>
      </c>
      <c r="E1729" s="132">
        <v>7.1400000000000006</v>
      </c>
      <c r="F1729" s="129">
        <f t="shared" si="25"/>
        <v>105000</v>
      </c>
      <c r="G1729" s="131"/>
      <c r="FC1729" s="86"/>
      <c r="IH1729" s="131"/>
    </row>
    <row r="1730" spans="1:242">
      <c r="A1730" s="131" t="s">
        <v>5824</v>
      </c>
      <c r="B1730" s="139">
        <f>+'[2]Table SP Vol '!Y26</f>
        <v>3.5700000000000003</v>
      </c>
      <c r="C1730" s="131" t="s">
        <v>635</v>
      </c>
      <c r="D1730" s="131">
        <v>21</v>
      </c>
      <c r="E1730" s="132">
        <v>7.1400000000000006</v>
      </c>
      <c r="F1730" s="129">
        <f t="shared" si="25"/>
        <v>105000</v>
      </c>
      <c r="G1730" s="131"/>
      <c r="FC1730" s="86"/>
      <c r="IH1730" s="131"/>
    </row>
    <row r="1731" spans="1:242">
      <c r="A1731" s="131" t="s">
        <v>5825</v>
      </c>
      <c r="B1731" s="139">
        <f>+'[2]Table SP Vol '!Y27</f>
        <v>3.5700000000000003</v>
      </c>
      <c r="C1731" s="131" t="s">
        <v>635</v>
      </c>
      <c r="D1731" s="131">
        <v>22</v>
      </c>
      <c r="E1731" s="132">
        <v>7.1400000000000006</v>
      </c>
      <c r="F1731" s="129">
        <f t="shared" si="25"/>
        <v>105000</v>
      </c>
      <c r="G1731" s="131"/>
      <c r="FC1731" s="86"/>
      <c r="IH1731" s="131"/>
    </row>
    <row r="1732" spans="1:242">
      <c r="A1732" s="131" t="s">
        <v>5826</v>
      </c>
      <c r="B1732" s="139">
        <f>+'[2]Table SP Vol '!Y28</f>
        <v>3.5700000000000003</v>
      </c>
      <c r="C1732" s="131" t="s">
        <v>635</v>
      </c>
      <c r="D1732" s="131">
        <v>23</v>
      </c>
      <c r="E1732" s="132">
        <v>7.1400000000000006</v>
      </c>
      <c r="F1732" s="129">
        <f t="shared" si="25"/>
        <v>105000</v>
      </c>
      <c r="G1732" s="131"/>
      <c r="FC1732" s="86"/>
      <c r="IH1732" s="131"/>
    </row>
    <row r="1733" spans="1:242">
      <c r="A1733" s="131" t="s">
        <v>5827</v>
      </c>
      <c r="B1733" s="139">
        <f>+'[2]Table SP Vol '!Y29</f>
        <v>3.5700000000000003</v>
      </c>
      <c r="C1733" s="131" t="s">
        <v>635</v>
      </c>
      <c r="D1733" s="131">
        <v>24</v>
      </c>
      <c r="E1733" s="132">
        <v>7.1400000000000006</v>
      </c>
      <c r="F1733" s="129">
        <f t="shared" si="25"/>
        <v>105000</v>
      </c>
      <c r="G1733" s="131"/>
      <c r="FC1733" s="86"/>
      <c r="IH1733" s="131"/>
    </row>
    <row r="1734" spans="1:242">
      <c r="A1734" s="131" t="s">
        <v>5828</v>
      </c>
      <c r="B1734" s="139">
        <f>+'[2]Table SP Vol '!Y30</f>
        <v>4.2</v>
      </c>
      <c r="C1734" s="131" t="s">
        <v>636</v>
      </c>
      <c r="D1734" s="131">
        <v>25</v>
      </c>
      <c r="E1734" s="132">
        <v>8.4</v>
      </c>
      <c r="F1734" s="129">
        <f t="shared" si="25"/>
        <v>105000</v>
      </c>
      <c r="G1734" s="131"/>
      <c r="FC1734" s="86"/>
      <c r="IH1734" s="131"/>
    </row>
    <row r="1735" spans="1:242">
      <c r="A1735" s="131" t="s">
        <v>5829</v>
      </c>
      <c r="B1735" s="139">
        <f>+'[2]Table SP Vol '!Y31</f>
        <v>4.2</v>
      </c>
      <c r="C1735" s="131" t="s">
        <v>636</v>
      </c>
      <c r="D1735" s="131">
        <v>26</v>
      </c>
      <c r="E1735" s="132">
        <v>8.4</v>
      </c>
      <c r="F1735" s="129">
        <f t="shared" si="25"/>
        <v>105000</v>
      </c>
      <c r="G1735" s="131"/>
      <c r="FC1735" s="86"/>
      <c r="IH1735" s="131"/>
    </row>
    <row r="1736" spans="1:242">
      <c r="A1736" s="131" t="s">
        <v>5830</v>
      </c>
      <c r="B1736" s="139">
        <f>+'[2]Table SP Vol '!Y32</f>
        <v>4.2</v>
      </c>
      <c r="C1736" s="131" t="s">
        <v>636</v>
      </c>
      <c r="D1736" s="131">
        <v>27</v>
      </c>
      <c r="E1736" s="132">
        <v>8.4</v>
      </c>
      <c r="F1736" s="129">
        <f t="shared" si="25"/>
        <v>105000</v>
      </c>
      <c r="G1736" s="131"/>
      <c r="FC1736" s="86"/>
      <c r="IH1736" s="131"/>
    </row>
    <row r="1737" spans="1:242">
      <c r="A1737" s="131" t="s">
        <v>5831</v>
      </c>
      <c r="B1737" s="139">
        <f>+'[2]Table SP Vol '!Y33</f>
        <v>4.2</v>
      </c>
      <c r="C1737" s="131" t="s">
        <v>636</v>
      </c>
      <c r="D1737" s="131">
        <v>28</v>
      </c>
      <c r="E1737" s="132">
        <v>8.4</v>
      </c>
      <c r="F1737" s="129">
        <f t="shared" si="25"/>
        <v>105000</v>
      </c>
      <c r="G1737" s="131"/>
      <c r="FC1737" s="86"/>
      <c r="IH1737" s="131"/>
    </row>
    <row r="1738" spans="1:242">
      <c r="A1738" s="131" t="s">
        <v>5832</v>
      </c>
      <c r="B1738" s="139">
        <f>+'[2]Table SP Vol '!Y34</f>
        <v>4.2</v>
      </c>
      <c r="C1738" s="131" t="s">
        <v>636</v>
      </c>
      <c r="D1738" s="131">
        <v>29</v>
      </c>
      <c r="E1738" s="132">
        <v>8.4</v>
      </c>
      <c r="F1738" s="129">
        <f t="shared" si="25"/>
        <v>105000</v>
      </c>
      <c r="G1738" s="131"/>
      <c r="FC1738" s="86"/>
      <c r="IH1738" s="131"/>
    </row>
    <row r="1739" spans="1:242">
      <c r="A1739" s="131" t="s">
        <v>5833</v>
      </c>
      <c r="B1739" s="139">
        <f>+'[2]Table SP Vol '!Y35</f>
        <v>5.1450000000000005</v>
      </c>
      <c r="C1739" s="131" t="s">
        <v>637</v>
      </c>
      <c r="D1739" s="131">
        <v>30</v>
      </c>
      <c r="E1739" s="132">
        <v>10.290000000000001</v>
      </c>
      <c r="F1739" s="129">
        <f t="shared" si="25"/>
        <v>105000</v>
      </c>
      <c r="G1739" s="131"/>
      <c r="FC1739" s="86"/>
      <c r="IH1739" s="131"/>
    </row>
    <row r="1740" spans="1:242">
      <c r="A1740" s="131" t="s">
        <v>5834</v>
      </c>
      <c r="B1740" s="139">
        <f>+'[2]Table SP Vol '!Y36</f>
        <v>5.1450000000000005</v>
      </c>
      <c r="C1740" s="131" t="s">
        <v>637</v>
      </c>
      <c r="D1740" s="131">
        <v>31</v>
      </c>
      <c r="E1740" s="132">
        <v>10.290000000000001</v>
      </c>
      <c r="F1740" s="129">
        <f t="shared" si="25"/>
        <v>105000</v>
      </c>
      <c r="G1740" s="131"/>
      <c r="FC1740" s="86"/>
      <c r="IH1740" s="131"/>
    </row>
    <row r="1741" spans="1:242">
      <c r="A1741" s="131" t="s">
        <v>5835</v>
      </c>
      <c r="B1741" s="139">
        <f>+'[2]Table SP Vol '!Y37</f>
        <v>5.1450000000000005</v>
      </c>
      <c r="C1741" s="131" t="s">
        <v>637</v>
      </c>
      <c r="D1741" s="131">
        <v>32</v>
      </c>
      <c r="E1741" s="132">
        <v>10.290000000000001</v>
      </c>
      <c r="F1741" s="129">
        <f t="shared" si="25"/>
        <v>105000</v>
      </c>
      <c r="G1741" s="131"/>
      <c r="FC1741" s="86"/>
      <c r="IH1741" s="131"/>
    </row>
    <row r="1742" spans="1:242">
      <c r="A1742" s="131" t="s">
        <v>5836</v>
      </c>
      <c r="B1742" s="139">
        <f>+'[2]Table SP Vol '!Y38</f>
        <v>5.1450000000000005</v>
      </c>
      <c r="C1742" s="131" t="s">
        <v>637</v>
      </c>
      <c r="D1742" s="131">
        <v>33</v>
      </c>
      <c r="E1742" s="132">
        <v>10.290000000000001</v>
      </c>
      <c r="F1742" s="129">
        <f t="shared" si="25"/>
        <v>105000</v>
      </c>
      <c r="G1742" s="131"/>
      <c r="FC1742" s="86"/>
      <c r="IH1742" s="131"/>
    </row>
    <row r="1743" spans="1:242">
      <c r="A1743" s="131" t="s">
        <v>5837</v>
      </c>
      <c r="B1743" s="139">
        <f>+'[2]Table SP Vol '!Y39</f>
        <v>5.1450000000000005</v>
      </c>
      <c r="C1743" s="131" t="s">
        <v>637</v>
      </c>
      <c r="D1743" s="131">
        <v>34</v>
      </c>
      <c r="E1743" s="132">
        <v>10.290000000000001</v>
      </c>
      <c r="F1743" s="129">
        <f t="shared" si="25"/>
        <v>105000</v>
      </c>
      <c r="G1743" s="131"/>
      <c r="FC1743" s="86"/>
      <c r="IH1743" s="131"/>
    </row>
    <row r="1744" spans="1:242">
      <c r="A1744" s="131" t="s">
        <v>5838</v>
      </c>
      <c r="B1744" s="139">
        <f>+'[2]Table SP Vol '!Y40</f>
        <v>6.8250000000000002</v>
      </c>
      <c r="C1744" s="131" t="s">
        <v>638</v>
      </c>
      <c r="D1744" s="131">
        <v>35</v>
      </c>
      <c r="E1744" s="132">
        <v>13.65</v>
      </c>
      <c r="F1744" s="129">
        <f t="shared" si="25"/>
        <v>105000</v>
      </c>
      <c r="G1744" s="131"/>
      <c r="FC1744" s="86"/>
      <c r="IH1744" s="131"/>
    </row>
    <row r="1745" spans="1:242">
      <c r="A1745" s="131" t="s">
        <v>5839</v>
      </c>
      <c r="B1745" s="139">
        <f>+'[2]Table SP Vol '!Y41</f>
        <v>6.8250000000000002</v>
      </c>
      <c r="C1745" s="131" t="s">
        <v>638</v>
      </c>
      <c r="D1745" s="131">
        <v>36</v>
      </c>
      <c r="E1745" s="132">
        <v>13.65</v>
      </c>
      <c r="F1745" s="129">
        <f t="shared" si="25"/>
        <v>105000</v>
      </c>
      <c r="G1745" s="131"/>
      <c r="FC1745" s="86"/>
      <c r="IH1745" s="131"/>
    </row>
    <row r="1746" spans="1:242">
      <c r="A1746" s="131" t="s">
        <v>5840</v>
      </c>
      <c r="B1746" s="139">
        <f>+'[2]Table SP Vol '!Y42</f>
        <v>6.8250000000000002</v>
      </c>
      <c r="C1746" s="131" t="s">
        <v>638</v>
      </c>
      <c r="D1746" s="131">
        <v>37</v>
      </c>
      <c r="E1746" s="132">
        <v>13.65</v>
      </c>
      <c r="F1746" s="129">
        <f t="shared" si="25"/>
        <v>105000</v>
      </c>
      <c r="G1746" s="131"/>
      <c r="FC1746" s="86"/>
      <c r="IH1746" s="131"/>
    </row>
    <row r="1747" spans="1:242">
      <c r="A1747" s="131" t="s">
        <v>5841</v>
      </c>
      <c r="B1747" s="139">
        <f>+'[2]Table SP Vol '!Y43</f>
        <v>6.8250000000000002</v>
      </c>
      <c r="C1747" s="131" t="s">
        <v>638</v>
      </c>
      <c r="D1747" s="131">
        <v>38</v>
      </c>
      <c r="E1747" s="132">
        <v>13.65</v>
      </c>
      <c r="F1747" s="129">
        <f t="shared" si="25"/>
        <v>105000</v>
      </c>
      <c r="G1747" s="131"/>
      <c r="FC1747" s="86"/>
      <c r="IH1747" s="131"/>
    </row>
    <row r="1748" spans="1:242">
      <c r="A1748" s="131" t="s">
        <v>5842</v>
      </c>
      <c r="B1748" s="139">
        <f>+'[2]Table SP Vol '!Y44</f>
        <v>6.8250000000000002</v>
      </c>
      <c r="C1748" s="131" t="s">
        <v>638</v>
      </c>
      <c r="D1748" s="131">
        <v>39</v>
      </c>
      <c r="E1748" s="132">
        <v>13.65</v>
      </c>
      <c r="F1748" s="129">
        <f t="shared" si="25"/>
        <v>105000</v>
      </c>
      <c r="G1748" s="131"/>
      <c r="FC1748" s="86"/>
      <c r="IH1748" s="131"/>
    </row>
    <row r="1749" spans="1:242">
      <c r="A1749" s="131" t="s">
        <v>5843</v>
      </c>
      <c r="B1749" s="139">
        <f>+'[2]Table SP Vol '!Y45</f>
        <v>9.9749999999999996</v>
      </c>
      <c r="C1749" s="131" t="s">
        <v>639</v>
      </c>
      <c r="D1749" s="131">
        <v>40</v>
      </c>
      <c r="E1749" s="132">
        <v>19.95</v>
      </c>
      <c r="F1749" s="129">
        <f t="shared" si="25"/>
        <v>105000</v>
      </c>
      <c r="G1749" s="131"/>
      <c r="FC1749" s="86"/>
      <c r="IH1749" s="131"/>
    </row>
    <row r="1750" spans="1:242">
      <c r="A1750" s="131" t="s">
        <v>5844</v>
      </c>
      <c r="B1750" s="139">
        <f>+'[2]Table SP Vol '!Y46</f>
        <v>9.9749999999999996</v>
      </c>
      <c r="C1750" s="131" t="s">
        <v>639</v>
      </c>
      <c r="D1750" s="131">
        <v>41</v>
      </c>
      <c r="E1750" s="132">
        <v>19.95</v>
      </c>
      <c r="F1750" s="129">
        <f t="shared" si="25"/>
        <v>105000</v>
      </c>
      <c r="G1750" s="131"/>
      <c r="FC1750" s="86"/>
      <c r="IH1750" s="131"/>
    </row>
    <row r="1751" spans="1:242">
      <c r="A1751" s="131" t="s">
        <v>5845</v>
      </c>
      <c r="B1751" s="139">
        <f>+'[2]Table SP Vol '!Y47</f>
        <v>9.9749999999999996</v>
      </c>
      <c r="C1751" s="131" t="s">
        <v>639</v>
      </c>
      <c r="D1751" s="131">
        <v>42</v>
      </c>
      <c r="E1751" s="132">
        <v>19.95</v>
      </c>
      <c r="F1751" s="129">
        <f t="shared" si="25"/>
        <v>105000</v>
      </c>
      <c r="G1751" s="131"/>
      <c r="FC1751" s="86"/>
      <c r="IH1751" s="131"/>
    </row>
    <row r="1752" spans="1:242">
      <c r="A1752" s="131" t="s">
        <v>5846</v>
      </c>
      <c r="B1752" s="139">
        <f>+'[2]Table SP Vol '!Y48</f>
        <v>9.9749999999999996</v>
      </c>
      <c r="C1752" s="131" t="s">
        <v>639</v>
      </c>
      <c r="D1752" s="131">
        <v>43</v>
      </c>
      <c r="E1752" s="132">
        <v>19.95</v>
      </c>
      <c r="F1752" s="129">
        <f t="shared" si="25"/>
        <v>105000</v>
      </c>
      <c r="G1752" s="131"/>
      <c r="FC1752" s="86"/>
      <c r="IH1752" s="131"/>
    </row>
    <row r="1753" spans="1:242">
      <c r="A1753" s="131" t="s">
        <v>5847</v>
      </c>
      <c r="B1753" s="139">
        <f>+'[2]Table SP Vol '!Y49</f>
        <v>9.9749999999999996</v>
      </c>
      <c r="C1753" s="131" t="s">
        <v>639</v>
      </c>
      <c r="D1753" s="131">
        <v>44</v>
      </c>
      <c r="E1753" s="132">
        <v>19.95</v>
      </c>
      <c r="F1753" s="129">
        <f t="shared" si="25"/>
        <v>105000</v>
      </c>
      <c r="G1753" s="131"/>
      <c r="FC1753" s="86"/>
      <c r="IH1753" s="131"/>
    </row>
    <row r="1754" spans="1:242">
      <c r="A1754" s="131" t="s">
        <v>5848</v>
      </c>
      <c r="B1754" s="139">
        <f>+'[2]Table SP Vol '!Y50</f>
        <v>15.959999999999999</v>
      </c>
      <c r="C1754" s="131" t="s">
        <v>640</v>
      </c>
      <c r="D1754" s="131">
        <v>45</v>
      </c>
      <c r="E1754" s="132">
        <v>31.919999999999998</v>
      </c>
      <c r="F1754" s="129">
        <f t="shared" ref="F1754:F1817" si="26">+F1668+5000</f>
        <v>105000</v>
      </c>
      <c r="G1754" s="131"/>
      <c r="FC1754" s="86"/>
      <c r="IH1754" s="131"/>
    </row>
    <row r="1755" spans="1:242">
      <c r="A1755" s="131" t="s">
        <v>5849</v>
      </c>
      <c r="B1755" s="139">
        <f>+'[2]Table SP Vol '!Y51</f>
        <v>15.959999999999999</v>
      </c>
      <c r="C1755" s="131" t="s">
        <v>640</v>
      </c>
      <c r="D1755" s="131">
        <v>46</v>
      </c>
      <c r="E1755" s="132">
        <v>31.919999999999998</v>
      </c>
      <c r="F1755" s="129">
        <f t="shared" si="26"/>
        <v>105000</v>
      </c>
      <c r="G1755" s="131"/>
      <c r="FC1755" s="86"/>
      <c r="IH1755" s="131"/>
    </row>
    <row r="1756" spans="1:242">
      <c r="A1756" s="131" t="s">
        <v>5850</v>
      </c>
      <c r="B1756" s="139">
        <f>+'[2]Table SP Vol '!Y52</f>
        <v>15.959999999999999</v>
      </c>
      <c r="C1756" s="131" t="s">
        <v>640</v>
      </c>
      <c r="D1756" s="131">
        <v>47</v>
      </c>
      <c r="E1756" s="132">
        <v>31.919999999999998</v>
      </c>
      <c r="F1756" s="129">
        <f t="shared" si="26"/>
        <v>105000</v>
      </c>
      <c r="G1756" s="131"/>
      <c r="FC1756" s="86"/>
      <c r="IH1756" s="131"/>
    </row>
    <row r="1757" spans="1:242">
      <c r="A1757" s="131" t="s">
        <v>5851</v>
      </c>
      <c r="B1757" s="139">
        <f>+'[2]Table SP Vol '!Y53</f>
        <v>15.959999999999999</v>
      </c>
      <c r="C1757" s="131" t="s">
        <v>640</v>
      </c>
      <c r="D1757" s="131">
        <v>48</v>
      </c>
      <c r="E1757" s="132">
        <v>31.919999999999998</v>
      </c>
      <c r="F1757" s="129">
        <f t="shared" si="26"/>
        <v>105000</v>
      </c>
      <c r="G1757" s="131"/>
      <c r="FC1757" s="86"/>
      <c r="IH1757" s="131"/>
    </row>
    <row r="1758" spans="1:242">
      <c r="A1758" s="131" t="s">
        <v>5852</v>
      </c>
      <c r="B1758" s="139">
        <f>+'[2]Table SP Vol '!Y54</f>
        <v>15.959999999999999</v>
      </c>
      <c r="C1758" s="131" t="s">
        <v>640</v>
      </c>
      <c r="D1758" s="131">
        <v>49</v>
      </c>
      <c r="E1758" s="132">
        <v>31.919999999999998</v>
      </c>
      <c r="F1758" s="129">
        <f t="shared" si="26"/>
        <v>105000</v>
      </c>
      <c r="G1758" s="131"/>
      <c r="FC1758" s="86"/>
      <c r="IH1758" s="131"/>
    </row>
    <row r="1759" spans="1:242">
      <c r="A1759" s="131" t="s">
        <v>5853</v>
      </c>
      <c r="B1759" s="139">
        <f>+'[2]Table SP Vol '!Y55</f>
        <v>28.665000000000003</v>
      </c>
      <c r="C1759" s="131" t="s">
        <v>641</v>
      </c>
      <c r="D1759" s="131">
        <v>50</v>
      </c>
      <c r="E1759" s="132">
        <v>57.330000000000005</v>
      </c>
      <c r="F1759" s="129">
        <f t="shared" si="26"/>
        <v>105000</v>
      </c>
      <c r="G1759" s="131"/>
      <c r="FC1759" s="86"/>
      <c r="IH1759" s="131"/>
    </row>
    <row r="1760" spans="1:242">
      <c r="A1760" s="131" t="s">
        <v>5854</v>
      </c>
      <c r="B1760" s="139">
        <f>+'[2]Table SP Vol '!Y56</f>
        <v>28.665000000000003</v>
      </c>
      <c r="C1760" s="131" t="s">
        <v>641</v>
      </c>
      <c r="D1760" s="131">
        <v>51</v>
      </c>
      <c r="E1760" s="132">
        <v>57.330000000000005</v>
      </c>
      <c r="F1760" s="129">
        <f t="shared" si="26"/>
        <v>105000</v>
      </c>
      <c r="G1760" s="131"/>
      <c r="FC1760" s="86"/>
      <c r="IH1760" s="131"/>
    </row>
    <row r="1761" spans="1:242">
      <c r="A1761" s="131" t="s">
        <v>5855</v>
      </c>
      <c r="B1761" s="139">
        <f>+'[2]Table SP Vol '!Y57</f>
        <v>28.665000000000003</v>
      </c>
      <c r="C1761" s="131" t="s">
        <v>641</v>
      </c>
      <c r="D1761" s="131">
        <v>52</v>
      </c>
      <c r="E1761" s="132">
        <v>57.330000000000005</v>
      </c>
      <c r="F1761" s="129">
        <f t="shared" si="26"/>
        <v>105000</v>
      </c>
      <c r="G1761" s="131"/>
      <c r="FC1761" s="86"/>
      <c r="IH1761" s="131"/>
    </row>
    <row r="1762" spans="1:242">
      <c r="A1762" s="131" t="s">
        <v>5856</v>
      </c>
      <c r="B1762" s="139">
        <f>+'[2]Table SP Vol '!Y58</f>
        <v>28.665000000000003</v>
      </c>
      <c r="C1762" s="131" t="s">
        <v>641</v>
      </c>
      <c r="D1762" s="131">
        <v>53</v>
      </c>
      <c r="E1762" s="132">
        <v>57.330000000000005</v>
      </c>
      <c r="F1762" s="129">
        <f t="shared" si="26"/>
        <v>105000</v>
      </c>
      <c r="G1762" s="131"/>
      <c r="FC1762" s="86"/>
      <c r="IH1762" s="131"/>
    </row>
    <row r="1763" spans="1:242">
      <c r="A1763" s="131" t="s">
        <v>5857</v>
      </c>
      <c r="B1763" s="139">
        <f>+'[2]Table SP Vol '!Y59</f>
        <v>28.665000000000003</v>
      </c>
      <c r="C1763" s="131" t="s">
        <v>641</v>
      </c>
      <c r="D1763" s="131">
        <v>54</v>
      </c>
      <c r="E1763" s="132">
        <v>57.330000000000005</v>
      </c>
      <c r="F1763" s="129">
        <f t="shared" si="26"/>
        <v>105000</v>
      </c>
      <c r="G1763" s="131"/>
      <c r="FC1763" s="86"/>
      <c r="IH1763" s="131"/>
    </row>
    <row r="1764" spans="1:242">
      <c r="A1764" s="131" t="s">
        <v>5858</v>
      </c>
      <c r="B1764" s="139">
        <f>+'[2]Table SP Vol '!Y60</f>
        <v>52.185000000000002</v>
      </c>
      <c r="C1764" s="131" t="s">
        <v>642</v>
      </c>
      <c r="D1764" s="131">
        <v>55</v>
      </c>
      <c r="E1764" s="132">
        <v>104.37</v>
      </c>
      <c r="F1764" s="129">
        <f t="shared" si="26"/>
        <v>105000</v>
      </c>
      <c r="G1764" s="131"/>
      <c r="FC1764" s="86"/>
      <c r="IH1764" s="131"/>
    </row>
    <row r="1765" spans="1:242">
      <c r="A1765" s="131" t="s">
        <v>5859</v>
      </c>
      <c r="B1765" s="139">
        <f>+'[2]Table SP Vol '!Y61</f>
        <v>52.185000000000002</v>
      </c>
      <c r="C1765" s="131" t="s">
        <v>642</v>
      </c>
      <c r="D1765" s="131">
        <v>56</v>
      </c>
      <c r="E1765" s="132">
        <v>104.37</v>
      </c>
      <c r="F1765" s="129">
        <f t="shared" si="26"/>
        <v>105000</v>
      </c>
      <c r="G1765" s="131"/>
      <c r="FC1765" s="86"/>
      <c r="IH1765" s="131"/>
    </row>
    <row r="1766" spans="1:242">
      <c r="A1766" s="131" t="s">
        <v>5860</v>
      </c>
      <c r="B1766" s="139">
        <f>+'[2]Table SP Vol '!Y62</f>
        <v>52.185000000000002</v>
      </c>
      <c r="C1766" s="131" t="s">
        <v>642</v>
      </c>
      <c r="D1766" s="131">
        <v>57</v>
      </c>
      <c r="E1766" s="132">
        <v>104.37</v>
      </c>
      <c r="F1766" s="129">
        <f t="shared" si="26"/>
        <v>105000</v>
      </c>
      <c r="G1766" s="131"/>
      <c r="FC1766" s="86"/>
      <c r="IH1766" s="131"/>
    </row>
    <row r="1767" spans="1:242">
      <c r="A1767" s="131" t="s">
        <v>5861</v>
      </c>
      <c r="B1767" s="139">
        <f>+'[2]Table SP Vol '!Y63</f>
        <v>52.185000000000002</v>
      </c>
      <c r="C1767" s="131" t="s">
        <v>642</v>
      </c>
      <c r="D1767" s="131">
        <v>58</v>
      </c>
      <c r="E1767" s="132">
        <v>104.37</v>
      </c>
      <c r="F1767" s="129">
        <f t="shared" si="26"/>
        <v>105000</v>
      </c>
      <c r="G1767" s="131"/>
      <c r="FC1767" s="86"/>
      <c r="IH1767" s="131"/>
    </row>
    <row r="1768" spans="1:242">
      <c r="A1768" s="131" t="s">
        <v>5862</v>
      </c>
      <c r="B1768" s="139">
        <f>+'[2]Table SP Vol '!Y64</f>
        <v>52.185000000000002</v>
      </c>
      <c r="C1768" s="131" t="s">
        <v>642</v>
      </c>
      <c r="D1768" s="131">
        <v>59</v>
      </c>
      <c r="E1768" s="132">
        <v>104.37</v>
      </c>
      <c r="F1768" s="129">
        <f t="shared" si="26"/>
        <v>105000</v>
      </c>
      <c r="G1768" s="131"/>
      <c r="FC1768" s="86"/>
      <c r="IH1768" s="131"/>
    </row>
    <row r="1769" spans="1:242">
      <c r="A1769" s="131" t="s">
        <v>5863</v>
      </c>
      <c r="B1769" s="139">
        <f>+'[2]Table SP Vol '!Y65</f>
        <v>78.644999999999996</v>
      </c>
      <c r="C1769" s="131" t="s">
        <v>643</v>
      </c>
      <c r="D1769" s="131">
        <v>60</v>
      </c>
      <c r="E1769" s="132">
        <v>157.29</v>
      </c>
      <c r="F1769" s="129">
        <f t="shared" si="26"/>
        <v>105000</v>
      </c>
      <c r="G1769" s="131"/>
      <c r="FC1769" s="86"/>
      <c r="IH1769" s="131"/>
    </row>
    <row r="1770" spans="1:242">
      <c r="A1770" s="131" t="s">
        <v>5864</v>
      </c>
      <c r="B1770" s="139">
        <f>+'[2]Table SP Vol '!Y66</f>
        <v>78.644999999999996</v>
      </c>
      <c r="C1770" s="131" t="s">
        <v>643</v>
      </c>
      <c r="D1770" s="131">
        <v>61</v>
      </c>
      <c r="E1770" s="132">
        <v>157.29</v>
      </c>
      <c r="F1770" s="129">
        <f t="shared" si="26"/>
        <v>105000</v>
      </c>
      <c r="G1770" s="131"/>
      <c r="FC1770" s="86"/>
      <c r="IH1770" s="131"/>
    </row>
    <row r="1771" spans="1:242">
      <c r="A1771" s="131" t="s">
        <v>5865</v>
      </c>
      <c r="B1771" s="139">
        <f>+'[2]Table SP Vol '!Y67</f>
        <v>78.644999999999996</v>
      </c>
      <c r="C1771" s="131" t="s">
        <v>643</v>
      </c>
      <c r="D1771" s="131">
        <v>62</v>
      </c>
      <c r="E1771" s="132">
        <v>157.29</v>
      </c>
      <c r="F1771" s="129">
        <f t="shared" si="26"/>
        <v>105000</v>
      </c>
      <c r="G1771" s="131"/>
      <c r="FC1771" s="86"/>
      <c r="IH1771" s="131"/>
    </row>
    <row r="1772" spans="1:242">
      <c r="A1772" s="131" t="s">
        <v>5866</v>
      </c>
      <c r="B1772" s="139">
        <f>+'[2]Table SP Vol '!Y68</f>
        <v>78.644999999999996</v>
      </c>
      <c r="C1772" s="131" t="s">
        <v>643</v>
      </c>
      <c r="D1772" s="131">
        <v>63</v>
      </c>
      <c r="E1772" s="132">
        <v>157.29</v>
      </c>
      <c r="F1772" s="129">
        <f t="shared" si="26"/>
        <v>105000</v>
      </c>
      <c r="G1772" s="131"/>
      <c r="FC1772" s="86"/>
      <c r="IH1772" s="131"/>
    </row>
    <row r="1773" spans="1:242">
      <c r="A1773" s="131" t="s">
        <v>5867</v>
      </c>
      <c r="B1773" s="139">
        <f>+'[2]Table SP Vol '!Y69</f>
        <v>78.644999999999996</v>
      </c>
      <c r="C1773" s="131" t="s">
        <v>643</v>
      </c>
      <c r="D1773" s="131">
        <v>64</v>
      </c>
      <c r="E1773" s="132">
        <v>157.29</v>
      </c>
      <c r="F1773" s="129">
        <f t="shared" si="26"/>
        <v>105000</v>
      </c>
      <c r="G1773" s="131"/>
      <c r="FC1773" s="86"/>
      <c r="IH1773" s="131"/>
    </row>
    <row r="1774" spans="1:242">
      <c r="A1774" s="131" t="s">
        <v>5868</v>
      </c>
      <c r="B1774" s="139">
        <f>+'[2]Table SP Vol '!Y70</f>
        <v>127.47</v>
      </c>
      <c r="C1774" s="131" t="s">
        <v>644</v>
      </c>
      <c r="D1774" s="131">
        <v>65</v>
      </c>
      <c r="E1774" s="132">
        <v>254.94</v>
      </c>
      <c r="F1774" s="129">
        <f t="shared" si="26"/>
        <v>105000</v>
      </c>
      <c r="G1774" s="131"/>
      <c r="FC1774" s="86"/>
      <c r="IH1774" s="131"/>
    </row>
    <row r="1775" spans="1:242">
      <c r="A1775" s="131" t="s">
        <v>5869</v>
      </c>
      <c r="B1775" s="139">
        <f>+'[2]Table SP Vol '!Y71</f>
        <v>127.47</v>
      </c>
      <c r="C1775" s="131" t="s">
        <v>644</v>
      </c>
      <c r="D1775" s="131">
        <v>66</v>
      </c>
      <c r="E1775" s="132">
        <v>254.94</v>
      </c>
      <c r="F1775" s="129">
        <f t="shared" si="26"/>
        <v>105000</v>
      </c>
      <c r="G1775" s="131"/>
      <c r="FC1775" s="86"/>
      <c r="IH1775" s="131"/>
    </row>
    <row r="1776" spans="1:242">
      <c r="A1776" s="131" t="s">
        <v>5870</v>
      </c>
      <c r="B1776" s="139">
        <f>+'[2]Table SP Vol '!Y72</f>
        <v>127.47</v>
      </c>
      <c r="C1776" s="131" t="s">
        <v>644</v>
      </c>
      <c r="D1776" s="131">
        <v>67</v>
      </c>
      <c r="E1776" s="132">
        <v>254.94</v>
      </c>
      <c r="F1776" s="129">
        <f t="shared" si="26"/>
        <v>105000</v>
      </c>
      <c r="G1776" s="131"/>
      <c r="FC1776" s="86"/>
      <c r="IH1776" s="131"/>
    </row>
    <row r="1777" spans="1:242">
      <c r="A1777" s="131" t="s">
        <v>5871</v>
      </c>
      <c r="B1777" s="139">
        <f>+'[2]Table SP Vol '!Y73</f>
        <v>127.47</v>
      </c>
      <c r="C1777" s="131" t="s">
        <v>644</v>
      </c>
      <c r="D1777" s="131">
        <v>68</v>
      </c>
      <c r="E1777" s="132">
        <v>254.94</v>
      </c>
      <c r="F1777" s="129">
        <f t="shared" si="26"/>
        <v>105000</v>
      </c>
      <c r="G1777" s="131"/>
      <c r="FC1777" s="86"/>
      <c r="IH1777" s="131"/>
    </row>
    <row r="1778" spans="1:242">
      <c r="A1778" s="131" t="s">
        <v>5872</v>
      </c>
      <c r="B1778" s="139">
        <f>+'[2]Table SP Vol '!Y74</f>
        <v>127.47</v>
      </c>
      <c r="C1778" s="131" t="s">
        <v>644</v>
      </c>
      <c r="D1778" s="131">
        <v>69</v>
      </c>
      <c r="E1778" s="132">
        <v>254.94</v>
      </c>
      <c r="F1778" s="129">
        <f t="shared" si="26"/>
        <v>105000</v>
      </c>
      <c r="G1778" s="131"/>
      <c r="FC1778" s="86"/>
      <c r="IH1778" s="131"/>
    </row>
    <row r="1779" spans="1:242">
      <c r="A1779" s="131" t="s">
        <v>5873</v>
      </c>
      <c r="B1779" s="139">
        <f>+'[2]Table SP Vol '!Y75</f>
        <v>238.245</v>
      </c>
      <c r="C1779" s="131" t="s">
        <v>645</v>
      </c>
      <c r="D1779" s="131">
        <v>70</v>
      </c>
      <c r="E1779" s="132">
        <v>476.49</v>
      </c>
      <c r="F1779" s="129">
        <f t="shared" si="26"/>
        <v>105000</v>
      </c>
      <c r="G1779" s="131"/>
      <c r="FC1779" s="86"/>
      <c r="IH1779" s="131"/>
    </row>
    <row r="1780" spans="1:242">
      <c r="A1780" s="131" t="s">
        <v>5874</v>
      </c>
      <c r="B1780" s="139">
        <f>+'[2]Table SP Vol '!Y76</f>
        <v>238.245</v>
      </c>
      <c r="C1780" s="131" t="s">
        <v>645</v>
      </c>
      <c r="D1780" s="131">
        <v>71</v>
      </c>
      <c r="E1780" s="132">
        <v>476.49</v>
      </c>
      <c r="F1780" s="129">
        <f t="shared" si="26"/>
        <v>105000</v>
      </c>
      <c r="G1780" s="131"/>
      <c r="FC1780" s="86"/>
      <c r="IH1780" s="131"/>
    </row>
    <row r="1781" spans="1:242">
      <c r="A1781" s="131" t="s">
        <v>5875</v>
      </c>
      <c r="B1781" s="139">
        <f>+'[2]Table SP Vol '!Y77</f>
        <v>238.245</v>
      </c>
      <c r="C1781" s="131" t="s">
        <v>645</v>
      </c>
      <c r="D1781" s="131">
        <v>72</v>
      </c>
      <c r="E1781" s="132">
        <v>476.49</v>
      </c>
      <c r="F1781" s="129">
        <f t="shared" si="26"/>
        <v>105000</v>
      </c>
      <c r="G1781" s="131"/>
      <c r="FC1781" s="86"/>
      <c r="IH1781" s="131"/>
    </row>
    <row r="1782" spans="1:242">
      <c r="A1782" s="131" t="s">
        <v>5876</v>
      </c>
      <c r="B1782" s="139">
        <f>+'[2]Table SP Vol '!Y78</f>
        <v>238.245</v>
      </c>
      <c r="C1782" s="131" t="s">
        <v>645</v>
      </c>
      <c r="D1782" s="131">
        <v>73</v>
      </c>
      <c r="E1782" s="132">
        <v>476.49</v>
      </c>
      <c r="F1782" s="129">
        <f t="shared" si="26"/>
        <v>105000</v>
      </c>
      <c r="G1782" s="131"/>
      <c r="FC1782" s="86"/>
      <c r="IH1782" s="131"/>
    </row>
    <row r="1783" spans="1:242">
      <c r="A1783" s="131" t="s">
        <v>5877</v>
      </c>
      <c r="B1783" s="139">
        <f>+'[2]Table SP Vol '!Y79</f>
        <v>238.245</v>
      </c>
      <c r="C1783" s="131" t="s">
        <v>645</v>
      </c>
      <c r="D1783" s="131">
        <v>74</v>
      </c>
      <c r="E1783" s="132">
        <v>476.49</v>
      </c>
      <c r="F1783" s="129">
        <f t="shared" si="26"/>
        <v>105000</v>
      </c>
      <c r="G1783" s="131"/>
      <c r="FC1783" s="86"/>
      <c r="IH1783" s="131"/>
    </row>
    <row r="1784" spans="1:242">
      <c r="A1784" s="131" t="s">
        <v>5878</v>
      </c>
      <c r="B1784" s="139">
        <f>+'[2]Table SP Vol '!Y80</f>
        <v>783.72</v>
      </c>
      <c r="C1784" s="131" t="s">
        <v>646</v>
      </c>
      <c r="D1784" s="131">
        <v>75</v>
      </c>
      <c r="E1784" s="132">
        <v>1567.44</v>
      </c>
      <c r="F1784" s="129">
        <f t="shared" si="26"/>
        <v>105000</v>
      </c>
      <c r="G1784" s="131"/>
      <c r="FC1784" s="86"/>
      <c r="IH1784" s="131"/>
    </row>
    <row r="1785" spans="1:242">
      <c r="A1785" s="131" t="s">
        <v>5879</v>
      </c>
      <c r="B1785" s="139">
        <f>+'[2]Table SP Vol '!Y81</f>
        <v>783.72</v>
      </c>
      <c r="C1785" s="131" t="s">
        <v>646</v>
      </c>
      <c r="D1785" s="131">
        <v>76</v>
      </c>
      <c r="E1785" s="132">
        <v>1567.44</v>
      </c>
      <c r="F1785" s="129">
        <f t="shared" si="26"/>
        <v>105000</v>
      </c>
      <c r="G1785" s="131"/>
      <c r="FC1785" s="86"/>
      <c r="IH1785" s="131"/>
    </row>
    <row r="1786" spans="1:242">
      <c r="A1786" s="131" t="s">
        <v>5880</v>
      </c>
      <c r="B1786" s="139">
        <f>+'[2]Table SP Vol '!Y82</f>
        <v>783.72</v>
      </c>
      <c r="C1786" s="131" t="s">
        <v>646</v>
      </c>
      <c r="D1786" s="131">
        <v>77</v>
      </c>
      <c r="E1786" s="132">
        <v>1567.44</v>
      </c>
      <c r="F1786" s="129">
        <f t="shared" si="26"/>
        <v>105000</v>
      </c>
      <c r="G1786" s="131"/>
      <c r="FC1786" s="86"/>
      <c r="IH1786" s="131"/>
    </row>
    <row r="1787" spans="1:242">
      <c r="A1787" s="131" t="s">
        <v>5881</v>
      </c>
      <c r="B1787" s="139">
        <f>+'[2]Table SP Vol '!Y83</f>
        <v>783.72</v>
      </c>
      <c r="C1787" s="131" t="s">
        <v>646</v>
      </c>
      <c r="D1787" s="131">
        <v>78</v>
      </c>
      <c r="E1787" s="132">
        <v>1567.44</v>
      </c>
      <c r="F1787" s="129">
        <f t="shared" si="26"/>
        <v>105000</v>
      </c>
      <c r="G1787" s="131"/>
      <c r="FC1787" s="86"/>
      <c r="IH1787" s="131"/>
    </row>
    <row r="1788" spans="1:242">
      <c r="A1788" s="131" t="s">
        <v>5882</v>
      </c>
      <c r="B1788" s="139">
        <f>+'[2]Table SP Vol '!Y84</f>
        <v>783.72</v>
      </c>
      <c r="C1788" s="131" t="s">
        <v>646</v>
      </c>
      <c r="D1788" s="131">
        <v>79</v>
      </c>
      <c r="E1788" s="132">
        <v>1567.44</v>
      </c>
      <c r="F1788" s="129">
        <f t="shared" si="26"/>
        <v>105000</v>
      </c>
      <c r="G1788" s="131"/>
      <c r="FC1788" s="86"/>
      <c r="IH1788" s="131"/>
    </row>
    <row r="1789" spans="1:242">
      <c r="A1789" s="131" t="s">
        <v>5883</v>
      </c>
      <c r="B1789" s="139">
        <f>+'[2]Table SP Vol '!Y85</f>
        <v>783.72</v>
      </c>
      <c r="C1789" s="131" t="s">
        <v>646</v>
      </c>
      <c r="D1789" s="131">
        <v>80</v>
      </c>
      <c r="E1789" s="132">
        <v>1567.44</v>
      </c>
      <c r="F1789" s="129">
        <f t="shared" si="26"/>
        <v>105000</v>
      </c>
      <c r="G1789" s="131"/>
      <c r="FC1789" s="86"/>
      <c r="IH1789" s="131"/>
    </row>
    <row r="1790" spans="1:242">
      <c r="A1790" s="131" t="s">
        <v>5884</v>
      </c>
      <c r="B1790" s="139">
        <f>+'[2]Table SP Vol '!Y86</f>
        <v>783.72</v>
      </c>
      <c r="C1790" s="131" t="s">
        <v>646</v>
      </c>
      <c r="D1790" s="131">
        <v>81</v>
      </c>
      <c r="E1790" s="132">
        <v>1567.44</v>
      </c>
      <c r="F1790" s="129">
        <f t="shared" si="26"/>
        <v>105000</v>
      </c>
      <c r="G1790" s="131"/>
      <c r="FC1790" s="86"/>
      <c r="IH1790" s="131"/>
    </row>
    <row r="1791" spans="1:242">
      <c r="A1791" s="131" t="s">
        <v>5885</v>
      </c>
      <c r="B1791" s="139">
        <f>+'[2]Table SP Vol '!Y87</f>
        <v>783.72</v>
      </c>
      <c r="C1791" s="131" t="s">
        <v>646</v>
      </c>
      <c r="D1791" s="131">
        <v>82</v>
      </c>
      <c r="E1791" s="132">
        <v>1567.44</v>
      </c>
      <c r="F1791" s="129">
        <f t="shared" si="26"/>
        <v>105000</v>
      </c>
      <c r="G1791" s="131"/>
      <c r="FC1791" s="86"/>
      <c r="IH1791" s="131"/>
    </row>
    <row r="1792" spans="1:242">
      <c r="A1792" s="131" t="s">
        <v>5886</v>
      </c>
      <c r="B1792" s="139">
        <f>+'[2]Table SP Vol '!Y88</f>
        <v>783.72</v>
      </c>
      <c r="C1792" s="131" t="s">
        <v>646</v>
      </c>
      <c r="D1792" s="131">
        <v>83</v>
      </c>
      <c r="E1792" s="132">
        <v>1567.44</v>
      </c>
      <c r="F1792" s="129">
        <f t="shared" si="26"/>
        <v>105000</v>
      </c>
      <c r="G1792" s="131"/>
      <c r="FC1792" s="86"/>
      <c r="IH1792" s="131"/>
    </row>
    <row r="1793" spans="1:242">
      <c r="A1793" s="131" t="s">
        <v>5887</v>
      </c>
      <c r="B1793" s="139">
        <f>+'[2]Table SP Vol '!Y89</f>
        <v>783.72</v>
      </c>
      <c r="C1793" s="131" t="s">
        <v>646</v>
      </c>
      <c r="D1793" s="131">
        <v>84</v>
      </c>
      <c r="E1793" s="132">
        <v>1567.44</v>
      </c>
      <c r="F1793" s="129">
        <f t="shared" si="26"/>
        <v>105000</v>
      </c>
      <c r="G1793" s="131"/>
      <c r="FC1793" s="86"/>
      <c r="IH1793" s="131"/>
    </row>
    <row r="1794" spans="1:242">
      <c r="A1794" s="131" t="s">
        <v>5888</v>
      </c>
      <c r="B1794" s="139">
        <f>+'[2]Table SP Vol '!Y90</f>
        <v>783.72</v>
      </c>
      <c r="C1794" s="131" t="s">
        <v>646</v>
      </c>
      <c r="D1794" s="131">
        <v>85</v>
      </c>
      <c r="E1794" s="132">
        <v>1567.44</v>
      </c>
      <c r="F1794" s="129">
        <f t="shared" si="26"/>
        <v>105000</v>
      </c>
      <c r="G1794" s="131"/>
      <c r="FC1794" s="86"/>
      <c r="IH1794" s="131"/>
    </row>
    <row r="1795" spans="1:242">
      <c r="A1795" s="131" t="s">
        <v>5889</v>
      </c>
      <c r="B1795" s="139">
        <f>+'[2]Table SP Vol '!Y91</f>
        <v>783.72</v>
      </c>
      <c r="C1795" s="131" t="s">
        <v>646</v>
      </c>
      <c r="D1795" s="131">
        <v>86</v>
      </c>
      <c r="E1795" s="132">
        <v>1567.44</v>
      </c>
      <c r="F1795" s="129">
        <f t="shared" si="26"/>
        <v>105000</v>
      </c>
      <c r="G1795" s="131"/>
      <c r="FC1795" s="86"/>
      <c r="IH1795" s="131"/>
    </row>
    <row r="1796" spans="1:242">
      <c r="A1796" s="131" t="s">
        <v>5890</v>
      </c>
      <c r="B1796" s="139">
        <f>+'[2]Table SP Vol '!Y92</f>
        <v>783.72</v>
      </c>
      <c r="C1796" s="131" t="s">
        <v>646</v>
      </c>
      <c r="D1796" s="131">
        <v>87</v>
      </c>
      <c r="E1796" s="132">
        <v>1567.44</v>
      </c>
      <c r="F1796" s="129">
        <f t="shared" si="26"/>
        <v>105000</v>
      </c>
      <c r="G1796" s="131"/>
      <c r="FC1796" s="86"/>
      <c r="IH1796" s="131"/>
    </row>
    <row r="1797" spans="1:242">
      <c r="A1797" s="131" t="s">
        <v>5891</v>
      </c>
      <c r="B1797" s="139">
        <f>+'[2]Table SP Vol '!Y93</f>
        <v>783.72</v>
      </c>
      <c r="C1797" s="131" t="s">
        <v>646</v>
      </c>
      <c r="D1797" s="131">
        <v>88</v>
      </c>
      <c r="E1797" s="132">
        <v>1567.44</v>
      </c>
      <c r="F1797" s="129">
        <f t="shared" si="26"/>
        <v>105000</v>
      </c>
      <c r="G1797" s="131"/>
      <c r="FC1797" s="86"/>
      <c r="IH1797" s="131"/>
    </row>
    <row r="1798" spans="1:242">
      <c r="A1798" s="131" t="s">
        <v>5892</v>
      </c>
      <c r="B1798" s="139">
        <f>+'[2]Table SP Vol '!Y94</f>
        <v>783.72</v>
      </c>
      <c r="C1798" s="131" t="s">
        <v>646</v>
      </c>
      <c r="D1798" s="131">
        <v>89</v>
      </c>
      <c r="E1798" s="132">
        <v>1567.44</v>
      </c>
      <c r="F1798" s="129">
        <f t="shared" si="26"/>
        <v>105000</v>
      </c>
      <c r="G1798" s="131"/>
      <c r="FC1798" s="86"/>
      <c r="IH1798" s="131"/>
    </row>
    <row r="1799" spans="1:242">
      <c r="A1799" s="131" t="s">
        <v>5893</v>
      </c>
      <c r="B1799" s="139">
        <f>+'[2]Table SP Vol '!Y95</f>
        <v>783.72</v>
      </c>
      <c r="C1799" s="131" t="s">
        <v>646</v>
      </c>
      <c r="D1799" s="131">
        <v>90</v>
      </c>
      <c r="E1799" s="132">
        <v>1567.44</v>
      </c>
      <c r="F1799" s="129">
        <f t="shared" si="26"/>
        <v>105000</v>
      </c>
      <c r="G1799" s="131"/>
      <c r="FC1799" s="86"/>
      <c r="IH1799" s="131"/>
    </row>
    <row r="1800" spans="1:242">
      <c r="A1800" s="131" t="s">
        <v>5894</v>
      </c>
      <c r="B1800" s="139">
        <f>+'[2]Table SP Vol '!Y96</f>
        <v>783.72</v>
      </c>
      <c r="C1800" s="131" t="s">
        <v>646</v>
      </c>
      <c r="D1800" s="131">
        <v>91</v>
      </c>
      <c r="E1800" s="132">
        <v>1567.44</v>
      </c>
      <c r="F1800" s="129">
        <f t="shared" si="26"/>
        <v>105000</v>
      </c>
      <c r="G1800" s="131"/>
      <c r="FC1800" s="86"/>
      <c r="IH1800" s="131"/>
    </row>
    <row r="1801" spans="1:242">
      <c r="A1801" s="131" t="s">
        <v>5895</v>
      </c>
      <c r="B1801" s="139">
        <f>+'[2]Table SP Vol '!Y97</f>
        <v>783.72</v>
      </c>
      <c r="C1801" s="131" t="s">
        <v>646</v>
      </c>
      <c r="D1801" s="131">
        <v>92</v>
      </c>
      <c r="E1801" s="132">
        <v>1567.44</v>
      </c>
      <c r="F1801" s="129">
        <f t="shared" si="26"/>
        <v>105000</v>
      </c>
      <c r="G1801" s="131"/>
      <c r="FC1801" s="86"/>
      <c r="IH1801" s="131"/>
    </row>
    <row r="1802" spans="1:242">
      <c r="A1802" s="131" t="s">
        <v>5896</v>
      </c>
      <c r="B1802" s="139">
        <f>+'[2]Table SP Vol '!Y98</f>
        <v>783.72</v>
      </c>
      <c r="C1802" s="131" t="s">
        <v>646</v>
      </c>
      <c r="D1802" s="131">
        <v>93</v>
      </c>
      <c r="E1802" s="132">
        <v>1567.44</v>
      </c>
      <c r="F1802" s="129">
        <f t="shared" si="26"/>
        <v>105000</v>
      </c>
      <c r="G1802" s="131"/>
      <c r="FC1802" s="86"/>
      <c r="IH1802" s="131"/>
    </row>
    <row r="1803" spans="1:242">
      <c r="A1803" s="131" t="s">
        <v>5897</v>
      </c>
      <c r="B1803" s="139">
        <f>+'[2]Table SP Vol '!Y99</f>
        <v>783.72</v>
      </c>
      <c r="C1803" s="131" t="s">
        <v>646</v>
      </c>
      <c r="D1803" s="131">
        <v>94</v>
      </c>
      <c r="E1803" s="132">
        <v>1567.44</v>
      </c>
      <c r="F1803" s="129">
        <f t="shared" si="26"/>
        <v>105000</v>
      </c>
      <c r="G1803" s="131"/>
      <c r="FC1803" s="86"/>
      <c r="IH1803" s="131"/>
    </row>
    <row r="1804" spans="1:242">
      <c r="A1804" s="131" t="s">
        <v>5898</v>
      </c>
      <c r="B1804" s="139">
        <f>+'[2]Table SP Vol '!Y100</f>
        <v>783.72</v>
      </c>
      <c r="C1804" s="131" t="s">
        <v>646</v>
      </c>
      <c r="D1804" s="131">
        <v>95</v>
      </c>
      <c r="E1804" s="132">
        <v>1567.44</v>
      </c>
      <c r="F1804" s="129">
        <f t="shared" si="26"/>
        <v>105000</v>
      </c>
      <c r="G1804" s="131"/>
      <c r="FC1804" s="86"/>
      <c r="IH1804" s="131"/>
    </row>
    <row r="1805" spans="1:242">
      <c r="A1805" s="131" t="s">
        <v>5899</v>
      </c>
      <c r="B1805" s="139">
        <f>+'[2]Table SP Vol '!Y101</f>
        <v>783.72</v>
      </c>
      <c r="C1805" s="131" t="s">
        <v>646</v>
      </c>
      <c r="D1805" s="131">
        <v>96</v>
      </c>
      <c r="E1805" s="132">
        <v>1567.44</v>
      </c>
      <c r="F1805" s="129">
        <f t="shared" si="26"/>
        <v>105000</v>
      </c>
      <c r="G1805" s="131"/>
      <c r="FC1805" s="86"/>
      <c r="IH1805" s="131"/>
    </row>
    <row r="1806" spans="1:242">
      <c r="A1806" s="131" t="s">
        <v>5900</v>
      </c>
      <c r="B1806" s="139">
        <f>+'[2]Table SP Vol '!Y102</f>
        <v>783.72</v>
      </c>
      <c r="C1806" s="131" t="s">
        <v>646</v>
      </c>
      <c r="D1806" s="131">
        <v>97</v>
      </c>
      <c r="E1806" s="132">
        <v>1567.44</v>
      </c>
      <c r="F1806" s="129">
        <f t="shared" si="26"/>
        <v>105000</v>
      </c>
      <c r="G1806" s="131"/>
      <c r="FC1806" s="86"/>
      <c r="IH1806" s="131"/>
    </row>
    <row r="1807" spans="1:242">
      <c r="A1807" s="131" t="s">
        <v>5901</v>
      </c>
      <c r="B1807" s="139">
        <f>+'[2]Table SP Vol '!Y103</f>
        <v>783.72</v>
      </c>
      <c r="C1807" s="131" t="s">
        <v>646</v>
      </c>
      <c r="D1807" s="131">
        <v>98</v>
      </c>
      <c r="E1807" s="132">
        <v>1567.44</v>
      </c>
      <c r="F1807" s="129">
        <f t="shared" si="26"/>
        <v>105000</v>
      </c>
      <c r="G1807" s="131"/>
      <c r="FC1807" s="86"/>
      <c r="IH1807" s="131"/>
    </row>
    <row r="1808" spans="1:242">
      <c r="A1808" s="131" t="s">
        <v>5902</v>
      </c>
      <c r="B1808" s="139">
        <f>+'[2]Table SP Vol '!Y104</f>
        <v>783.72</v>
      </c>
      <c r="C1808" s="131" t="s">
        <v>646</v>
      </c>
      <c r="D1808" s="131">
        <v>99</v>
      </c>
      <c r="E1808" s="132">
        <v>1567.44</v>
      </c>
      <c r="F1808" s="129">
        <f t="shared" si="26"/>
        <v>105000</v>
      </c>
      <c r="G1808" s="131"/>
      <c r="FC1808" s="86"/>
      <c r="IH1808" s="131"/>
    </row>
    <row r="1809" spans="1:242">
      <c r="A1809" s="131" t="s">
        <v>5903</v>
      </c>
      <c r="B1809" s="139">
        <f>+'[2]Table SP Vol '!Y105</f>
        <v>0</v>
      </c>
      <c r="C1809" s="131" t="s">
        <v>634</v>
      </c>
      <c r="D1809" s="131">
        <v>0</v>
      </c>
      <c r="E1809" s="132">
        <v>0</v>
      </c>
      <c r="F1809" s="129">
        <f t="shared" si="26"/>
        <v>105000</v>
      </c>
      <c r="G1809" s="131"/>
      <c r="FC1809" s="86"/>
      <c r="IH1809" s="131"/>
    </row>
    <row r="1810" spans="1:242">
      <c r="A1810" s="131" t="s">
        <v>1517</v>
      </c>
      <c r="B1810" s="139">
        <f>+'[2]Table SP Vol '!Z20</f>
        <v>2.5299999999999998</v>
      </c>
      <c r="C1810" s="131" t="s">
        <v>634</v>
      </c>
      <c r="D1810" s="131">
        <v>15</v>
      </c>
      <c r="E1810" s="132">
        <v>5.0599999999999996</v>
      </c>
      <c r="F1810" s="129">
        <f t="shared" si="26"/>
        <v>110000</v>
      </c>
      <c r="G1810" s="131"/>
      <c r="EY1810" s="86"/>
      <c r="IH1810" s="131"/>
    </row>
    <row r="1811" spans="1:242">
      <c r="A1811" s="131" t="s">
        <v>1518</v>
      </c>
      <c r="B1811" s="139">
        <f>+'[2]Table SP Vol '!Z21</f>
        <v>2.5299999999999998</v>
      </c>
      <c r="C1811" s="131" t="s">
        <v>634</v>
      </c>
      <c r="D1811" s="131">
        <v>16</v>
      </c>
      <c r="E1811" s="132">
        <v>5.0599999999999996</v>
      </c>
      <c r="F1811" s="129">
        <f t="shared" si="26"/>
        <v>110000</v>
      </c>
      <c r="G1811" s="131"/>
      <c r="EY1811" s="86"/>
      <c r="IH1811" s="131"/>
    </row>
    <row r="1812" spans="1:242">
      <c r="A1812" s="131" t="s">
        <v>1519</v>
      </c>
      <c r="B1812" s="139">
        <f>+'[2]Table SP Vol '!Z22</f>
        <v>2.5299999999999998</v>
      </c>
      <c r="C1812" s="131" t="s">
        <v>634</v>
      </c>
      <c r="D1812" s="131">
        <v>17</v>
      </c>
      <c r="E1812" s="132">
        <v>5.0599999999999996</v>
      </c>
      <c r="F1812" s="129">
        <f t="shared" si="26"/>
        <v>110000</v>
      </c>
      <c r="G1812" s="131"/>
      <c r="EY1812" s="86"/>
      <c r="IH1812" s="131"/>
    </row>
    <row r="1813" spans="1:242">
      <c r="A1813" s="131" t="s">
        <v>1520</v>
      </c>
      <c r="B1813" s="139">
        <f>+'[2]Table SP Vol '!Z23</f>
        <v>2.5299999999999998</v>
      </c>
      <c r="C1813" s="131" t="s">
        <v>634</v>
      </c>
      <c r="D1813" s="131">
        <v>18</v>
      </c>
      <c r="E1813" s="132">
        <v>5.0599999999999996</v>
      </c>
      <c r="F1813" s="129">
        <f t="shared" si="26"/>
        <v>110000</v>
      </c>
      <c r="G1813" s="131"/>
      <c r="EY1813" s="86"/>
      <c r="IH1813" s="131"/>
    </row>
    <row r="1814" spans="1:242">
      <c r="A1814" s="131" t="s">
        <v>1521</v>
      </c>
      <c r="B1814" s="139">
        <f>+'[2]Table SP Vol '!Z24</f>
        <v>2.5299999999999998</v>
      </c>
      <c r="C1814" s="131" t="s">
        <v>634</v>
      </c>
      <c r="D1814" s="131">
        <v>19</v>
      </c>
      <c r="E1814" s="132">
        <v>5.0599999999999996</v>
      </c>
      <c r="F1814" s="129">
        <f t="shared" si="26"/>
        <v>110000</v>
      </c>
      <c r="G1814" s="131"/>
      <c r="EY1814" s="86"/>
      <c r="IH1814" s="131"/>
    </row>
    <row r="1815" spans="1:242">
      <c r="A1815" s="131" t="s">
        <v>1522</v>
      </c>
      <c r="B1815" s="139">
        <f>+'[2]Table SP Vol '!Z25</f>
        <v>3.74</v>
      </c>
      <c r="C1815" s="131" t="s">
        <v>635</v>
      </c>
      <c r="D1815" s="131">
        <v>20</v>
      </c>
      <c r="E1815" s="132">
        <v>7.48</v>
      </c>
      <c r="F1815" s="129">
        <f t="shared" si="26"/>
        <v>110000</v>
      </c>
      <c r="G1815" s="131"/>
      <c r="EY1815" s="86"/>
      <c r="IH1815" s="131"/>
    </row>
    <row r="1816" spans="1:242">
      <c r="A1816" s="131" t="s">
        <v>1523</v>
      </c>
      <c r="B1816" s="139">
        <f>+'[2]Table SP Vol '!Z26</f>
        <v>3.74</v>
      </c>
      <c r="C1816" s="131" t="s">
        <v>635</v>
      </c>
      <c r="D1816" s="131">
        <v>21</v>
      </c>
      <c r="E1816" s="132">
        <v>7.48</v>
      </c>
      <c r="F1816" s="129">
        <f t="shared" si="26"/>
        <v>110000</v>
      </c>
      <c r="G1816" s="131"/>
      <c r="EY1816" s="86"/>
      <c r="IH1816" s="131"/>
    </row>
    <row r="1817" spans="1:242">
      <c r="A1817" s="131" t="s">
        <v>1524</v>
      </c>
      <c r="B1817" s="139">
        <f>+'[2]Table SP Vol '!Z27</f>
        <v>3.74</v>
      </c>
      <c r="C1817" s="131" t="s">
        <v>635</v>
      </c>
      <c r="D1817" s="131">
        <v>22</v>
      </c>
      <c r="E1817" s="132">
        <v>7.48</v>
      </c>
      <c r="F1817" s="129">
        <f t="shared" si="26"/>
        <v>110000</v>
      </c>
      <c r="G1817" s="131"/>
      <c r="EY1817" s="86"/>
      <c r="IH1817" s="131"/>
    </row>
    <row r="1818" spans="1:242">
      <c r="A1818" s="131" t="s">
        <v>1525</v>
      </c>
      <c r="B1818" s="139">
        <f>+'[2]Table SP Vol '!Z28</f>
        <v>3.74</v>
      </c>
      <c r="C1818" s="131" t="s">
        <v>635</v>
      </c>
      <c r="D1818" s="131">
        <v>23</v>
      </c>
      <c r="E1818" s="132">
        <v>7.48</v>
      </c>
      <c r="F1818" s="129">
        <f t="shared" ref="F1818:F1881" si="27">+F1732+5000</f>
        <v>110000</v>
      </c>
      <c r="G1818" s="131"/>
      <c r="EY1818" s="86"/>
      <c r="IH1818" s="131"/>
    </row>
    <row r="1819" spans="1:242">
      <c r="A1819" s="131" t="s">
        <v>1526</v>
      </c>
      <c r="B1819" s="139">
        <f>+'[2]Table SP Vol '!Z29</f>
        <v>3.74</v>
      </c>
      <c r="C1819" s="131" t="s">
        <v>635</v>
      </c>
      <c r="D1819" s="131">
        <v>24</v>
      </c>
      <c r="E1819" s="132">
        <v>7.48</v>
      </c>
      <c r="F1819" s="129">
        <f t="shared" si="27"/>
        <v>110000</v>
      </c>
      <c r="G1819" s="131"/>
      <c r="EY1819" s="86"/>
      <c r="IH1819" s="131"/>
    </row>
    <row r="1820" spans="1:242">
      <c r="A1820" s="131" t="s">
        <v>1527</v>
      </c>
      <c r="B1820" s="139">
        <f>+'[2]Table SP Vol '!Z30</f>
        <v>4.4000000000000004</v>
      </c>
      <c r="C1820" s="131" t="s">
        <v>636</v>
      </c>
      <c r="D1820" s="131">
        <v>25</v>
      </c>
      <c r="E1820" s="132">
        <v>8.8000000000000007</v>
      </c>
      <c r="F1820" s="129">
        <f t="shared" si="27"/>
        <v>110000</v>
      </c>
      <c r="G1820" s="131"/>
      <c r="EY1820" s="86"/>
      <c r="IH1820" s="131"/>
    </row>
    <row r="1821" spans="1:242">
      <c r="A1821" s="131" t="s">
        <v>1528</v>
      </c>
      <c r="B1821" s="139">
        <f>+'[2]Table SP Vol '!Z31</f>
        <v>4.4000000000000004</v>
      </c>
      <c r="C1821" s="131" t="s">
        <v>636</v>
      </c>
      <c r="D1821" s="131">
        <v>26</v>
      </c>
      <c r="E1821" s="132">
        <v>8.8000000000000007</v>
      </c>
      <c r="F1821" s="129">
        <f t="shared" si="27"/>
        <v>110000</v>
      </c>
      <c r="G1821" s="131"/>
      <c r="EY1821" s="86"/>
      <c r="IH1821" s="131"/>
    </row>
    <row r="1822" spans="1:242">
      <c r="A1822" s="131" t="s">
        <v>1529</v>
      </c>
      <c r="B1822" s="139">
        <f>+'[2]Table SP Vol '!Z32</f>
        <v>4.4000000000000004</v>
      </c>
      <c r="C1822" s="131" t="s">
        <v>636</v>
      </c>
      <c r="D1822" s="131">
        <v>27</v>
      </c>
      <c r="E1822" s="132">
        <v>8.8000000000000007</v>
      </c>
      <c r="F1822" s="129">
        <f t="shared" si="27"/>
        <v>110000</v>
      </c>
      <c r="G1822" s="131"/>
      <c r="EY1822" s="86"/>
      <c r="IH1822" s="131"/>
    </row>
    <row r="1823" spans="1:242">
      <c r="A1823" s="131" t="s">
        <v>1530</v>
      </c>
      <c r="B1823" s="139">
        <f>+'[2]Table SP Vol '!Z33</f>
        <v>4.4000000000000004</v>
      </c>
      <c r="C1823" s="131" t="s">
        <v>636</v>
      </c>
      <c r="D1823" s="131">
        <v>28</v>
      </c>
      <c r="E1823" s="132">
        <v>8.8000000000000007</v>
      </c>
      <c r="F1823" s="129">
        <f t="shared" si="27"/>
        <v>110000</v>
      </c>
      <c r="G1823" s="131"/>
      <c r="EY1823" s="86"/>
      <c r="IH1823" s="131"/>
    </row>
    <row r="1824" spans="1:242">
      <c r="A1824" s="131" t="s">
        <v>1531</v>
      </c>
      <c r="B1824" s="139">
        <f>+'[2]Table SP Vol '!Z34</f>
        <v>4.4000000000000004</v>
      </c>
      <c r="C1824" s="131" t="s">
        <v>636</v>
      </c>
      <c r="D1824" s="131">
        <v>29</v>
      </c>
      <c r="E1824" s="132">
        <v>8.8000000000000007</v>
      </c>
      <c r="F1824" s="129">
        <f t="shared" si="27"/>
        <v>110000</v>
      </c>
      <c r="G1824" s="131"/>
      <c r="EY1824" s="86"/>
      <c r="IH1824" s="131"/>
    </row>
    <row r="1825" spans="1:242">
      <c r="A1825" s="131" t="s">
        <v>1532</v>
      </c>
      <c r="B1825" s="139">
        <f>+'[2]Table SP Vol '!Z35</f>
        <v>5.3900000000000006</v>
      </c>
      <c r="C1825" s="131" t="s">
        <v>637</v>
      </c>
      <c r="D1825" s="131">
        <v>30</v>
      </c>
      <c r="E1825" s="132">
        <v>10.780000000000001</v>
      </c>
      <c r="F1825" s="129">
        <f t="shared" si="27"/>
        <v>110000</v>
      </c>
      <c r="G1825" s="131"/>
      <c r="EY1825" s="86"/>
      <c r="IH1825" s="131"/>
    </row>
    <row r="1826" spans="1:242">
      <c r="A1826" s="131" t="s">
        <v>1533</v>
      </c>
      <c r="B1826" s="139">
        <f>+'[2]Table SP Vol '!Z36</f>
        <v>5.3900000000000006</v>
      </c>
      <c r="C1826" s="131" t="s">
        <v>637</v>
      </c>
      <c r="D1826" s="131">
        <v>31</v>
      </c>
      <c r="E1826" s="132">
        <v>10.780000000000001</v>
      </c>
      <c r="F1826" s="129">
        <f t="shared" si="27"/>
        <v>110000</v>
      </c>
      <c r="G1826" s="131"/>
      <c r="EY1826" s="86"/>
      <c r="IH1826" s="131"/>
    </row>
    <row r="1827" spans="1:242">
      <c r="A1827" s="131" t="s">
        <v>1534</v>
      </c>
      <c r="B1827" s="139">
        <f>+'[2]Table SP Vol '!Z37</f>
        <v>5.3900000000000006</v>
      </c>
      <c r="C1827" s="131" t="s">
        <v>637</v>
      </c>
      <c r="D1827" s="131">
        <v>32</v>
      </c>
      <c r="E1827" s="132">
        <v>10.780000000000001</v>
      </c>
      <c r="F1827" s="129">
        <f t="shared" si="27"/>
        <v>110000</v>
      </c>
      <c r="G1827" s="131"/>
      <c r="EY1827" s="86"/>
      <c r="IH1827" s="131"/>
    </row>
    <row r="1828" spans="1:242">
      <c r="A1828" s="131" t="s">
        <v>1535</v>
      </c>
      <c r="B1828" s="139">
        <f>+'[2]Table SP Vol '!Z38</f>
        <v>5.3900000000000006</v>
      </c>
      <c r="C1828" s="131" t="s">
        <v>637</v>
      </c>
      <c r="D1828" s="131">
        <v>33</v>
      </c>
      <c r="E1828" s="132">
        <v>10.780000000000001</v>
      </c>
      <c r="F1828" s="129">
        <f t="shared" si="27"/>
        <v>110000</v>
      </c>
      <c r="G1828" s="131"/>
      <c r="EY1828" s="86"/>
      <c r="IH1828" s="131"/>
    </row>
    <row r="1829" spans="1:242">
      <c r="A1829" s="131" t="s">
        <v>1536</v>
      </c>
      <c r="B1829" s="139">
        <f>+'[2]Table SP Vol '!Z39</f>
        <v>5.3900000000000006</v>
      </c>
      <c r="C1829" s="131" t="s">
        <v>637</v>
      </c>
      <c r="D1829" s="131">
        <v>34</v>
      </c>
      <c r="E1829" s="132">
        <v>10.780000000000001</v>
      </c>
      <c r="F1829" s="129">
        <f t="shared" si="27"/>
        <v>110000</v>
      </c>
      <c r="G1829" s="131"/>
      <c r="EY1829" s="86"/>
      <c r="IH1829" s="131"/>
    </row>
    <row r="1830" spans="1:242">
      <c r="A1830" s="131" t="s">
        <v>1537</v>
      </c>
      <c r="B1830" s="139">
        <f>+'[2]Table SP Vol '!Z40</f>
        <v>7.15</v>
      </c>
      <c r="C1830" s="131" t="s">
        <v>638</v>
      </c>
      <c r="D1830" s="131">
        <v>35</v>
      </c>
      <c r="E1830" s="132">
        <v>14.3</v>
      </c>
      <c r="F1830" s="129">
        <f t="shared" si="27"/>
        <v>110000</v>
      </c>
      <c r="G1830" s="131"/>
      <c r="EY1830" s="86"/>
      <c r="IH1830" s="131"/>
    </row>
    <row r="1831" spans="1:242">
      <c r="A1831" s="131" t="s">
        <v>1538</v>
      </c>
      <c r="B1831" s="139">
        <f>+'[2]Table SP Vol '!Z41</f>
        <v>7.15</v>
      </c>
      <c r="C1831" s="131" t="s">
        <v>638</v>
      </c>
      <c r="D1831" s="131">
        <v>36</v>
      </c>
      <c r="E1831" s="132">
        <v>14.3</v>
      </c>
      <c r="F1831" s="129">
        <f t="shared" si="27"/>
        <v>110000</v>
      </c>
      <c r="G1831" s="131"/>
      <c r="EY1831" s="86"/>
      <c r="IH1831" s="131"/>
    </row>
    <row r="1832" spans="1:242">
      <c r="A1832" s="131" t="s">
        <v>1539</v>
      </c>
      <c r="B1832" s="139">
        <f>+'[2]Table SP Vol '!Z42</f>
        <v>7.15</v>
      </c>
      <c r="C1832" s="131" t="s">
        <v>638</v>
      </c>
      <c r="D1832" s="131">
        <v>37</v>
      </c>
      <c r="E1832" s="132">
        <v>14.3</v>
      </c>
      <c r="F1832" s="129">
        <f t="shared" si="27"/>
        <v>110000</v>
      </c>
      <c r="G1832" s="131"/>
      <c r="EY1832" s="86"/>
      <c r="IH1832" s="131"/>
    </row>
    <row r="1833" spans="1:242">
      <c r="A1833" s="131" t="s">
        <v>1540</v>
      </c>
      <c r="B1833" s="139">
        <f>+'[2]Table SP Vol '!Z43</f>
        <v>7.15</v>
      </c>
      <c r="C1833" s="131" t="s">
        <v>638</v>
      </c>
      <c r="D1833" s="131">
        <v>38</v>
      </c>
      <c r="E1833" s="132">
        <v>14.3</v>
      </c>
      <c r="F1833" s="129">
        <f t="shared" si="27"/>
        <v>110000</v>
      </c>
      <c r="G1833" s="131"/>
      <c r="EY1833" s="86"/>
      <c r="IH1833" s="131"/>
    </row>
    <row r="1834" spans="1:242">
      <c r="A1834" s="131" t="s">
        <v>1541</v>
      </c>
      <c r="B1834" s="139">
        <f>+'[2]Table SP Vol '!Z44</f>
        <v>7.15</v>
      </c>
      <c r="C1834" s="131" t="s">
        <v>638</v>
      </c>
      <c r="D1834" s="131">
        <v>39</v>
      </c>
      <c r="E1834" s="132">
        <v>14.3</v>
      </c>
      <c r="F1834" s="129">
        <f t="shared" si="27"/>
        <v>110000</v>
      </c>
      <c r="G1834" s="131"/>
      <c r="EY1834" s="86"/>
      <c r="IH1834" s="131"/>
    </row>
    <row r="1835" spans="1:242">
      <c r="A1835" s="131" t="s">
        <v>1542</v>
      </c>
      <c r="B1835" s="139">
        <f>+'[2]Table SP Vol '!Z45</f>
        <v>10.45</v>
      </c>
      <c r="C1835" s="131" t="s">
        <v>639</v>
      </c>
      <c r="D1835" s="131">
        <v>40</v>
      </c>
      <c r="E1835" s="132">
        <v>20.9</v>
      </c>
      <c r="F1835" s="129">
        <f t="shared" si="27"/>
        <v>110000</v>
      </c>
      <c r="G1835" s="131"/>
      <c r="EY1835" s="86"/>
      <c r="IH1835" s="131"/>
    </row>
    <row r="1836" spans="1:242">
      <c r="A1836" s="131" t="s">
        <v>1543</v>
      </c>
      <c r="B1836" s="139">
        <f>+'[2]Table SP Vol '!Z46</f>
        <v>10.45</v>
      </c>
      <c r="C1836" s="131" t="s">
        <v>639</v>
      </c>
      <c r="D1836" s="131">
        <v>41</v>
      </c>
      <c r="E1836" s="132">
        <v>20.9</v>
      </c>
      <c r="F1836" s="129">
        <f t="shared" si="27"/>
        <v>110000</v>
      </c>
      <c r="G1836" s="131"/>
      <c r="EY1836" s="86"/>
      <c r="IH1836" s="131"/>
    </row>
    <row r="1837" spans="1:242">
      <c r="A1837" s="131" t="s">
        <v>1544</v>
      </c>
      <c r="B1837" s="139">
        <f>+'[2]Table SP Vol '!Z47</f>
        <v>10.45</v>
      </c>
      <c r="C1837" s="131" t="s">
        <v>639</v>
      </c>
      <c r="D1837" s="131">
        <v>42</v>
      </c>
      <c r="E1837" s="132">
        <v>20.9</v>
      </c>
      <c r="F1837" s="129">
        <f t="shared" si="27"/>
        <v>110000</v>
      </c>
      <c r="G1837" s="131"/>
      <c r="EY1837" s="86"/>
      <c r="IH1837" s="131"/>
    </row>
    <row r="1838" spans="1:242">
      <c r="A1838" s="131" t="s">
        <v>1545</v>
      </c>
      <c r="B1838" s="139">
        <f>+'[2]Table SP Vol '!Z48</f>
        <v>10.45</v>
      </c>
      <c r="C1838" s="131" t="s">
        <v>639</v>
      </c>
      <c r="D1838" s="131">
        <v>43</v>
      </c>
      <c r="E1838" s="132">
        <v>20.9</v>
      </c>
      <c r="F1838" s="129">
        <f t="shared" si="27"/>
        <v>110000</v>
      </c>
      <c r="G1838" s="131"/>
      <c r="EY1838" s="86"/>
      <c r="IH1838" s="131"/>
    </row>
    <row r="1839" spans="1:242">
      <c r="A1839" s="131" t="s">
        <v>1546</v>
      </c>
      <c r="B1839" s="139">
        <f>+'[2]Table SP Vol '!Z49</f>
        <v>10.45</v>
      </c>
      <c r="C1839" s="131" t="s">
        <v>639</v>
      </c>
      <c r="D1839" s="131">
        <v>44</v>
      </c>
      <c r="E1839" s="132">
        <v>20.9</v>
      </c>
      <c r="F1839" s="129">
        <f t="shared" si="27"/>
        <v>110000</v>
      </c>
      <c r="G1839" s="131"/>
      <c r="EY1839" s="86"/>
      <c r="IH1839" s="131"/>
    </row>
    <row r="1840" spans="1:242">
      <c r="A1840" s="131" t="s">
        <v>1547</v>
      </c>
      <c r="B1840" s="139">
        <f>+'[2]Table SP Vol '!Z50</f>
        <v>16.72</v>
      </c>
      <c r="C1840" s="131" t="s">
        <v>640</v>
      </c>
      <c r="D1840" s="131">
        <v>45</v>
      </c>
      <c r="E1840" s="132">
        <v>33.44</v>
      </c>
      <c r="F1840" s="129">
        <f t="shared" si="27"/>
        <v>110000</v>
      </c>
      <c r="G1840" s="131"/>
      <c r="EY1840" s="86"/>
      <c r="IH1840" s="131"/>
    </row>
    <row r="1841" spans="1:242">
      <c r="A1841" s="131" t="s">
        <v>1548</v>
      </c>
      <c r="B1841" s="139">
        <f>+'[2]Table SP Vol '!Z51</f>
        <v>16.72</v>
      </c>
      <c r="C1841" s="131" t="s">
        <v>640</v>
      </c>
      <c r="D1841" s="131">
        <v>46</v>
      </c>
      <c r="E1841" s="132">
        <v>33.44</v>
      </c>
      <c r="F1841" s="129">
        <f t="shared" si="27"/>
        <v>110000</v>
      </c>
      <c r="G1841" s="131"/>
      <c r="EY1841" s="86"/>
      <c r="IH1841" s="131"/>
    </row>
    <row r="1842" spans="1:242">
      <c r="A1842" s="131" t="s">
        <v>1549</v>
      </c>
      <c r="B1842" s="139">
        <f>+'[2]Table SP Vol '!Z52</f>
        <v>16.72</v>
      </c>
      <c r="C1842" s="131" t="s">
        <v>640</v>
      </c>
      <c r="D1842" s="131">
        <v>47</v>
      </c>
      <c r="E1842" s="132">
        <v>33.44</v>
      </c>
      <c r="F1842" s="129">
        <f t="shared" si="27"/>
        <v>110000</v>
      </c>
      <c r="G1842" s="131"/>
      <c r="EY1842" s="86"/>
      <c r="IH1842" s="131"/>
    </row>
    <row r="1843" spans="1:242">
      <c r="A1843" s="131" t="s">
        <v>1550</v>
      </c>
      <c r="B1843" s="139">
        <f>+'[2]Table SP Vol '!Z53</f>
        <v>16.72</v>
      </c>
      <c r="C1843" s="131" t="s">
        <v>640</v>
      </c>
      <c r="D1843" s="131">
        <v>48</v>
      </c>
      <c r="E1843" s="132">
        <v>33.44</v>
      </c>
      <c r="F1843" s="129">
        <f t="shared" si="27"/>
        <v>110000</v>
      </c>
      <c r="G1843" s="131"/>
      <c r="EY1843" s="86"/>
      <c r="IH1843" s="131"/>
    </row>
    <row r="1844" spans="1:242">
      <c r="A1844" s="131" t="s">
        <v>1551</v>
      </c>
      <c r="B1844" s="139">
        <f>+'[2]Table SP Vol '!Z54</f>
        <v>16.72</v>
      </c>
      <c r="C1844" s="131" t="s">
        <v>640</v>
      </c>
      <c r="D1844" s="131">
        <v>49</v>
      </c>
      <c r="E1844" s="132">
        <v>33.44</v>
      </c>
      <c r="F1844" s="129">
        <f t="shared" si="27"/>
        <v>110000</v>
      </c>
      <c r="G1844" s="131"/>
      <c r="EY1844" s="86"/>
      <c r="IH1844" s="131"/>
    </row>
    <row r="1845" spans="1:242">
      <c r="A1845" s="131" t="s">
        <v>1552</v>
      </c>
      <c r="B1845" s="139">
        <f>+'[2]Table SP Vol '!Z55</f>
        <v>30.03</v>
      </c>
      <c r="C1845" s="131" t="s">
        <v>641</v>
      </c>
      <c r="D1845" s="131">
        <v>50</v>
      </c>
      <c r="E1845" s="132">
        <v>60.06</v>
      </c>
      <c r="F1845" s="129">
        <f t="shared" si="27"/>
        <v>110000</v>
      </c>
      <c r="G1845" s="131"/>
      <c r="EY1845" s="86"/>
      <c r="IH1845" s="131"/>
    </row>
    <row r="1846" spans="1:242">
      <c r="A1846" s="131" t="s">
        <v>1553</v>
      </c>
      <c r="B1846" s="139">
        <f>+'[2]Table SP Vol '!Z56</f>
        <v>30.03</v>
      </c>
      <c r="C1846" s="131" t="s">
        <v>641</v>
      </c>
      <c r="D1846" s="131">
        <v>51</v>
      </c>
      <c r="E1846" s="132">
        <v>60.06</v>
      </c>
      <c r="F1846" s="129">
        <f t="shared" si="27"/>
        <v>110000</v>
      </c>
      <c r="G1846" s="131"/>
      <c r="EY1846" s="86"/>
      <c r="IH1846" s="131"/>
    </row>
    <row r="1847" spans="1:242">
      <c r="A1847" s="131" t="s">
        <v>1554</v>
      </c>
      <c r="B1847" s="139">
        <f>+'[2]Table SP Vol '!Z57</f>
        <v>30.03</v>
      </c>
      <c r="C1847" s="131" t="s">
        <v>641</v>
      </c>
      <c r="D1847" s="131">
        <v>52</v>
      </c>
      <c r="E1847" s="132">
        <v>60.06</v>
      </c>
      <c r="F1847" s="129">
        <f t="shared" si="27"/>
        <v>110000</v>
      </c>
      <c r="G1847" s="131"/>
      <c r="EY1847" s="86"/>
      <c r="IH1847" s="131"/>
    </row>
    <row r="1848" spans="1:242">
      <c r="A1848" s="131" t="s">
        <v>1555</v>
      </c>
      <c r="B1848" s="139">
        <f>+'[2]Table SP Vol '!Z58</f>
        <v>30.03</v>
      </c>
      <c r="C1848" s="131" t="s">
        <v>641</v>
      </c>
      <c r="D1848" s="131">
        <v>53</v>
      </c>
      <c r="E1848" s="132">
        <v>60.06</v>
      </c>
      <c r="F1848" s="129">
        <f t="shared" si="27"/>
        <v>110000</v>
      </c>
      <c r="G1848" s="131"/>
      <c r="EY1848" s="86"/>
      <c r="IH1848" s="131"/>
    </row>
    <row r="1849" spans="1:242">
      <c r="A1849" s="131" t="s">
        <v>1556</v>
      </c>
      <c r="B1849" s="139">
        <f>+'[2]Table SP Vol '!Z59</f>
        <v>30.03</v>
      </c>
      <c r="C1849" s="131" t="s">
        <v>641</v>
      </c>
      <c r="D1849" s="131">
        <v>54</v>
      </c>
      <c r="E1849" s="132">
        <v>60.06</v>
      </c>
      <c r="F1849" s="129">
        <f t="shared" si="27"/>
        <v>110000</v>
      </c>
      <c r="G1849" s="131"/>
      <c r="EY1849" s="86"/>
      <c r="IH1849" s="131"/>
    </row>
    <row r="1850" spans="1:242">
      <c r="A1850" s="131" t="s">
        <v>1557</v>
      </c>
      <c r="B1850" s="139">
        <f>+'[2]Table SP Vol '!Z60</f>
        <v>54.67</v>
      </c>
      <c r="C1850" s="131" t="s">
        <v>642</v>
      </c>
      <c r="D1850" s="131">
        <v>55</v>
      </c>
      <c r="E1850" s="132">
        <v>109.34</v>
      </c>
      <c r="F1850" s="129">
        <f t="shared" si="27"/>
        <v>110000</v>
      </c>
      <c r="G1850" s="131"/>
      <c r="EY1850" s="86"/>
      <c r="IH1850" s="131"/>
    </row>
    <row r="1851" spans="1:242">
      <c r="A1851" s="131" t="s">
        <v>1558</v>
      </c>
      <c r="B1851" s="139">
        <f>+'[2]Table SP Vol '!Z61</f>
        <v>54.67</v>
      </c>
      <c r="C1851" s="131" t="s">
        <v>642</v>
      </c>
      <c r="D1851" s="131">
        <v>56</v>
      </c>
      <c r="E1851" s="132">
        <v>109.34</v>
      </c>
      <c r="F1851" s="129">
        <f t="shared" si="27"/>
        <v>110000</v>
      </c>
      <c r="G1851" s="131"/>
      <c r="EY1851" s="86"/>
      <c r="IH1851" s="131"/>
    </row>
    <row r="1852" spans="1:242">
      <c r="A1852" s="131" t="s">
        <v>1559</v>
      </c>
      <c r="B1852" s="139">
        <f>+'[2]Table SP Vol '!Z62</f>
        <v>54.67</v>
      </c>
      <c r="C1852" s="131" t="s">
        <v>642</v>
      </c>
      <c r="D1852" s="131">
        <v>57</v>
      </c>
      <c r="E1852" s="132">
        <v>109.34</v>
      </c>
      <c r="F1852" s="129">
        <f t="shared" si="27"/>
        <v>110000</v>
      </c>
      <c r="G1852" s="131"/>
      <c r="EY1852" s="86"/>
      <c r="IH1852" s="131"/>
    </row>
    <row r="1853" spans="1:242">
      <c r="A1853" s="131" t="s">
        <v>1560</v>
      </c>
      <c r="B1853" s="139">
        <f>+'[2]Table SP Vol '!Z63</f>
        <v>54.67</v>
      </c>
      <c r="C1853" s="131" t="s">
        <v>642</v>
      </c>
      <c r="D1853" s="131">
        <v>58</v>
      </c>
      <c r="E1853" s="132">
        <v>109.34</v>
      </c>
      <c r="F1853" s="129">
        <f t="shared" si="27"/>
        <v>110000</v>
      </c>
      <c r="G1853" s="131"/>
      <c r="EY1853" s="86"/>
      <c r="IH1853" s="131"/>
    </row>
    <row r="1854" spans="1:242">
      <c r="A1854" s="131" t="s">
        <v>1561</v>
      </c>
      <c r="B1854" s="139">
        <f>+'[2]Table SP Vol '!Z64</f>
        <v>54.67</v>
      </c>
      <c r="C1854" s="131" t="s">
        <v>642</v>
      </c>
      <c r="D1854" s="131">
        <v>59</v>
      </c>
      <c r="E1854" s="132">
        <v>109.34</v>
      </c>
      <c r="F1854" s="129">
        <f t="shared" si="27"/>
        <v>110000</v>
      </c>
      <c r="G1854" s="131"/>
      <c r="EY1854" s="86"/>
      <c r="IH1854" s="131"/>
    </row>
    <row r="1855" spans="1:242">
      <c r="A1855" s="131" t="s">
        <v>1562</v>
      </c>
      <c r="B1855" s="139">
        <f>+'[2]Table SP Vol '!Z65</f>
        <v>82.39</v>
      </c>
      <c r="C1855" s="131" t="s">
        <v>643</v>
      </c>
      <c r="D1855" s="131">
        <v>60</v>
      </c>
      <c r="E1855" s="132">
        <v>164.78</v>
      </c>
      <c r="F1855" s="129">
        <f t="shared" si="27"/>
        <v>110000</v>
      </c>
      <c r="G1855" s="131"/>
      <c r="EY1855" s="86"/>
      <c r="IH1855" s="131"/>
    </row>
    <row r="1856" spans="1:242">
      <c r="A1856" s="131" t="s">
        <v>1563</v>
      </c>
      <c r="B1856" s="139">
        <f>+'[2]Table SP Vol '!Z66</f>
        <v>82.39</v>
      </c>
      <c r="C1856" s="131" t="s">
        <v>643</v>
      </c>
      <c r="D1856" s="131">
        <v>61</v>
      </c>
      <c r="E1856" s="132">
        <v>164.78</v>
      </c>
      <c r="F1856" s="129">
        <f t="shared" si="27"/>
        <v>110000</v>
      </c>
      <c r="G1856" s="131"/>
      <c r="EY1856" s="86"/>
      <c r="IH1856" s="131"/>
    </row>
    <row r="1857" spans="1:242">
      <c r="A1857" s="131" t="s">
        <v>1564</v>
      </c>
      <c r="B1857" s="139">
        <f>+'[2]Table SP Vol '!Z67</f>
        <v>82.39</v>
      </c>
      <c r="C1857" s="131" t="s">
        <v>643</v>
      </c>
      <c r="D1857" s="131">
        <v>62</v>
      </c>
      <c r="E1857" s="132">
        <v>164.78</v>
      </c>
      <c r="F1857" s="129">
        <f t="shared" si="27"/>
        <v>110000</v>
      </c>
      <c r="G1857" s="131"/>
      <c r="EY1857" s="86"/>
      <c r="IH1857" s="131"/>
    </row>
    <row r="1858" spans="1:242">
      <c r="A1858" s="131" t="s">
        <v>1565</v>
      </c>
      <c r="B1858" s="139">
        <f>+'[2]Table SP Vol '!Z68</f>
        <v>82.39</v>
      </c>
      <c r="C1858" s="131" t="s">
        <v>643</v>
      </c>
      <c r="D1858" s="131">
        <v>63</v>
      </c>
      <c r="E1858" s="132">
        <v>164.78</v>
      </c>
      <c r="F1858" s="129">
        <f t="shared" si="27"/>
        <v>110000</v>
      </c>
      <c r="G1858" s="131"/>
      <c r="EY1858" s="86"/>
      <c r="IH1858" s="131"/>
    </row>
    <row r="1859" spans="1:242">
      <c r="A1859" s="131" t="s">
        <v>1566</v>
      </c>
      <c r="B1859" s="139">
        <f>+'[2]Table SP Vol '!Z69</f>
        <v>82.39</v>
      </c>
      <c r="C1859" s="131" t="s">
        <v>643</v>
      </c>
      <c r="D1859" s="131">
        <v>64</v>
      </c>
      <c r="E1859" s="132">
        <v>164.78</v>
      </c>
      <c r="F1859" s="129">
        <f t="shared" si="27"/>
        <v>110000</v>
      </c>
      <c r="G1859" s="131"/>
      <c r="EY1859" s="86"/>
      <c r="IH1859" s="131"/>
    </row>
    <row r="1860" spans="1:242">
      <c r="A1860" s="131" t="s">
        <v>1567</v>
      </c>
      <c r="B1860" s="139">
        <f>+'[2]Table SP Vol '!Z70</f>
        <v>133.54</v>
      </c>
      <c r="C1860" s="131" t="s">
        <v>644</v>
      </c>
      <c r="D1860" s="131">
        <v>65</v>
      </c>
      <c r="E1860" s="132">
        <v>267.08</v>
      </c>
      <c r="F1860" s="129">
        <f t="shared" si="27"/>
        <v>110000</v>
      </c>
      <c r="G1860" s="131"/>
      <c r="EY1860" s="86"/>
      <c r="IH1860" s="131"/>
    </row>
    <row r="1861" spans="1:242">
      <c r="A1861" s="131" t="s">
        <v>1568</v>
      </c>
      <c r="B1861" s="139">
        <f>+'[2]Table SP Vol '!Z71</f>
        <v>133.54</v>
      </c>
      <c r="C1861" s="131" t="s">
        <v>644</v>
      </c>
      <c r="D1861" s="131">
        <v>66</v>
      </c>
      <c r="E1861" s="132">
        <v>267.08</v>
      </c>
      <c r="F1861" s="129">
        <f t="shared" si="27"/>
        <v>110000</v>
      </c>
      <c r="G1861" s="131"/>
      <c r="EY1861" s="86"/>
      <c r="IH1861" s="131"/>
    </row>
    <row r="1862" spans="1:242">
      <c r="A1862" s="131" t="s">
        <v>1569</v>
      </c>
      <c r="B1862" s="139">
        <f>+'[2]Table SP Vol '!Z72</f>
        <v>133.54</v>
      </c>
      <c r="C1862" s="131" t="s">
        <v>644</v>
      </c>
      <c r="D1862" s="131">
        <v>67</v>
      </c>
      <c r="E1862" s="132">
        <v>267.08</v>
      </c>
      <c r="F1862" s="129">
        <f t="shared" si="27"/>
        <v>110000</v>
      </c>
      <c r="G1862" s="131"/>
      <c r="EY1862" s="86"/>
      <c r="IH1862" s="131"/>
    </row>
    <row r="1863" spans="1:242">
      <c r="A1863" s="131" t="s">
        <v>1570</v>
      </c>
      <c r="B1863" s="139">
        <f>+'[2]Table SP Vol '!Z73</f>
        <v>133.54</v>
      </c>
      <c r="C1863" s="131" t="s">
        <v>644</v>
      </c>
      <c r="D1863" s="131">
        <v>68</v>
      </c>
      <c r="E1863" s="132">
        <v>267.08</v>
      </c>
      <c r="F1863" s="129">
        <f t="shared" si="27"/>
        <v>110000</v>
      </c>
      <c r="G1863" s="131"/>
      <c r="EY1863" s="86"/>
      <c r="IH1863" s="131"/>
    </row>
    <row r="1864" spans="1:242">
      <c r="A1864" s="131" t="s">
        <v>1571</v>
      </c>
      <c r="B1864" s="139">
        <f>+'[2]Table SP Vol '!Z74</f>
        <v>133.54</v>
      </c>
      <c r="C1864" s="131" t="s">
        <v>644</v>
      </c>
      <c r="D1864" s="131">
        <v>69</v>
      </c>
      <c r="E1864" s="132">
        <v>267.08</v>
      </c>
      <c r="F1864" s="129">
        <f t="shared" si="27"/>
        <v>110000</v>
      </c>
      <c r="G1864" s="131"/>
      <c r="EY1864" s="86"/>
      <c r="IH1864" s="131"/>
    </row>
    <row r="1865" spans="1:242">
      <c r="A1865" s="131" t="s">
        <v>1572</v>
      </c>
      <c r="B1865" s="139">
        <f>+'[2]Table SP Vol '!Z75</f>
        <v>249.59</v>
      </c>
      <c r="C1865" s="131" t="s">
        <v>645</v>
      </c>
      <c r="D1865" s="131">
        <v>70</v>
      </c>
      <c r="E1865" s="132">
        <v>499.18</v>
      </c>
      <c r="F1865" s="129">
        <f t="shared" si="27"/>
        <v>110000</v>
      </c>
      <c r="G1865" s="131"/>
      <c r="EY1865" s="86"/>
      <c r="IH1865" s="131"/>
    </row>
    <row r="1866" spans="1:242">
      <c r="A1866" s="131" t="s">
        <v>1573</v>
      </c>
      <c r="B1866" s="139">
        <f>+'[2]Table SP Vol '!Z76</f>
        <v>249.59</v>
      </c>
      <c r="C1866" s="131" t="s">
        <v>645</v>
      </c>
      <c r="D1866" s="131">
        <v>71</v>
      </c>
      <c r="E1866" s="132">
        <v>499.18</v>
      </c>
      <c r="F1866" s="129">
        <f t="shared" si="27"/>
        <v>110000</v>
      </c>
      <c r="G1866" s="131"/>
      <c r="EY1866" s="86"/>
      <c r="IH1866" s="131"/>
    </row>
    <row r="1867" spans="1:242">
      <c r="A1867" s="131" t="s">
        <v>1574</v>
      </c>
      <c r="B1867" s="139">
        <f>+'[2]Table SP Vol '!Z77</f>
        <v>249.59</v>
      </c>
      <c r="C1867" s="131" t="s">
        <v>645</v>
      </c>
      <c r="D1867" s="131">
        <v>72</v>
      </c>
      <c r="E1867" s="132">
        <v>499.18</v>
      </c>
      <c r="F1867" s="129">
        <f t="shared" si="27"/>
        <v>110000</v>
      </c>
      <c r="G1867" s="131"/>
      <c r="EY1867" s="86"/>
      <c r="IH1867" s="131"/>
    </row>
    <row r="1868" spans="1:242">
      <c r="A1868" s="131" t="s">
        <v>1575</v>
      </c>
      <c r="B1868" s="139">
        <f>+'[2]Table SP Vol '!Z78</f>
        <v>249.59</v>
      </c>
      <c r="C1868" s="131" t="s">
        <v>645</v>
      </c>
      <c r="D1868" s="131">
        <v>73</v>
      </c>
      <c r="E1868" s="132">
        <v>499.18</v>
      </c>
      <c r="F1868" s="129">
        <f t="shared" si="27"/>
        <v>110000</v>
      </c>
      <c r="G1868" s="131"/>
      <c r="EY1868" s="86"/>
      <c r="IH1868" s="131"/>
    </row>
    <row r="1869" spans="1:242">
      <c r="A1869" s="131" t="s">
        <v>1576</v>
      </c>
      <c r="B1869" s="139">
        <f>+'[2]Table SP Vol '!Z79</f>
        <v>249.59</v>
      </c>
      <c r="C1869" s="131" t="s">
        <v>645</v>
      </c>
      <c r="D1869" s="131">
        <v>74</v>
      </c>
      <c r="E1869" s="132">
        <v>499.18</v>
      </c>
      <c r="F1869" s="129">
        <f t="shared" si="27"/>
        <v>110000</v>
      </c>
      <c r="G1869" s="131"/>
      <c r="EY1869" s="86"/>
      <c r="IH1869" s="131"/>
    </row>
    <row r="1870" spans="1:242">
      <c r="A1870" s="131" t="s">
        <v>1577</v>
      </c>
      <c r="B1870" s="139">
        <f>+'[2]Table SP Vol '!Z80</f>
        <v>821.04000000000008</v>
      </c>
      <c r="C1870" s="131" t="s">
        <v>646</v>
      </c>
      <c r="D1870" s="131">
        <v>75</v>
      </c>
      <c r="E1870" s="132">
        <v>1642.0800000000002</v>
      </c>
      <c r="F1870" s="129">
        <f t="shared" si="27"/>
        <v>110000</v>
      </c>
      <c r="G1870" s="131"/>
      <c r="EY1870" s="86"/>
      <c r="IH1870" s="131"/>
    </row>
    <row r="1871" spans="1:242">
      <c r="A1871" s="131" t="s">
        <v>1578</v>
      </c>
      <c r="B1871" s="139">
        <f>+'[2]Table SP Vol '!Z81</f>
        <v>821.04000000000008</v>
      </c>
      <c r="C1871" s="131" t="s">
        <v>646</v>
      </c>
      <c r="D1871" s="131">
        <v>76</v>
      </c>
      <c r="E1871" s="132">
        <v>1642.0800000000002</v>
      </c>
      <c r="F1871" s="129">
        <f t="shared" si="27"/>
        <v>110000</v>
      </c>
      <c r="G1871" s="131"/>
      <c r="EY1871" s="86"/>
      <c r="IH1871" s="131"/>
    </row>
    <row r="1872" spans="1:242">
      <c r="A1872" s="131" t="s">
        <v>1579</v>
      </c>
      <c r="B1872" s="139">
        <f>+'[2]Table SP Vol '!Z82</f>
        <v>821.04000000000008</v>
      </c>
      <c r="C1872" s="131" t="s">
        <v>646</v>
      </c>
      <c r="D1872" s="131">
        <v>77</v>
      </c>
      <c r="E1872" s="132">
        <v>1642.0800000000002</v>
      </c>
      <c r="F1872" s="129">
        <f t="shared" si="27"/>
        <v>110000</v>
      </c>
      <c r="G1872" s="131"/>
      <c r="EY1872" s="86"/>
      <c r="IH1872" s="131"/>
    </row>
    <row r="1873" spans="1:242">
      <c r="A1873" s="131" t="s">
        <v>1580</v>
      </c>
      <c r="B1873" s="139">
        <f>+'[2]Table SP Vol '!Z83</f>
        <v>821.04000000000008</v>
      </c>
      <c r="C1873" s="131" t="s">
        <v>646</v>
      </c>
      <c r="D1873" s="131">
        <v>78</v>
      </c>
      <c r="E1873" s="132">
        <v>1642.0800000000002</v>
      </c>
      <c r="F1873" s="129">
        <f t="shared" si="27"/>
        <v>110000</v>
      </c>
      <c r="G1873" s="131"/>
      <c r="EY1873" s="86"/>
      <c r="IH1873" s="131"/>
    </row>
    <row r="1874" spans="1:242">
      <c r="A1874" s="131" t="s">
        <v>1581</v>
      </c>
      <c r="B1874" s="139">
        <f>+'[2]Table SP Vol '!Z84</f>
        <v>821.04000000000008</v>
      </c>
      <c r="C1874" s="131" t="s">
        <v>646</v>
      </c>
      <c r="D1874" s="131">
        <v>79</v>
      </c>
      <c r="E1874" s="132">
        <v>1642.0800000000002</v>
      </c>
      <c r="F1874" s="129">
        <f t="shared" si="27"/>
        <v>110000</v>
      </c>
      <c r="G1874" s="131"/>
      <c r="EY1874" s="86"/>
      <c r="IH1874" s="131"/>
    </row>
    <row r="1875" spans="1:242">
      <c r="A1875" s="131" t="s">
        <v>1582</v>
      </c>
      <c r="B1875" s="139">
        <f>+'[2]Table SP Vol '!Z85</f>
        <v>821.04000000000008</v>
      </c>
      <c r="C1875" s="131" t="s">
        <v>646</v>
      </c>
      <c r="D1875" s="131">
        <v>80</v>
      </c>
      <c r="E1875" s="132">
        <v>1642.0800000000002</v>
      </c>
      <c r="F1875" s="129">
        <f t="shared" si="27"/>
        <v>110000</v>
      </c>
      <c r="G1875" s="131"/>
      <c r="EY1875" s="86"/>
      <c r="IH1875" s="131"/>
    </row>
    <row r="1876" spans="1:242">
      <c r="A1876" s="131" t="s">
        <v>1583</v>
      </c>
      <c r="B1876" s="139">
        <f>+'[2]Table SP Vol '!Z86</f>
        <v>821.04000000000008</v>
      </c>
      <c r="C1876" s="131" t="s">
        <v>646</v>
      </c>
      <c r="D1876" s="131">
        <v>81</v>
      </c>
      <c r="E1876" s="132">
        <v>1642.0800000000002</v>
      </c>
      <c r="F1876" s="129">
        <f t="shared" si="27"/>
        <v>110000</v>
      </c>
      <c r="G1876" s="131"/>
      <c r="EY1876" s="86"/>
      <c r="IH1876" s="131"/>
    </row>
    <row r="1877" spans="1:242">
      <c r="A1877" s="131" t="s">
        <v>1584</v>
      </c>
      <c r="B1877" s="139">
        <f>+'[2]Table SP Vol '!Z87</f>
        <v>821.04000000000008</v>
      </c>
      <c r="C1877" s="131" t="s">
        <v>646</v>
      </c>
      <c r="D1877" s="131">
        <v>82</v>
      </c>
      <c r="E1877" s="132">
        <v>1642.0800000000002</v>
      </c>
      <c r="F1877" s="129">
        <f t="shared" si="27"/>
        <v>110000</v>
      </c>
      <c r="G1877" s="131"/>
      <c r="EY1877" s="86"/>
      <c r="IH1877" s="131"/>
    </row>
    <row r="1878" spans="1:242">
      <c r="A1878" s="131" t="s">
        <v>1585</v>
      </c>
      <c r="B1878" s="139">
        <f>+'[2]Table SP Vol '!Z88</f>
        <v>821.04000000000008</v>
      </c>
      <c r="C1878" s="131" t="s">
        <v>646</v>
      </c>
      <c r="D1878" s="131">
        <v>83</v>
      </c>
      <c r="E1878" s="132">
        <v>1642.0800000000002</v>
      </c>
      <c r="F1878" s="129">
        <f t="shared" si="27"/>
        <v>110000</v>
      </c>
      <c r="G1878" s="131"/>
      <c r="EY1878" s="86"/>
      <c r="IH1878" s="131"/>
    </row>
    <row r="1879" spans="1:242">
      <c r="A1879" s="131" t="s">
        <v>1586</v>
      </c>
      <c r="B1879" s="139">
        <f>+'[2]Table SP Vol '!Z89</f>
        <v>821.04000000000008</v>
      </c>
      <c r="C1879" s="131" t="s">
        <v>646</v>
      </c>
      <c r="D1879" s="131">
        <v>84</v>
      </c>
      <c r="E1879" s="132">
        <v>1642.0800000000002</v>
      </c>
      <c r="F1879" s="129">
        <f t="shared" si="27"/>
        <v>110000</v>
      </c>
      <c r="G1879" s="131"/>
      <c r="EY1879" s="86"/>
      <c r="IH1879" s="131"/>
    </row>
    <row r="1880" spans="1:242">
      <c r="A1880" s="131" t="s">
        <v>1587</v>
      </c>
      <c r="B1880" s="139">
        <f>+'[2]Table SP Vol '!Z90</f>
        <v>821.04000000000008</v>
      </c>
      <c r="C1880" s="131" t="s">
        <v>646</v>
      </c>
      <c r="D1880" s="131">
        <v>85</v>
      </c>
      <c r="E1880" s="132">
        <v>1642.0800000000002</v>
      </c>
      <c r="F1880" s="129">
        <f t="shared" si="27"/>
        <v>110000</v>
      </c>
      <c r="G1880" s="131"/>
      <c r="EY1880" s="86"/>
      <c r="IH1880" s="131"/>
    </row>
    <row r="1881" spans="1:242">
      <c r="A1881" s="131" t="s">
        <v>1588</v>
      </c>
      <c r="B1881" s="139">
        <f>+'[2]Table SP Vol '!Z91</f>
        <v>821.04000000000008</v>
      </c>
      <c r="C1881" s="131" t="s">
        <v>646</v>
      </c>
      <c r="D1881" s="131">
        <v>86</v>
      </c>
      <c r="E1881" s="132">
        <v>1642.0800000000002</v>
      </c>
      <c r="F1881" s="129">
        <f t="shared" si="27"/>
        <v>110000</v>
      </c>
      <c r="G1881" s="131"/>
      <c r="EY1881" s="86"/>
      <c r="IH1881" s="131"/>
    </row>
    <row r="1882" spans="1:242">
      <c r="A1882" s="131" t="s">
        <v>1589</v>
      </c>
      <c r="B1882" s="139">
        <f>+'[2]Table SP Vol '!Z92</f>
        <v>821.04000000000008</v>
      </c>
      <c r="C1882" s="131" t="s">
        <v>646</v>
      </c>
      <c r="D1882" s="131">
        <v>87</v>
      </c>
      <c r="E1882" s="132">
        <v>1642.0800000000002</v>
      </c>
      <c r="F1882" s="129">
        <f t="shared" ref="F1882:F1945" si="28">+F1796+5000</f>
        <v>110000</v>
      </c>
      <c r="G1882" s="131"/>
      <c r="EY1882" s="86"/>
      <c r="IH1882" s="131"/>
    </row>
    <row r="1883" spans="1:242">
      <c r="A1883" s="131" t="s">
        <v>1590</v>
      </c>
      <c r="B1883" s="139">
        <f>+'[2]Table SP Vol '!Z93</f>
        <v>821.04000000000008</v>
      </c>
      <c r="C1883" s="131" t="s">
        <v>646</v>
      </c>
      <c r="D1883" s="131">
        <v>88</v>
      </c>
      <c r="E1883" s="132">
        <v>1642.0800000000002</v>
      </c>
      <c r="F1883" s="129">
        <f t="shared" si="28"/>
        <v>110000</v>
      </c>
      <c r="G1883" s="131"/>
      <c r="EY1883" s="86"/>
      <c r="IH1883" s="131"/>
    </row>
    <row r="1884" spans="1:242">
      <c r="A1884" s="131" t="s">
        <v>1591</v>
      </c>
      <c r="B1884" s="139">
        <f>+'[2]Table SP Vol '!Z94</f>
        <v>821.04000000000008</v>
      </c>
      <c r="C1884" s="131" t="s">
        <v>646</v>
      </c>
      <c r="D1884" s="131">
        <v>89</v>
      </c>
      <c r="E1884" s="132">
        <v>1642.0800000000002</v>
      </c>
      <c r="F1884" s="129">
        <f t="shared" si="28"/>
        <v>110000</v>
      </c>
      <c r="G1884" s="131"/>
      <c r="EY1884" s="86"/>
      <c r="IH1884" s="131"/>
    </row>
    <row r="1885" spans="1:242">
      <c r="A1885" s="131" t="s">
        <v>1592</v>
      </c>
      <c r="B1885" s="139">
        <f>+'[2]Table SP Vol '!Z95</f>
        <v>821.04000000000008</v>
      </c>
      <c r="C1885" s="131" t="s">
        <v>646</v>
      </c>
      <c r="D1885" s="131">
        <v>90</v>
      </c>
      <c r="E1885" s="132">
        <v>1642.0800000000002</v>
      </c>
      <c r="F1885" s="129">
        <f t="shared" si="28"/>
        <v>110000</v>
      </c>
      <c r="G1885" s="131"/>
      <c r="EY1885" s="86"/>
      <c r="IH1885" s="131"/>
    </row>
    <row r="1886" spans="1:242">
      <c r="A1886" s="131" t="s">
        <v>1593</v>
      </c>
      <c r="B1886" s="139">
        <f>+'[2]Table SP Vol '!Z96</f>
        <v>821.04000000000008</v>
      </c>
      <c r="C1886" s="131" t="s">
        <v>646</v>
      </c>
      <c r="D1886" s="131">
        <v>91</v>
      </c>
      <c r="E1886" s="132">
        <v>1642.0800000000002</v>
      </c>
      <c r="F1886" s="129">
        <f t="shared" si="28"/>
        <v>110000</v>
      </c>
      <c r="G1886" s="131"/>
      <c r="EY1886" s="86"/>
      <c r="IH1886" s="131"/>
    </row>
    <row r="1887" spans="1:242">
      <c r="A1887" s="131" t="s">
        <v>1594</v>
      </c>
      <c r="B1887" s="139">
        <f>+'[2]Table SP Vol '!Z97</f>
        <v>821.04000000000008</v>
      </c>
      <c r="C1887" s="131" t="s">
        <v>646</v>
      </c>
      <c r="D1887" s="131">
        <v>92</v>
      </c>
      <c r="E1887" s="132">
        <v>1642.0800000000002</v>
      </c>
      <c r="F1887" s="129">
        <f t="shared" si="28"/>
        <v>110000</v>
      </c>
      <c r="G1887" s="131"/>
      <c r="EY1887" s="86"/>
      <c r="IH1887" s="131"/>
    </row>
    <row r="1888" spans="1:242">
      <c r="A1888" s="131" t="s">
        <v>1595</v>
      </c>
      <c r="B1888" s="139">
        <f>+'[2]Table SP Vol '!Z98</f>
        <v>821.04000000000008</v>
      </c>
      <c r="C1888" s="131" t="s">
        <v>646</v>
      </c>
      <c r="D1888" s="131">
        <v>93</v>
      </c>
      <c r="E1888" s="132">
        <v>1642.0800000000002</v>
      </c>
      <c r="F1888" s="129">
        <f t="shared" si="28"/>
        <v>110000</v>
      </c>
      <c r="G1888" s="131"/>
      <c r="EY1888" s="86"/>
      <c r="IH1888" s="131"/>
    </row>
    <row r="1889" spans="1:242">
      <c r="A1889" s="131" t="s">
        <v>1596</v>
      </c>
      <c r="B1889" s="139">
        <f>+'[2]Table SP Vol '!Z99</f>
        <v>821.04000000000008</v>
      </c>
      <c r="C1889" s="131" t="s">
        <v>646</v>
      </c>
      <c r="D1889" s="131">
        <v>94</v>
      </c>
      <c r="E1889" s="132">
        <v>1642.0800000000002</v>
      </c>
      <c r="F1889" s="129">
        <f t="shared" si="28"/>
        <v>110000</v>
      </c>
      <c r="G1889" s="131"/>
      <c r="EY1889" s="86"/>
      <c r="IH1889" s="131"/>
    </row>
    <row r="1890" spans="1:242">
      <c r="A1890" s="131" t="s">
        <v>1597</v>
      </c>
      <c r="B1890" s="139">
        <f>+'[2]Table SP Vol '!Z100</f>
        <v>821.04000000000008</v>
      </c>
      <c r="C1890" s="131" t="s">
        <v>646</v>
      </c>
      <c r="D1890" s="131">
        <v>95</v>
      </c>
      <c r="E1890" s="132">
        <v>1642.0800000000002</v>
      </c>
      <c r="F1890" s="129">
        <f t="shared" si="28"/>
        <v>110000</v>
      </c>
      <c r="G1890" s="131"/>
      <c r="EY1890" s="86"/>
      <c r="IH1890" s="131"/>
    </row>
    <row r="1891" spans="1:242">
      <c r="A1891" s="131" t="s">
        <v>1598</v>
      </c>
      <c r="B1891" s="139">
        <f>+'[2]Table SP Vol '!Z101</f>
        <v>821.04000000000008</v>
      </c>
      <c r="C1891" s="131" t="s">
        <v>646</v>
      </c>
      <c r="D1891" s="131">
        <v>96</v>
      </c>
      <c r="E1891" s="132">
        <v>1642.0800000000002</v>
      </c>
      <c r="F1891" s="129">
        <f t="shared" si="28"/>
        <v>110000</v>
      </c>
      <c r="G1891" s="131"/>
      <c r="EY1891" s="86"/>
      <c r="IH1891" s="131"/>
    </row>
    <row r="1892" spans="1:242">
      <c r="A1892" s="131" t="s">
        <v>1599</v>
      </c>
      <c r="B1892" s="139">
        <f>+'[2]Table SP Vol '!Z102</f>
        <v>821.04000000000008</v>
      </c>
      <c r="C1892" s="131" t="s">
        <v>646</v>
      </c>
      <c r="D1892" s="131">
        <v>97</v>
      </c>
      <c r="E1892" s="132">
        <v>1642.0800000000002</v>
      </c>
      <c r="F1892" s="129">
        <f t="shared" si="28"/>
        <v>110000</v>
      </c>
      <c r="G1892" s="131"/>
      <c r="EY1892" s="86"/>
      <c r="IH1892" s="131"/>
    </row>
    <row r="1893" spans="1:242">
      <c r="A1893" s="131" t="s">
        <v>1600</v>
      </c>
      <c r="B1893" s="139">
        <f>+'[2]Table SP Vol '!Z103</f>
        <v>821.04000000000008</v>
      </c>
      <c r="C1893" s="131" t="s">
        <v>646</v>
      </c>
      <c r="D1893" s="131">
        <v>98</v>
      </c>
      <c r="E1893" s="132">
        <v>1642.0800000000002</v>
      </c>
      <c r="F1893" s="129">
        <f t="shared" si="28"/>
        <v>110000</v>
      </c>
      <c r="G1893" s="131"/>
      <c r="EY1893" s="86"/>
      <c r="IH1893" s="131"/>
    </row>
    <row r="1894" spans="1:242">
      <c r="A1894" s="131" t="s">
        <v>1601</v>
      </c>
      <c r="B1894" s="139">
        <f>+'[2]Table SP Vol '!Z104</f>
        <v>821.04000000000008</v>
      </c>
      <c r="C1894" s="131" t="s">
        <v>646</v>
      </c>
      <c r="D1894" s="131">
        <v>99</v>
      </c>
      <c r="E1894" s="132">
        <v>1642.0800000000002</v>
      </c>
      <c r="F1894" s="129">
        <f t="shared" si="28"/>
        <v>110000</v>
      </c>
      <c r="G1894" s="131"/>
      <c r="EY1894" s="86"/>
      <c r="IH1894" s="131"/>
    </row>
    <row r="1895" spans="1:242">
      <c r="A1895" s="131" t="s">
        <v>1602</v>
      </c>
      <c r="B1895" s="139">
        <f>+'[2]Table SP Vol '!Z105</f>
        <v>0</v>
      </c>
      <c r="C1895" s="131" t="s">
        <v>634</v>
      </c>
      <c r="D1895" s="131">
        <v>0</v>
      </c>
      <c r="E1895" s="132">
        <v>0</v>
      </c>
      <c r="F1895" s="129">
        <f t="shared" si="28"/>
        <v>110000</v>
      </c>
      <c r="G1895" s="131"/>
      <c r="EY1895" s="86"/>
      <c r="IH1895" s="131"/>
    </row>
    <row r="1896" spans="1:242">
      <c r="A1896" s="131" t="s">
        <v>5904</v>
      </c>
      <c r="B1896" s="139">
        <f>+'[2]Table SP Vol '!AA20</f>
        <v>2.645</v>
      </c>
      <c r="C1896" s="131" t="s">
        <v>634</v>
      </c>
      <c r="D1896" s="131">
        <v>15</v>
      </c>
      <c r="E1896" s="132">
        <v>5.29</v>
      </c>
      <c r="F1896" s="129">
        <f t="shared" si="28"/>
        <v>115000</v>
      </c>
      <c r="G1896" s="131"/>
      <c r="EU1896" s="86"/>
      <c r="IH1896" s="131"/>
    </row>
    <row r="1897" spans="1:242">
      <c r="A1897" s="131" t="s">
        <v>5905</v>
      </c>
      <c r="B1897" s="139">
        <f>+'[2]Table SP Vol '!AA21</f>
        <v>2.645</v>
      </c>
      <c r="C1897" s="131" t="s">
        <v>634</v>
      </c>
      <c r="D1897" s="131">
        <v>16</v>
      </c>
      <c r="E1897" s="132">
        <v>5.29</v>
      </c>
      <c r="F1897" s="129">
        <f t="shared" si="28"/>
        <v>115000</v>
      </c>
      <c r="G1897" s="131"/>
      <c r="EU1897" s="86"/>
      <c r="IH1897" s="131"/>
    </row>
    <row r="1898" spans="1:242">
      <c r="A1898" s="131" t="s">
        <v>5906</v>
      </c>
      <c r="B1898" s="139">
        <f>+'[2]Table SP Vol '!AA22</f>
        <v>2.645</v>
      </c>
      <c r="C1898" s="131" t="s">
        <v>634</v>
      </c>
      <c r="D1898" s="131">
        <v>17</v>
      </c>
      <c r="E1898" s="132">
        <v>5.29</v>
      </c>
      <c r="F1898" s="129">
        <f t="shared" si="28"/>
        <v>115000</v>
      </c>
      <c r="G1898" s="131"/>
      <c r="EU1898" s="86"/>
      <c r="IH1898" s="131"/>
    </row>
    <row r="1899" spans="1:242">
      <c r="A1899" s="131" t="s">
        <v>5907</v>
      </c>
      <c r="B1899" s="139">
        <f>+'[2]Table SP Vol '!AA23</f>
        <v>2.645</v>
      </c>
      <c r="C1899" s="131" t="s">
        <v>634</v>
      </c>
      <c r="D1899" s="131">
        <v>18</v>
      </c>
      <c r="E1899" s="132">
        <v>5.29</v>
      </c>
      <c r="F1899" s="129">
        <f t="shared" si="28"/>
        <v>115000</v>
      </c>
      <c r="G1899" s="131"/>
      <c r="EU1899" s="86"/>
      <c r="IH1899" s="131"/>
    </row>
    <row r="1900" spans="1:242">
      <c r="A1900" s="131" t="s">
        <v>5908</v>
      </c>
      <c r="B1900" s="139">
        <f>+'[2]Table SP Vol '!AA24</f>
        <v>2.645</v>
      </c>
      <c r="C1900" s="131" t="s">
        <v>634</v>
      </c>
      <c r="D1900" s="131">
        <v>19</v>
      </c>
      <c r="E1900" s="132">
        <v>5.29</v>
      </c>
      <c r="F1900" s="129">
        <f t="shared" si="28"/>
        <v>115000</v>
      </c>
      <c r="G1900" s="131"/>
      <c r="EU1900" s="86"/>
      <c r="IH1900" s="131"/>
    </row>
    <row r="1901" spans="1:242">
      <c r="A1901" s="131" t="s">
        <v>5909</v>
      </c>
      <c r="B1901" s="139">
        <f>+'[2]Table SP Vol '!AA25</f>
        <v>3.91</v>
      </c>
      <c r="C1901" s="131" t="s">
        <v>635</v>
      </c>
      <c r="D1901" s="131">
        <v>20</v>
      </c>
      <c r="E1901" s="132">
        <v>7.82</v>
      </c>
      <c r="F1901" s="129">
        <f t="shared" si="28"/>
        <v>115000</v>
      </c>
      <c r="G1901" s="131"/>
      <c r="EU1901" s="86"/>
      <c r="IH1901" s="131"/>
    </row>
    <row r="1902" spans="1:242">
      <c r="A1902" s="131" t="s">
        <v>5910</v>
      </c>
      <c r="B1902" s="139">
        <f>+'[2]Table SP Vol '!AA26</f>
        <v>3.91</v>
      </c>
      <c r="C1902" s="131" t="s">
        <v>635</v>
      </c>
      <c r="D1902" s="131">
        <v>21</v>
      </c>
      <c r="E1902" s="132">
        <v>7.82</v>
      </c>
      <c r="F1902" s="129">
        <f t="shared" si="28"/>
        <v>115000</v>
      </c>
      <c r="G1902" s="131"/>
      <c r="EU1902" s="86"/>
      <c r="IH1902" s="131"/>
    </row>
    <row r="1903" spans="1:242">
      <c r="A1903" s="131" t="s">
        <v>5911</v>
      </c>
      <c r="B1903" s="139">
        <f>+'[2]Table SP Vol '!AA27</f>
        <v>3.91</v>
      </c>
      <c r="C1903" s="131" t="s">
        <v>635</v>
      </c>
      <c r="D1903" s="131">
        <v>22</v>
      </c>
      <c r="E1903" s="132">
        <v>7.82</v>
      </c>
      <c r="F1903" s="129">
        <f t="shared" si="28"/>
        <v>115000</v>
      </c>
      <c r="G1903" s="131"/>
      <c r="EU1903" s="86"/>
      <c r="IH1903" s="131"/>
    </row>
    <row r="1904" spans="1:242">
      <c r="A1904" s="131" t="s">
        <v>5912</v>
      </c>
      <c r="B1904" s="139">
        <f>+'[2]Table SP Vol '!AA28</f>
        <v>3.91</v>
      </c>
      <c r="C1904" s="131" t="s">
        <v>635</v>
      </c>
      <c r="D1904" s="131">
        <v>23</v>
      </c>
      <c r="E1904" s="132">
        <v>7.82</v>
      </c>
      <c r="F1904" s="129">
        <f t="shared" si="28"/>
        <v>115000</v>
      </c>
      <c r="G1904" s="131"/>
      <c r="EU1904" s="86"/>
      <c r="IH1904" s="131"/>
    </row>
    <row r="1905" spans="1:242">
      <c r="A1905" s="131" t="s">
        <v>5913</v>
      </c>
      <c r="B1905" s="139">
        <f>+'[2]Table SP Vol '!AA29</f>
        <v>3.91</v>
      </c>
      <c r="C1905" s="131" t="s">
        <v>635</v>
      </c>
      <c r="D1905" s="131">
        <v>24</v>
      </c>
      <c r="E1905" s="132">
        <v>7.82</v>
      </c>
      <c r="F1905" s="129">
        <f t="shared" si="28"/>
        <v>115000</v>
      </c>
      <c r="G1905" s="131"/>
      <c r="EU1905" s="86"/>
      <c r="IH1905" s="131"/>
    </row>
    <row r="1906" spans="1:242">
      <c r="A1906" s="131" t="s">
        <v>5914</v>
      </c>
      <c r="B1906" s="139">
        <f>+'[2]Table SP Vol '!AA30</f>
        <v>4.6000000000000005</v>
      </c>
      <c r="C1906" s="131" t="s">
        <v>636</v>
      </c>
      <c r="D1906" s="131">
        <v>25</v>
      </c>
      <c r="E1906" s="132">
        <v>9.2000000000000011</v>
      </c>
      <c r="F1906" s="129">
        <f t="shared" si="28"/>
        <v>115000</v>
      </c>
      <c r="G1906" s="131"/>
      <c r="EU1906" s="86"/>
      <c r="IH1906" s="131"/>
    </row>
    <row r="1907" spans="1:242">
      <c r="A1907" s="131" t="s">
        <v>5915</v>
      </c>
      <c r="B1907" s="139">
        <f>+'[2]Table SP Vol '!AA31</f>
        <v>4.6000000000000005</v>
      </c>
      <c r="C1907" s="131" t="s">
        <v>636</v>
      </c>
      <c r="D1907" s="131">
        <v>26</v>
      </c>
      <c r="E1907" s="132">
        <v>9.2000000000000011</v>
      </c>
      <c r="F1907" s="129">
        <f t="shared" si="28"/>
        <v>115000</v>
      </c>
      <c r="G1907" s="131"/>
      <c r="EU1907" s="86"/>
      <c r="IH1907" s="131"/>
    </row>
    <row r="1908" spans="1:242">
      <c r="A1908" s="131" t="s">
        <v>5916</v>
      </c>
      <c r="B1908" s="139">
        <f>+'[2]Table SP Vol '!AA32</f>
        <v>4.6000000000000005</v>
      </c>
      <c r="C1908" s="131" t="s">
        <v>636</v>
      </c>
      <c r="D1908" s="131">
        <v>27</v>
      </c>
      <c r="E1908" s="132">
        <v>9.2000000000000011</v>
      </c>
      <c r="F1908" s="129">
        <f t="shared" si="28"/>
        <v>115000</v>
      </c>
      <c r="G1908" s="131"/>
      <c r="EU1908" s="86"/>
      <c r="IH1908" s="131"/>
    </row>
    <row r="1909" spans="1:242">
      <c r="A1909" s="131" t="s">
        <v>5917</v>
      </c>
      <c r="B1909" s="139">
        <f>+'[2]Table SP Vol '!AA33</f>
        <v>4.6000000000000005</v>
      </c>
      <c r="C1909" s="131" t="s">
        <v>636</v>
      </c>
      <c r="D1909" s="131">
        <v>28</v>
      </c>
      <c r="E1909" s="132">
        <v>9.2000000000000011</v>
      </c>
      <c r="F1909" s="129">
        <f t="shared" si="28"/>
        <v>115000</v>
      </c>
      <c r="G1909" s="131"/>
      <c r="EU1909" s="86"/>
      <c r="IH1909" s="131"/>
    </row>
    <row r="1910" spans="1:242">
      <c r="A1910" s="131" t="s">
        <v>5918</v>
      </c>
      <c r="B1910" s="139">
        <f>+'[2]Table SP Vol '!AA34</f>
        <v>4.6000000000000005</v>
      </c>
      <c r="C1910" s="131" t="s">
        <v>636</v>
      </c>
      <c r="D1910" s="131">
        <v>29</v>
      </c>
      <c r="E1910" s="132">
        <v>9.2000000000000011</v>
      </c>
      <c r="F1910" s="129">
        <f t="shared" si="28"/>
        <v>115000</v>
      </c>
      <c r="G1910" s="131"/>
      <c r="EU1910" s="86"/>
      <c r="IH1910" s="131"/>
    </row>
    <row r="1911" spans="1:242">
      <c r="A1911" s="131" t="s">
        <v>5919</v>
      </c>
      <c r="B1911" s="139">
        <f>+'[2]Table SP Vol '!AA35</f>
        <v>5.6349999999999998</v>
      </c>
      <c r="C1911" s="131" t="s">
        <v>637</v>
      </c>
      <c r="D1911" s="131">
        <v>30</v>
      </c>
      <c r="E1911" s="132">
        <v>11.27</v>
      </c>
      <c r="F1911" s="129">
        <f t="shared" si="28"/>
        <v>115000</v>
      </c>
      <c r="G1911" s="131"/>
      <c r="EU1911" s="86"/>
      <c r="IH1911" s="131"/>
    </row>
    <row r="1912" spans="1:242">
      <c r="A1912" s="131" t="s">
        <v>5920</v>
      </c>
      <c r="B1912" s="139">
        <f>+'[2]Table SP Vol '!AA36</f>
        <v>5.6349999999999998</v>
      </c>
      <c r="C1912" s="131" t="s">
        <v>637</v>
      </c>
      <c r="D1912" s="131">
        <v>31</v>
      </c>
      <c r="E1912" s="132">
        <v>11.27</v>
      </c>
      <c r="F1912" s="129">
        <f t="shared" si="28"/>
        <v>115000</v>
      </c>
      <c r="G1912" s="131"/>
      <c r="EU1912" s="86"/>
      <c r="IH1912" s="131"/>
    </row>
    <row r="1913" spans="1:242">
      <c r="A1913" s="131" t="s">
        <v>5921</v>
      </c>
      <c r="B1913" s="139">
        <f>+'[2]Table SP Vol '!AA37</f>
        <v>5.6349999999999998</v>
      </c>
      <c r="C1913" s="131" t="s">
        <v>637</v>
      </c>
      <c r="D1913" s="131">
        <v>32</v>
      </c>
      <c r="E1913" s="132">
        <v>11.27</v>
      </c>
      <c r="F1913" s="129">
        <f t="shared" si="28"/>
        <v>115000</v>
      </c>
      <c r="G1913" s="131"/>
      <c r="EU1913" s="86"/>
      <c r="IH1913" s="131"/>
    </row>
    <row r="1914" spans="1:242">
      <c r="A1914" s="131" t="s">
        <v>5922</v>
      </c>
      <c r="B1914" s="139">
        <f>+'[2]Table SP Vol '!AA38</f>
        <v>5.6349999999999998</v>
      </c>
      <c r="C1914" s="131" t="s">
        <v>637</v>
      </c>
      <c r="D1914" s="131">
        <v>33</v>
      </c>
      <c r="E1914" s="132">
        <v>11.27</v>
      </c>
      <c r="F1914" s="129">
        <f t="shared" si="28"/>
        <v>115000</v>
      </c>
      <c r="G1914" s="131"/>
      <c r="EU1914" s="86"/>
      <c r="IH1914" s="131"/>
    </row>
    <row r="1915" spans="1:242">
      <c r="A1915" s="131" t="s">
        <v>5923</v>
      </c>
      <c r="B1915" s="139">
        <f>+'[2]Table SP Vol '!AA39</f>
        <v>5.6349999999999998</v>
      </c>
      <c r="C1915" s="131" t="s">
        <v>637</v>
      </c>
      <c r="D1915" s="131">
        <v>34</v>
      </c>
      <c r="E1915" s="132">
        <v>11.27</v>
      </c>
      <c r="F1915" s="129">
        <f t="shared" si="28"/>
        <v>115000</v>
      </c>
      <c r="G1915" s="131"/>
      <c r="EU1915" s="86"/>
      <c r="IH1915" s="131"/>
    </row>
    <row r="1916" spans="1:242">
      <c r="A1916" s="131" t="s">
        <v>5924</v>
      </c>
      <c r="B1916" s="139">
        <f>+'[2]Table SP Vol '!AA40</f>
        <v>7.4750000000000005</v>
      </c>
      <c r="C1916" s="131" t="s">
        <v>638</v>
      </c>
      <c r="D1916" s="131">
        <v>35</v>
      </c>
      <c r="E1916" s="132">
        <v>14.950000000000001</v>
      </c>
      <c r="F1916" s="129">
        <f t="shared" si="28"/>
        <v>115000</v>
      </c>
      <c r="G1916" s="131"/>
      <c r="EU1916" s="86"/>
      <c r="IH1916" s="131"/>
    </row>
    <row r="1917" spans="1:242">
      <c r="A1917" s="131" t="s">
        <v>5925</v>
      </c>
      <c r="B1917" s="139">
        <f>+'[2]Table SP Vol '!AA41</f>
        <v>7.4750000000000005</v>
      </c>
      <c r="C1917" s="131" t="s">
        <v>638</v>
      </c>
      <c r="D1917" s="131">
        <v>36</v>
      </c>
      <c r="E1917" s="132">
        <v>14.950000000000001</v>
      </c>
      <c r="F1917" s="129">
        <f t="shared" si="28"/>
        <v>115000</v>
      </c>
      <c r="G1917" s="131"/>
      <c r="EU1917" s="86"/>
      <c r="IH1917" s="131"/>
    </row>
    <row r="1918" spans="1:242">
      <c r="A1918" s="131" t="s">
        <v>5926</v>
      </c>
      <c r="B1918" s="139">
        <f>+'[2]Table SP Vol '!AA42</f>
        <v>7.4750000000000005</v>
      </c>
      <c r="C1918" s="131" t="s">
        <v>638</v>
      </c>
      <c r="D1918" s="131">
        <v>37</v>
      </c>
      <c r="E1918" s="132">
        <v>14.950000000000001</v>
      </c>
      <c r="F1918" s="129">
        <f t="shared" si="28"/>
        <v>115000</v>
      </c>
      <c r="G1918" s="131"/>
      <c r="EU1918" s="86"/>
      <c r="IH1918" s="131"/>
    </row>
    <row r="1919" spans="1:242">
      <c r="A1919" s="131" t="s">
        <v>5927</v>
      </c>
      <c r="B1919" s="139">
        <f>+'[2]Table SP Vol '!AA43</f>
        <v>7.4750000000000005</v>
      </c>
      <c r="C1919" s="131" t="s">
        <v>638</v>
      </c>
      <c r="D1919" s="131">
        <v>38</v>
      </c>
      <c r="E1919" s="132">
        <v>14.950000000000001</v>
      </c>
      <c r="F1919" s="129">
        <f t="shared" si="28"/>
        <v>115000</v>
      </c>
      <c r="G1919" s="131"/>
      <c r="EU1919" s="86"/>
      <c r="IH1919" s="131"/>
    </row>
    <row r="1920" spans="1:242">
      <c r="A1920" s="131" t="s">
        <v>5928</v>
      </c>
      <c r="B1920" s="139">
        <f>+'[2]Table SP Vol '!AA44</f>
        <v>7.4750000000000005</v>
      </c>
      <c r="C1920" s="131" t="s">
        <v>638</v>
      </c>
      <c r="D1920" s="131">
        <v>39</v>
      </c>
      <c r="E1920" s="132">
        <v>14.950000000000001</v>
      </c>
      <c r="F1920" s="129">
        <f t="shared" si="28"/>
        <v>115000</v>
      </c>
      <c r="G1920" s="131"/>
      <c r="EU1920" s="86"/>
      <c r="IH1920" s="131"/>
    </row>
    <row r="1921" spans="1:242">
      <c r="A1921" s="131" t="s">
        <v>5929</v>
      </c>
      <c r="B1921" s="139">
        <f>+'[2]Table SP Vol '!AA45</f>
        <v>10.925000000000001</v>
      </c>
      <c r="C1921" s="131" t="s">
        <v>639</v>
      </c>
      <c r="D1921" s="131">
        <v>40</v>
      </c>
      <c r="E1921" s="132">
        <v>21.85</v>
      </c>
      <c r="F1921" s="129">
        <f t="shared" si="28"/>
        <v>115000</v>
      </c>
      <c r="G1921" s="131"/>
      <c r="EU1921" s="86"/>
      <c r="IH1921" s="131"/>
    </row>
    <row r="1922" spans="1:242">
      <c r="A1922" s="131" t="s">
        <v>5930</v>
      </c>
      <c r="B1922" s="139">
        <f>+'[2]Table SP Vol '!AA46</f>
        <v>10.925000000000001</v>
      </c>
      <c r="C1922" s="131" t="s">
        <v>639</v>
      </c>
      <c r="D1922" s="131">
        <v>41</v>
      </c>
      <c r="E1922" s="132">
        <v>21.85</v>
      </c>
      <c r="F1922" s="129">
        <f t="shared" si="28"/>
        <v>115000</v>
      </c>
      <c r="G1922" s="131"/>
      <c r="EU1922" s="86"/>
      <c r="IH1922" s="131"/>
    </row>
    <row r="1923" spans="1:242">
      <c r="A1923" s="131" t="s">
        <v>5931</v>
      </c>
      <c r="B1923" s="139">
        <f>+'[2]Table SP Vol '!AA47</f>
        <v>10.925000000000001</v>
      </c>
      <c r="C1923" s="131" t="s">
        <v>639</v>
      </c>
      <c r="D1923" s="131">
        <v>42</v>
      </c>
      <c r="E1923" s="132">
        <v>21.85</v>
      </c>
      <c r="F1923" s="129">
        <f t="shared" si="28"/>
        <v>115000</v>
      </c>
      <c r="G1923" s="131"/>
      <c r="EU1923" s="86"/>
      <c r="IH1923" s="131"/>
    </row>
    <row r="1924" spans="1:242">
      <c r="A1924" s="131" t="s">
        <v>5932</v>
      </c>
      <c r="B1924" s="139">
        <f>+'[2]Table SP Vol '!AA48</f>
        <v>10.925000000000001</v>
      </c>
      <c r="C1924" s="131" t="s">
        <v>639</v>
      </c>
      <c r="D1924" s="131">
        <v>43</v>
      </c>
      <c r="E1924" s="132">
        <v>21.85</v>
      </c>
      <c r="F1924" s="129">
        <f t="shared" si="28"/>
        <v>115000</v>
      </c>
      <c r="G1924" s="131"/>
      <c r="EU1924" s="86"/>
      <c r="IH1924" s="131"/>
    </row>
    <row r="1925" spans="1:242">
      <c r="A1925" s="131" t="s">
        <v>5933</v>
      </c>
      <c r="B1925" s="139">
        <f>+'[2]Table SP Vol '!AA49</f>
        <v>10.925000000000001</v>
      </c>
      <c r="C1925" s="131" t="s">
        <v>639</v>
      </c>
      <c r="D1925" s="131">
        <v>44</v>
      </c>
      <c r="E1925" s="132">
        <v>21.85</v>
      </c>
      <c r="F1925" s="129">
        <f t="shared" si="28"/>
        <v>115000</v>
      </c>
      <c r="G1925" s="131"/>
      <c r="EU1925" s="86"/>
      <c r="IH1925" s="131"/>
    </row>
    <row r="1926" spans="1:242">
      <c r="A1926" s="131" t="s">
        <v>5934</v>
      </c>
      <c r="B1926" s="139">
        <f>+'[2]Table SP Vol '!AA50</f>
        <v>17.48</v>
      </c>
      <c r="C1926" s="131" t="s">
        <v>640</v>
      </c>
      <c r="D1926" s="131">
        <v>45</v>
      </c>
      <c r="E1926" s="132">
        <v>34.96</v>
      </c>
      <c r="F1926" s="129">
        <f t="shared" si="28"/>
        <v>115000</v>
      </c>
      <c r="G1926" s="131"/>
      <c r="EU1926" s="86"/>
      <c r="IH1926" s="131"/>
    </row>
    <row r="1927" spans="1:242">
      <c r="A1927" s="131" t="s">
        <v>5935</v>
      </c>
      <c r="B1927" s="139">
        <f>+'[2]Table SP Vol '!AA51</f>
        <v>17.48</v>
      </c>
      <c r="C1927" s="131" t="s">
        <v>640</v>
      </c>
      <c r="D1927" s="131">
        <v>46</v>
      </c>
      <c r="E1927" s="132">
        <v>34.96</v>
      </c>
      <c r="F1927" s="129">
        <f t="shared" si="28"/>
        <v>115000</v>
      </c>
      <c r="G1927" s="131"/>
      <c r="EU1927" s="86"/>
      <c r="IH1927" s="131"/>
    </row>
    <row r="1928" spans="1:242">
      <c r="A1928" s="131" t="s">
        <v>5936</v>
      </c>
      <c r="B1928" s="139">
        <f>+'[2]Table SP Vol '!AA52</f>
        <v>17.48</v>
      </c>
      <c r="C1928" s="131" t="s">
        <v>640</v>
      </c>
      <c r="D1928" s="131">
        <v>47</v>
      </c>
      <c r="E1928" s="132">
        <v>34.96</v>
      </c>
      <c r="F1928" s="129">
        <f t="shared" si="28"/>
        <v>115000</v>
      </c>
      <c r="G1928" s="131"/>
      <c r="EU1928" s="86"/>
      <c r="IH1928" s="131"/>
    </row>
    <row r="1929" spans="1:242">
      <c r="A1929" s="131" t="s">
        <v>5937</v>
      </c>
      <c r="B1929" s="139">
        <f>+'[2]Table SP Vol '!AA53</f>
        <v>17.48</v>
      </c>
      <c r="C1929" s="131" t="s">
        <v>640</v>
      </c>
      <c r="D1929" s="131">
        <v>48</v>
      </c>
      <c r="E1929" s="132">
        <v>34.96</v>
      </c>
      <c r="F1929" s="129">
        <f t="shared" si="28"/>
        <v>115000</v>
      </c>
      <c r="G1929" s="131"/>
      <c r="EU1929" s="86"/>
      <c r="IH1929" s="131"/>
    </row>
    <row r="1930" spans="1:242">
      <c r="A1930" s="131" t="s">
        <v>5938</v>
      </c>
      <c r="B1930" s="139">
        <f>+'[2]Table SP Vol '!AA54</f>
        <v>17.48</v>
      </c>
      <c r="C1930" s="131" t="s">
        <v>640</v>
      </c>
      <c r="D1930" s="131">
        <v>49</v>
      </c>
      <c r="E1930" s="132">
        <v>34.96</v>
      </c>
      <c r="F1930" s="129">
        <f t="shared" si="28"/>
        <v>115000</v>
      </c>
      <c r="G1930" s="131"/>
      <c r="EU1930" s="86"/>
      <c r="IH1930" s="131"/>
    </row>
    <row r="1931" spans="1:242">
      <c r="A1931" s="131" t="s">
        <v>5939</v>
      </c>
      <c r="B1931" s="139">
        <f>+'[2]Table SP Vol '!AA55</f>
        <v>31.395000000000003</v>
      </c>
      <c r="C1931" s="131" t="s">
        <v>641</v>
      </c>
      <c r="D1931" s="131">
        <v>50</v>
      </c>
      <c r="E1931" s="132">
        <v>62.790000000000006</v>
      </c>
      <c r="F1931" s="129">
        <f t="shared" si="28"/>
        <v>115000</v>
      </c>
      <c r="G1931" s="131"/>
      <c r="EU1931" s="86"/>
      <c r="IH1931" s="131"/>
    </row>
    <row r="1932" spans="1:242">
      <c r="A1932" s="131" t="s">
        <v>5940</v>
      </c>
      <c r="B1932" s="139">
        <f>+'[2]Table SP Vol '!AA56</f>
        <v>31.395000000000003</v>
      </c>
      <c r="C1932" s="131" t="s">
        <v>641</v>
      </c>
      <c r="D1932" s="131">
        <v>51</v>
      </c>
      <c r="E1932" s="132">
        <v>62.790000000000006</v>
      </c>
      <c r="F1932" s="129">
        <f t="shared" si="28"/>
        <v>115000</v>
      </c>
      <c r="G1932" s="131"/>
      <c r="EU1932" s="86"/>
      <c r="IH1932" s="131"/>
    </row>
    <row r="1933" spans="1:242">
      <c r="A1933" s="131" t="s">
        <v>5941</v>
      </c>
      <c r="B1933" s="139">
        <f>+'[2]Table SP Vol '!AA57</f>
        <v>31.395000000000003</v>
      </c>
      <c r="C1933" s="131" t="s">
        <v>641</v>
      </c>
      <c r="D1933" s="131">
        <v>52</v>
      </c>
      <c r="E1933" s="132">
        <v>62.790000000000006</v>
      </c>
      <c r="F1933" s="129">
        <f t="shared" si="28"/>
        <v>115000</v>
      </c>
      <c r="G1933" s="131"/>
      <c r="EU1933" s="86"/>
      <c r="IH1933" s="131"/>
    </row>
    <row r="1934" spans="1:242">
      <c r="A1934" s="131" t="s">
        <v>5942</v>
      </c>
      <c r="B1934" s="139">
        <f>+'[2]Table SP Vol '!AA58</f>
        <v>31.395000000000003</v>
      </c>
      <c r="C1934" s="131" t="s">
        <v>641</v>
      </c>
      <c r="D1934" s="131">
        <v>53</v>
      </c>
      <c r="E1934" s="132">
        <v>62.790000000000006</v>
      </c>
      <c r="F1934" s="129">
        <f t="shared" si="28"/>
        <v>115000</v>
      </c>
      <c r="G1934" s="131"/>
      <c r="EU1934" s="86"/>
      <c r="IH1934" s="131"/>
    </row>
    <row r="1935" spans="1:242">
      <c r="A1935" s="131" t="s">
        <v>5943</v>
      </c>
      <c r="B1935" s="139">
        <f>+'[2]Table SP Vol '!AA59</f>
        <v>31.395000000000003</v>
      </c>
      <c r="C1935" s="131" t="s">
        <v>641</v>
      </c>
      <c r="D1935" s="131">
        <v>54</v>
      </c>
      <c r="E1935" s="132">
        <v>62.790000000000006</v>
      </c>
      <c r="F1935" s="129">
        <f t="shared" si="28"/>
        <v>115000</v>
      </c>
      <c r="G1935" s="131"/>
      <c r="EU1935" s="86"/>
      <c r="IH1935" s="131"/>
    </row>
    <row r="1936" spans="1:242">
      <c r="A1936" s="131" t="s">
        <v>5944</v>
      </c>
      <c r="B1936" s="139">
        <f>+'[2]Table SP Vol '!AA60</f>
        <v>57.155000000000001</v>
      </c>
      <c r="C1936" s="131" t="s">
        <v>642</v>
      </c>
      <c r="D1936" s="131">
        <v>55</v>
      </c>
      <c r="E1936" s="132">
        <v>114.31</v>
      </c>
      <c r="F1936" s="129">
        <f t="shared" si="28"/>
        <v>115000</v>
      </c>
      <c r="G1936" s="131"/>
      <c r="EU1936" s="86"/>
      <c r="IH1936" s="131"/>
    </row>
    <row r="1937" spans="1:242">
      <c r="A1937" s="131" t="s">
        <v>5945</v>
      </c>
      <c r="B1937" s="139">
        <f>+'[2]Table SP Vol '!AA61</f>
        <v>57.155000000000001</v>
      </c>
      <c r="C1937" s="131" t="s">
        <v>642</v>
      </c>
      <c r="D1937" s="131">
        <v>56</v>
      </c>
      <c r="E1937" s="132">
        <v>114.31</v>
      </c>
      <c r="F1937" s="129">
        <f t="shared" si="28"/>
        <v>115000</v>
      </c>
      <c r="G1937" s="131"/>
      <c r="EU1937" s="86"/>
      <c r="IH1937" s="131"/>
    </row>
    <row r="1938" spans="1:242">
      <c r="A1938" s="131" t="s">
        <v>5946</v>
      </c>
      <c r="B1938" s="139">
        <f>+'[2]Table SP Vol '!AA62</f>
        <v>57.155000000000001</v>
      </c>
      <c r="C1938" s="131" t="s">
        <v>642</v>
      </c>
      <c r="D1938" s="131">
        <v>57</v>
      </c>
      <c r="E1938" s="132">
        <v>114.31</v>
      </c>
      <c r="F1938" s="129">
        <f t="shared" si="28"/>
        <v>115000</v>
      </c>
      <c r="G1938" s="131"/>
      <c r="EU1938" s="86"/>
      <c r="IH1938" s="131"/>
    </row>
    <row r="1939" spans="1:242">
      <c r="A1939" s="131" t="s">
        <v>5947</v>
      </c>
      <c r="B1939" s="139">
        <f>+'[2]Table SP Vol '!AA63</f>
        <v>57.155000000000001</v>
      </c>
      <c r="C1939" s="131" t="s">
        <v>642</v>
      </c>
      <c r="D1939" s="131">
        <v>58</v>
      </c>
      <c r="E1939" s="132">
        <v>114.31</v>
      </c>
      <c r="F1939" s="129">
        <f t="shared" si="28"/>
        <v>115000</v>
      </c>
      <c r="G1939" s="131"/>
      <c r="EU1939" s="86"/>
      <c r="IH1939" s="131"/>
    </row>
    <row r="1940" spans="1:242">
      <c r="A1940" s="131" t="s">
        <v>5948</v>
      </c>
      <c r="B1940" s="139">
        <f>+'[2]Table SP Vol '!AA64</f>
        <v>57.155000000000001</v>
      </c>
      <c r="C1940" s="131" t="s">
        <v>642</v>
      </c>
      <c r="D1940" s="131">
        <v>59</v>
      </c>
      <c r="E1940" s="132">
        <v>114.31</v>
      </c>
      <c r="F1940" s="129">
        <f t="shared" si="28"/>
        <v>115000</v>
      </c>
      <c r="G1940" s="131"/>
      <c r="EU1940" s="86"/>
      <c r="IH1940" s="131"/>
    </row>
    <row r="1941" spans="1:242">
      <c r="A1941" s="131" t="s">
        <v>5949</v>
      </c>
      <c r="B1941" s="139">
        <f>+'[2]Table SP Vol '!AA65</f>
        <v>86.135000000000005</v>
      </c>
      <c r="C1941" s="131" t="s">
        <v>643</v>
      </c>
      <c r="D1941" s="131">
        <v>60</v>
      </c>
      <c r="E1941" s="132">
        <v>172.27</v>
      </c>
      <c r="F1941" s="129">
        <f t="shared" si="28"/>
        <v>115000</v>
      </c>
      <c r="G1941" s="131"/>
      <c r="EU1941" s="86"/>
      <c r="IH1941" s="131"/>
    </row>
    <row r="1942" spans="1:242">
      <c r="A1942" s="131" t="s">
        <v>5950</v>
      </c>
      <c r="B1942" s="139">
        <f>+'[2]Table SP Vol '!AA66</f>
        <v>86.135000000000005</v>
      </c>
      <c r="C1942" s="131" t="s">
        <v>643</v>
      </c>
      <c r="D1942" s="131">
        <v>61</v>
      </c>
      <c r="E1942" s="132">
        <v>172.27</v>
      </c>
      <c r="F1942" s="129">
        <f t="shared" si="28"/>
        <v>115000</v>
      </c>
      <c r="G1942" s="131"/>
      <c r="EU1942" s="86"/>
      <c r="IH1942" s="131"/>
    </row>
    <row r="1943" spans="1:242">
      <c r="A1943" s="131" t="s">
        <v>5951</v>
      </c>
      <c r="B1943" s="139">
        <f>+'[2]Table SP Vol '!AA67</f>
        <v>86.135000000000005</v>
      </c>
      <c r="C1943" s="131" t="s">
        <v>643</v>
      </c>
      <c r="D1943" s="131">
        <v>62</v>
      </c>
      <c r="E1943" s="132">
        <v>172.27</v>
      </c>
      <c r="F1943" s="129">
        <f t="shared" si="28"/>
        <v>115000</v>
      </c>
      <c r="G1943" s="131"/>
      <c r="EU1943" s="86"/>
      <c r="IH1943" s="131"/>
    </row>
    <row r="1944" spans="1:242">
      <c r="A1944" s="131" t="s">
        <v>5952</v>
      </c>
      <c r="B1944" s="139">
        <f>+'[2]Table SP Vol '!AA68</f>
        <v>86.135000000000005</v>
      </c>
      <c r="C1944" s="131" t="s">
        <v>643</v>
      </c>
      <c r="D1944" s="131">
        <v>63</v>
      </c>
      <c r="E1944" s="132">
        <v>172.27</v>
      </c>
      <c r="F1944" s="129">
        <f t="shared" si="28"/>
        <v>115000</v>
      </c>
      <c r="G1944" s="131"/>
      <c r="EU1944" s="86"/>
      <c r="IH1944" s="131"/>
    </row>
    <row r="1945" spans="1:242">
      <c r="A1945" s="131" t="s">
        <v>5953</v>
      </c>
      <c r="B1945" s="139">
        <f>+'[2]Table SP Vol '!AA69</f>
        <v>86.135000000000005</v>
      </c>
      <c r="C1945" s="131" t="s">
        <v>643</v>
      </c>
      <c r="D1945" s="131">
        <v>64</v>
      </c>
      <c r="E1945" s="132">
        <v>172.27</v>
      </c>
      <c r="F1945" s="129">
        <f t="shared" si="28"/>
        <v>115000</v>
      </c>
      <c r="G1945" s="131"/>
      <c r="EU1945" s="86"/>
      <c r="IH1945" s="131"/>
    </row>
    <row r="1946" spans="1:242">
      <c r="A1946" s="131" t="s">
        <v>5954</v>
      </c>
      <c r="B1946" s="139">
        <f>+'[2]Table SP Vol '!AA70</f>
        <v>139.60999999999999</v>
      </c>
      <c r="C1946" s="131" t="s">
        <v>644</v>
      </c>
      <c r="D1946" s="131">
        <v>65</v>
      </c>
      <c r="E1946" s="132">
        <v>279.21999999999997</v>
      </c>
      <c r="F1946" s="129">
        <f t="shared" ref="F1946:F2009" si="29">+F1860+5000</f>
        <v>115000</v>
      </c>
      <c r="G1946" s="131"/>
      <c r="EU1946" s="86"/>
      <c r="IH1946" s="131"/>
    </row>
    <row r="1947" spans="1:242">
      <c r="A1947" s="131" t="s">
        <v>5955</v>
      </c>
      <c r="B1947" s="139">
        <f>+'[2]Table SP Vol '!AA71</f>
        <v>139.60999999999999</v>
      </c>
      <c r="C1947" s="131" t="s">
        <v>644</v>
      </c>
      <c r="D1947" s="131">
        <v>66</v>
      </c>
      <c r="E1947" s="132">
        <v>279.21999999999997</v>
      </c>
      <c r="F1947" s="129">
        <f t="shared" si="29"/>
        <v>115000</v>
      </c>
      <c r="G1947" s="131"/>
      <c r="EU1947" s="86"/>
      <c r="IH1947" s="131"/>
    </row>
    <row r="1948" spans="1:242">
      <c r="A1948" s="131" t="s">
        <v>5956</v>
      </c>
      <c r="B1948" s="139">
        <f>+'[2]Table SP Vol '!AA72</f>
        <v>139.60999999999999</v>
      </c>
      <c r="C1948" s="131" t="s">
        <v>644</v>
      </c>
      <c r="D1948" s="131">
        <v>67</v>
      </c>
      <c r="E1948" s="132">
        <v>279.21999999999997</v>
      </c>
      <c r="F1948" s="129">
        <f t="shared" si="29"/>
        <v>115000</v>
      </c>
      <c r="G1948" s="131"/>
      <c r="EU1948" s="86"/>
      <c r="IH1948" s="131"/>
    </row>
    <row r="1949" spans="1:242">
      <c r="A1949" s="131" t="s">
        <v>5957</v>
      </c>
      <c r="B1949" s="139">
        <f>+'[2]Table SP Vol '!AA73</f>
        <v>139.60999999999999</v>
      </c>
      <c r="C1949" s="131" t="s">
        <v>644</v>
      </c>
      <c r="D1949" s="131">
        <v>68</v>
      </c>
      <c r="E1949" s="132">
        <v>279.21999999999997</v>
      </c>
      <c r="F1949" s="129">
        <f t="shared" si="29"/>
        <v>115000</v>
      </c>
      <c r="G1949" s="131"/>
      <c r="EU1949" s="86"/>
      <c r="IH1949" s="131"/>
    </row>
    <row r="1950" spans="1:242">
      <c r="A1950" s="131" t="s">
        <v>5958</v>
      </c>
      <c r="B1950" s="139">
        <f>+'[2]Table SP Vol '!AA74</f>
        <v>139.60999999999999</v>
      </c>
      <c r="C1950" s="131" t="s">
        <v>644</v>
      </c>
      <c r="D1950" s="131">
        <v>69</v>
      </c>
      <c r="E1950" s="132">
        <v>279.21999999999997</v>
      </c>
      <c r="F1950" s="129">
        <f t="shared" si="29"/>
        <v>115000</v>
      </c>
      <c r="G1950" s="131"/>
      <c r="EU1950" s="86"/>
      <c r="IH1950" s="131"/>
    </row>
    <row r="1951" spans="1:242">
      <c r="A1951" s="131" t="s">
        <v>5959</v>
      </c>
      <c r="B1951" s="139">
        <f>+'[2]Table SP Vol '!AA75</f>
        <v>260.935</v>
      </c>
      <c r="C1951" s="131" t="s">
        <v>645</v>
      </c>
      <c r="D1951" s="131">
        <v>70</v>
      </c>
      <c r="E1951" s="132">
        <v>521.87</v>
      </c>
      <c r="F1951" s="129">
        <f t="shared" si="29"/>
        <v>115000</v>
      </c>
      <c r="G1951" s="131"/>
      <c r="EU1951" s="86"/>
      <c r="IH1951" s="131"/>
    </row>
    <row r="1952" spans="1:242">
      <c r="A1952" s="131" t="s">
        <v>5960</v>
      </c>
      <c r="B1952" s="139">
        <f>+'[2]Table SP Vol '!AA76</f>
        <v>260.935</v>
      </c>
      <c r="C1952" s="131" t="s">
        <v>645</v>
      </c>
      <c r="D1952" s="131">
        <v>71</v>
      </c>
      <c r="E1952" s="132">
        <v>521.87</v>
      </c>
      <c r="F1952" s="129">
        <f t="shared" si="29"/>
        <v>115000</v>
      </c>
      <c r="G1952" s="131"/>
      <c r="EU1952" s="86"/>
      <c r="IH1952" s="131"/>
    </row>
    <row r="1953" spans="1:242">
      <c r="A1953" s="131" t="s">
        <v>5961</v>
      </c>
      <c r="B1953" s="139">
        <f>+'[2]Table SP Vol '!AA77</f>
        <v>260.935</v>
      </c>
      <c r="C1953" s="131" t="s">
        <v>645</v>
      </c>
      <c r="D1953" s="131">
        <v>72</v>
      </c>
      <c r="E1953" s="132">
        <v>521.87</v>
      </c>
      <c r="F1953" s="129">
        <f t="shared" si="29"/>
        <v>115000</v>
      </c>
      <c r="G1953" s="131"/>
      <c r="EU1953" s="86"/>
      <c r="IH1953" s="131"/>
    </row>
    <row r="1954" spans="1:242">
      <c r="A1954" s="131" t="s">
        <v>5962</v>
      </c>
      <c r="B1954" s="139">
        <f>+'[2]Table SP Vol '!AA78</f>
        <v>260.935</v>
      </c>
      <c r="C1954" s="131" t="s">
        <v>645</v>
      </c>
      <c r="D1954" s="131">
        <v>73</v>
      </c>
      <c r="E1954" s="132">
        <v>521.87</v>
      </c>
      <c r="F1954" s="129">
        <f t="shared" si="29"/>
        <v>115000</v>
      </c>
      <c r="G1954" s="131"/>
      <c r="EU1954" s="86"/>
      <c r="IH1954" s="131"/>
    </row>
    <row r="1955" spans="1:242">
      <c r="A1955" s="131" t="s">
        <v>5963</v>
      </c>
      <c r="B1955" s="139">
        <f>+'[2]Table SP Vol '!AA79</f>
        <v>260.935</v>
      </c>
      <c r="C1955" s="131" t="s">
        <v>645</v>
      </c>
      <c r="D1955" s="131">
        <v>74</v>
      </c>
      <c r="E1955" s="132">
        <v>521.87</v>
      </c>
      <c r="F1955" s="129">
        <f t="shared" si="29"/>
        <v>115000</v>
      </c>
      <c r="G1955" s="131"/>
      <c r="EU1955" s="86"/>
      <c r="IH1955" s="131"/>
    </row>
    <row r="1956" spans="1:242">
      <c r="A1956" s="131" t="s">
        <v>5964</v>
      </c>
      <c r="B1956" s="139">
        <f>+'[2]Table SP Vol '!AA80</f>
        <v>858.36</v>
      </c>
      <c r="C1956" s="131" t="s">
        <v>646</v>
      </c>
      <c r="D1956" s="131">
        <v>75</v>
      </c>
      <c r="E1956" s="132">
        <v>1716.72</v>
      </c>
      <c r="F1956" s="129">
        <f t="shared" si="29"/>
        <v>115000</v>
      </c>
      <c r="G1956" s="131"/>
      <c r="EU1956" s="86"/>
      <c r="IH1956" s="131"/>
    </row>
    <row r="1957" spans="1:242">
      <c r="A1957" s="131" t="s">
        <v>5965</v>
      </c>
      <c r="B1957" s="139">
        <f>+'[2]Table SP Vol '!AA81</f>
        <v>858.36</v>
      </c>
      <c r="C1957" s="131" t="s">
        <v>646</v>
      </c>
      <c r="D1957" s="131">
        <v>76</v>
      </c>
      <c r="E1957" s="132">
        <v>1716.72</v>
      </c>
      <c r="F1957" s="129">
        <f t="shared" si="29"/>
        <v>115000</v>
      </c>
      <c r="G1957" s="131"/>
      <c r="EU1957" s="86"/>
      <c r="IH1957" s="131"/>
    </row>
    <row r="1958" spans="1:242">
      <c r="A1958" s="131" t="s">
        <v>5966</v>
      </c>
      <c r="B1958" s="139">
        <f>+'[2]Table SP Vol '!AA82</f>
        <v>858.36</v>
      </c>
      <c r="C1958" s="131" t="s">
        <v>646</v>
      </c>
      <c r="D1958" s="131">
        <v>77</v>
      </c>
      <c r="E1958" s="132">
        <v>1716.72</v>
      </c>
      <c r="F1958" s="129">
        <f t="shared" si="29"/>
        <v>115000</v>
      </c>
      <c r="G1958" s="131"/>
      <c r="EU1958" s="86"/>
      <c r="IH1958" s="131"/>
    </row>
    <row r="1959" spans="1:242">
      <c r="A1959" s="131" t="s">
        <v>5967</v>
      </c>
      <c r="B1959" s="139">
        <f>+'[2]Table SP Vol '!AA83</f>
        <v>858.36</v>
      </c>
      <c r="C1959" s="131" t="s">
        <v>646</v>
      </c>
      <c r="D1959" s="131">
        <v>78</v>
      </c>
      <c r="E1959" s="132">
        <v>1716.72</v>
      </c>
      <c r="F1959" s="129">
        <f t="shared" si="29"/>
        <v>115000</v>
      </c>
      <c r="G1959" s="131"/>
      <c r="EU1959" s="86"/>
      <c r="IH1959" s="131"/>
    </row>
    <row r="1960" spans="1:242">
      <c r="A1960" s="131" t="s">
        <v>5968</v>
      </c>
      <c r="B1960" s="139">
        <f>+'[2]Table SP Vol '!AA84</f>
        <v>858.36</v>
      </c>
      <c r="C1960" s="131" t="s">
        <v>646</v>
      </c>
      <c r="D1960" s="131">
        <v>79</v>
      </c>
      <c r="E1960" s="132">
        <v>1716.72</v>
      </c>
      <c r="F1960" s="129">
        <f t="shared" si="29"/>
        <v>115000</v>
      </c>
      <c r="G1960" s="131"/>
      <c r="EU1960" s="86"/>
      <c r="IH1960" s="131"/>
    </row>
    <row r="1961" spans="1:242">
      <c r="A1961" s="131" t="s">
        <v>5969</v>
      </c>
      <c r="B1961" s="139">
        <f>+'[2]Table SP Vol '!AA85</f>
        <v>858.36</v>
      </c>
      <c r="C1961" s="131" t="s">
        <v>646</v>
      </c>
      <c r="D1961" s="131">
        <v>80</v>
      </c>
      <c r="E1961" s="132">
        <v>1716.72</v>
      </c>
      <c r="F1961" s="129">
        <f t="shared" si="29"/>
        <v>115000</v>
      </c>
      <c r="G1961" s="131"/>
      <c r="EU1961" s="86"/>
      <c r="IH1961" s="131"/>
    </row>
    <row r="1962" spans="1:242">
      <c r="A1962" s="131" t="s">
        <v>5970</v>
      </c>
      <c r="B1962" s="139">
        <f>+'[2]Table SP Vol '!AA86</f>
        <v>858.36</v>
      </c>
      <c r="C1962" s="131" t="s">
        <v>646</v>
      </c>
      <c r="D1962" s="131">
        <v>81</v>
      </c>
      <c r="E1962" s="132">
        <v>1716.72</v>
      </c>
      <c r="F1962" s="129">
        <f t="shared" si="29"/>
        <v>115000</v>
      </c>
      <c r="G1962" s="131"/>
      <c r="EU1962" s="86"/>
      <c r="IH1962" s="131"/>
    </row>
    <row r="1963" spans="1:242">
      <c r="A1963" s="131" t="s">
        <v>5971</v>
      </c>
      <c r="B1963" s="139">
        <f>+'[2]Table SP Vol '!AA87</f>
        <v>858.36</v>
      </c>
      <c r="C1963" s="131" t="s">
        <v>646</v>
      </c>
      <c r="D1963" s="131">
        <v>82</v>
      </c>
      <c r="E1963" s="132">
        <v>1716.72</v>
      </c>
      <c r="F1963" s="129">
        <f t="shared" si="29"/>
        <v>115000</v>
      </c>
      <c r="G1963" s="131"/>
      <c r="EU1963" s="86"/>
      <c r="IH1963" s="131"/>
    </row>
    <row r="1964" spans="1:242">
      <c r="A1964" s="131" t="s">
        <v>5972</v>
      </c>
      <c r="B1964" s="139">
        <f>+'[2]Table SP Vol '!AA88</f>
        <v>858.36</v>
      </c>
      <c r="C1964" s="131" t="s">
        <v>646</v>
      </c>
      <c r="D1964" s="131">
        <v>83</v>
      </c>
      <c r="E1964" s="132">
        <v>1716.72</v>
      </c>
      <c r="F1964" s="129">
        <f t="shared" si="29"/>
        <v>115000</v>
      </c>
      <c r="G1964" s="131"/>
      <c r="EU1964" s="86"/>
      <c r="IH1964" s="131"/>
    </row>
    <row r="1965" spans="1:242">
      <c r="A1965" s="131" t="s">
        <v>5973</v>
      </c>
      <c r="B1965" s="139">
        <f>+'[2]Table SP Vol '!AA89</f>
        <v>858.36</v>
      </c>
      <c r="C1965" s="131" t="s">
        <v>646</v>
      </c>
      <c r="D1965" s="131">
        <v>84</v>
      </c>
      <c r="E1965" s="132">
        <v>1716.72</v>
      </c>
      <c r="F1965" s="129">
        <f t="shared" si="29"/>
        <v>115000</v>
      </c>
      <c r="G1965" s="131"/>
      <c r="EU1965" s="86"/>
      <c r="IH1965" s="131"/>
    </row>
    <row r="1966" spans="1:242">
      <c r="A1966" s="131" t="s">
        <v>5974</v>
      </c>
      <c r="B1966" s="139">
        <f>+'[2]Table SP Vol '!AA90</f>
        <v>858.36</v>
      </c>
      <c r="C1966" s="131" t="s">
        <v>646</v>
      </c>
      <c r="D1966" s="131">
        <v>85</v>
      </c>
      <c r="E1966" s="132">
        <v>1716.72</v>
      </c>
      <c r="F1966" s="129">
        <f t="shared" si="29"/>
        <v>115000</v>
      </c>
      <c r="G1966" s="131"/>
      <c r="EU1966" s="86"/>
      <c r="IH1966" s="131"/>
    </row>
    <row r="1967" spans="1:242">
      <c r="A1967" s="131" t="s">
        <v>5975</v>
      </c>
      <c r="B1967" s="139">
        <f>+'[2]Table SP Vol '!AA91</f>
        <v>858.36</v>
      </c>
      <c r="C1967" s="131" t="s">
        <v>646</v>
      </c>
      <c r="D1967" s="131">
        <v>86</v>
      </c>
      <c r="E1967" s="132">
        <v>1716.72</v>
      </c>
      <c r="F1967" s="129">
        <f t="shared" si="29"/>
        <v>115000</v>
      </c>
      <c r="G1967" s="131"/>
      <c r="EU1967" s="86"/>
      <c r="IH1967" s="131"/>
    </row>
    <row r="1968" spans="1:242">
      <c r="A1968" s="131" t="s">
        <v>5976</v>
      </c>
      <c r="B1968" s="139">
        <f>+'[2]Table SP Vol '!AA92</f>
        <v>858.36</v>
      </c>
      <c r="C1968" s="131" t="s">
        <v>646</v>
      </c>
      <c r="D1968" s="131">
        <v>87</v>
      </c>
      <c r="E1968" s="132">
        <v>1716.72</v>
      </c>
      <c r="F1968" s="129">
        <f t="shared" si="29"/>
        <v>115000</v>
      </c>
      <c r="G1968" s="131"/>
      <c r="EU1968" s="86"/>
      <c r="IH1968" s="131"/>
    </row>
    <row r="1969" spans="1:242">
      <c r="A1969" s="131" t="s">
        <v>5977</v>
      </c>
      <c r="B1969" s="139">
        <f>+'[2]Table SP Vol '!AA93</f>
        <v>858.36</v>
      </c>
      <c r="C1969" s="131" t="s">
        <v>646</v>
      </c>
      <c r="D1969" s="131">
        <v>88</v>
      </c>
      <c r="E1969" s="132">
        <v>1716.72</v>
      </c>
      <c r="F1969" s="129">
        <f t="shared" si="29"/>
        <v>115000</v>
      </c>
      <c r="G1969" s="131"/>
      <c r="EU1969" s="86"/>
      <c r="IH1969" s="131"/>
    </row>
    <row r="1970" spans="1:242">
      <c r="A1970" s="131" t="s">
        <v>5978</v>
      </c>
      <c r="B1970" s="139">
        <f>+'[2]Table SP Vol '!AA94</f>
        <v>858.36</v>
      </c>
      <c r="C1970" s="131" t="s">
        <v>646</v>
      </c>
      <c r="D1970" s="131">
        <v>89</v>
      </c>
      <c r="E1970" s="132">
        <v>1716.72</v>
      </c>
      <c r="F1970" s="129">
        <f t="shared" si="29"/>
        <v>115000</v>
      </c>
      <c r="G1970" s="131"/>
      <c r="EU1970" s="86"/>
      <c r="IH1970" s="131"/>
    </row>
    <row r="1971" spans="1:242">
      <c r="A1971" s="131" t="s">
        <v>5979</v>
      </c>
      <c r="B1971" s="139">
        <f>+'[2]Table SP Vol '!AA95</f>
        <v>858.36</v>
      </c>
      <c r="C1971" s="131" t="s">
        <v>646</v>
      </c>
      <c r="D1971" s="131">
        <v>90</v>
      </c>
      <c r="E1971" s="132">
        <v>1716.72</v>
      </c>
      <c r="F1971" s="129">
        <f t="shared" si="29"/>
        <v>115000</v>
      </c>
      <c r="G1971" s="131"/>
      <c r="EU1971" s="86"/>
      <c r="IH1971" s="131"/>
    </row>
    <row r="1972" spans="1:242">
      <c r="A1972" s="131" t="s">
        <v>5980</v>
      </c>
      <c r="B1972" s="139">
        <f>+'[2]Table SP Vol '!AA96</f>
        <v>858.36</v>
      </c>
      <c r="C1972" s="131" t="s">
        <v>646</v>
      </c>
      <c r="D1972" s="131">
        <v>91</v>
      </c>
      <c r="E1972" s="132">
        <v>1716.72</v>
      </c>
      <c r="F1972" s="129">
        <f t="shared" si="29"/>
        <v>115000</v>
      </c>
      <c r="G1972" s="131"/>
      <c r="EU1972" s="86"/>
      <c r="IH1972" s="131"/>
    </row>
    <row r="1973" spans="1:242">
      <c r="A1973" s="131" t="s">
        <v>5981</v>
      </c>
      <c r="B1973" s="139">
        <f>+'[2]Table SP Vol '!AA97</f>
        <v>858.36</v>
      </c>
      <c r="C1973" s="131" t="s">
        <v>646</v>
      </c>
      <c r="D1973" s="131">
        <v>92</v>
      </c>
      <c r="E1973" s="132">
        <v>1716.72</v>
      </c>
      <c r="F1973" s="129">
        <f t="shared" si="29"/>
        <v>115000</v>
      </c>
      <c r="G1973" s="131"/>
      <c r="EU1973" s="86"/>
      <c r="IH1973" s="131"/>
    </row>
    <row r="1974" spans="1:242">
      <c r="A1974" s="131" t="s">
        <v>5982</v>
      </c>
      <c r="B1974" s="139">
        <f>+'[2]Table SP Vol '!AA98</f>
        <v>858.36</v>
      </c>
      <c r="C1974" s="131" t="s">
        <v>646</v>
      </c>
      <c r="D1974" s="131">
        <v>93</v>
      </c>
      <c r="E1974" s="132">
        <v>1716.72</v>
      </c>
      <c r="F1974" s="129">
        <f t="shared" si="29"/>
        <v>115000</v>
      </c>
      <c r="G1974" s="131"/>
      <c r="EU1974" s="86"/>
      <c r="IH1974" s="131"/>
    </row>
    <row r="1975" spans="1:242">
      <c r="A1975" s="131" t="s">
        <v>5983</v>
      </c>
      <c r="B1975" s="139">
        <f>+'[2]Table SP Vol '!AA99</f>
        <v>858.36</v>
      </c>
      <c r="C1975" s="131" t="s">
        <v>646</v>
      </c>
      <c r="D1975" s="131">
        <v>94</v>
      </c>
      <c r="E1975" s="132">
        <v>1716.72</v>
      </c>
      <c r="F1975" s="129">
        <f t="shared" si="29"/>
        <v>115000</v>
      </c>
      <c r="G1975" s="131"/>
      <c r="EU1975" s="86"/>
      <c r="IH1975" s="131"/>
    </row>
    <row r="1976" spans="1:242">
      <c r="A1976" s="131" t="s">
        <v>5984</v>
      </c>
      <c r="B1976" s="139">
        <f>+'[2]Table SP Vol '!AA100</f>
        <v>858.36</v>
      </c>
      <c r="C1976" s="131" t="s">
        <v>646</v>
      </c>
      <c r="D1976" s="131">
        <v>95</v>
      </c>
      <c r="E1976" s="132">
        <v>1716.72</v>
      </c>
      <c r="F1976" s="129">
        <f t="shared" si="29"/>
        <v>115000</v>
      </c>
      <c r="G1976" s="131"/>
      <c r="EU1976" s="86"/>
      <c r="IH1976" s="131"/>
    </row>
    <row r="1977" spans="1:242">
      <c r="A1977" s="131" t="s">
        <v>5985</v>
      </c>
      <c r="B1977" s="139">
        <f>+'[2]Table SP Vol '!AA101</f>
        <v>858.36</v>
      </c>
      <c r="C1977" s="131" t="s">
        <v>646</v>
      </c>
      <c r="D1977" s="131">
        <v>96</v>
      </c>
      <c r="E1977" s="132">
        <v>1716.72</v>
      </c>
      <c r="F1977" s="129">
        <f t="shared" si="29"/>
        <v>115000</v>
      </c>
      <c r="G1977" s="131"/>
      <c r="EU1977" s="86"/>
      <c r="IH1977" s="131"/>
    </row>
    <row r="1978" spans="1:242">
      <c r="A1978" s="131" t="s">
        <v>5986</v>
      </c>
      <c r="B1978" s="139">
        <f>+'[2]Table SP Vol '!AA102</f>
        <v>858.36</v>
      </c>
      <c r="C1978" s="131" t="s">
        <v>646</v>
      </c>
      <c r="D1978" s="131">
        <v>97</v>
      </c>
      <c r="E1978" s="132">
        <v>1716.72</v>
      </c>
      <c r="F1978" s="129">
        <f t="shared" si="29"/>
        <v>115000</v>
      </c>
      <c r="G1978" s="131"/>
      <c r="EU1978" s="86"/>
      <c r="IH1978" s="131"/>
    </row>
    <row r="1979" spans="1:242">
      <c r="A1979" s="131" t="s">
        <v>5987</v>
      </c>
      <c r="B1979" s="139">
        <f>+'[2]Table SP Vol '!AA103</f>
        <v>858.36</v>
      </c>
      <c r="C1979" s="131" t="s">
        <v>646</v>
      </c>
      <c r="D1979" s="131">
        <v>98</v>
      </c>
      <c r="E1979" s="132">
        <v>1716.72</v>
      </c>
      <c r="F1979" s="129">
        <f t="shared" si="29"/>
        <v>115000</v>
      </c>
      <c r="G1979" s="131"/>
      <c r="EU1979" s="86"/>
      <c r="IH1979" s="131"/>
    </row>
    <row r="1980" spans="1:242">
      <c r="A1980" s="131" t="s">
        <v>5988</v>
      </c>
      <c r="B1980" s="139">
        <f>+'[2]Table SP Vol '!AA104</f>
        <v>858.36</v>
      </c>
      <c r="C1980" s="131" t="s">
        <v>646</v>
      </c>
      <c r="D1980" s="131">
        <v>99</v>
      </c>
      <c r="E1980" s="132">
        <v>1716.72</v>
      </c>
      <c r="F1980" s="129">
        <f t="shared" si="29"/>
        <v>115000</v>
      </c>
      <c r="G1980" s="131"/>
      <c r="EU1980" s="86"/>
      <c r="IH1980" s="131"/>
    </row>
    <row r="1981" spans="1:242">
      <c r="A1981" s="131" t="s">
        <v>5989</v>
      </c>
      <c r="B1981" s="139">
        <f>+'[2]Table SP Vol '!AA105</f>
        <v>0</v>
      </c>
      <c r="C1981" s="131" t="s">
        <v>634</v>
      </c>
      <c r="D1981" s="131">
        <v>0</v>
      </c>
      <c r="E1981" s="132">
        <v>0</v>
      </c>
      <c r="F1981" s="129">
        <f t="shared" si="29"/>
        <v>115000</v>
      </c>
      <c r="G1981" s="131"/>
      <c r="EU1981" s="86"/>
      <c r="IH1981" s="131"/>
    </row>
    <row r="1982" spans="1:242">
      <c r="A1982" s="131" t="s">
        <v>1603</v>
      </c>
      <c r="B1982" s="139">
        <f>+'[2]Table SP Vol '!AB20</f>
        <v>2.76</v>
      </c>
      <c r="C1982" s="131" t="s">
        <v>634</v>
      </c>
      <c r="D1982" s="131">
        <v>15</v>
      </c>
      <c r="E1982" s="132">
        <v>5.52</v>
      </c>
      <c r="F1982" s="129">
        <f t="shared" si="29"/>
        <v>120000</v>
      </c>
      <c r="G1982" s="131"/>
      <c r="EQ1982" s="86"/>
      <c r="IH1982" s="131"/>
    </row>
    <row r="1983" spans="1:242">
      <c r="A1983" s="131" t="s">
        <v>1604</v>
      </c>
      <c r="B1983" s="139">
        <f>+'[2]Table SP Vol '!AB21</f>
        <v>2.76</v>
      </c>
      <c r="C1983" s="131" t="s">
        <v>634</v>
      </c>
      <c r="D1983" s="131">
        <v>16</v>
      </c>
      <c r="E1983" s="132">
        <v>5.52</v>
      </c>
      <c r="F1983" s="129">
        <f t="shared" si="29"/>
        <v>120000</v>
      </c>
      <c r="G1983" s="131"/>
      <c r="EQ1983" s="86"/>
      <c r="IH1983" s="131"/>
    </row>
    <row r="1984" spans="1:242">
      <c r="A1984" s="131" t="s">
        <v>1605</v>
      </c>
      <c r="B1984" s="139">
        <f>+'[2]Table SP Vol '!AB22</f>
        <v>2.76</v>
      </c>
      <c r="C1984" s="131" t="s">
        <v>634</v>
      </c>
      <c r="D1984" s="131">
        <v>17</v>
      </c>
      <c r="E1984" s="132">
        <v>5.52</v>
      </c>
      <c r="F1984" s="129">
        <f t="shared" si="29"/>
        <v>120000</v>
      </c>
      <c r="G1984" s="131"/>
      <c r="EQ1984" s="86"/>
      <c r="IH1984" s="131"/>
    </row>
    <row r="1985" spans="1:242">
      <c r="A1985" s="131" t="s">
        <v>1606</v>
      </c>
      <c r="B1985" s="139">
        <f>+'[2]Table SP Vol '!AB23</f>
        <v>2.76</v>
      </c>
      <c r="C1985" s="131" t="s">
        <v>634</v>
      </c>
      <c r="D1985" s="131">
        <v>18</v>
      </c>
      <c r="E1985" s="132">
        <v>5.52</v>
      </c>
      <c r="F1985" s="129">
        <f t="shared" si="29"/>
        <v>120000</v>
      </c>
      <c r="G1985" s="131"/>
      <c r="EQ1985" s="86"/>
      <c r="IH1985" s="131"/>
    </row>
    <row r="1986" spans="1:242">
      <c r="A1986" s="131" t="s">
        <v>1607</v>
      </c>
      <c r="B1986" s="139">
        <f>+'[2]Table SP Vol '!AB24</f>
        <v>2.76</v>
      </c>
      <c r="C1986" s="131" t="s">
        <v>634</v>
      </c>
      <c r="D1986" s="131">
        <v>19</v>
      </c>
      <c r="E1986" s="132">
        <v>5.52</v>
      </c>
      <c r="F1986" s="129">
        <f t="shared" si="29"/>
        <v>120000</v>
      </c>
      <c r="G1986" s="131"/>
      <c r="EQ1986" s="86"/>
      <c r="IH1986" s="131"/>
    </row>
    <row r="1987" spans="1:242">
      <c r="A1987" s="131" t="s">
        <v>1608</v>
      </c>
      <c r="B1987" s="139">
        <f>+'[2]Table SP Vol '!AB25</f>
        <v>4.08</v>
      </c>
      <c r="C1987" s="131" t="s">
        <v>635</v>
      </c>
      <c r="D1987" s="131">
        <v>20</v>
      </c>
      <c r="E1987" s="132">
        <v>8.16</v>
      </c>
      <c r="F1987" s="129">
        <f t="shared" si="29"/>
        <v>120000</v>
      </c>
      <c r="G1987" s="131"/>
      <c r="EQ1987" s="86"/>
      <c r="IH1987" s="131"/>
    </row>
    <row r="1988" spans="1:242">
      <c r="A1988" s="131" t="s">
        <v>1609</v>
      </c>
      <c r="B1988" s="139">
        <f>+'[2]Table SP Vol '!AB26</f>
        <v>4.08</v>
      </c>
      <c r="C1988" s="131" t="s">
        <v>635</v>
      </c>
      <c r="D1988" s="131">
        <v>21</v>
      </c>
      <c r="E1988" s="132">
        <v>8.16</v>
      </c>
      <c r="F1988" s="129">
        <f t="shared" si="29"/>
        <v>120000</v>
      </c>
      <c r="G1988" s="131"/>
      <c r="EQ1988" s="86"/>
      <c r="IH1988" s="131"/>
    </row>
    <row r="1989" spans="1:242">
      <c r="A1989" s="131" t="s">
        <v>1610</v>
      </c>
      <c r="B1989" s="139">
        <f>+'[2]Table SP Vol '!AB27</f>
        <v>4.08</v>
      </c>
      <c r="C1989" s="131" t="s">
        <v>635</v>
      </c>
      <c r="D1989" s="131">
        <v>22</v>
      </c>
      <c r="E1989" s="132">
        <v>8.16</v>
      </c>
      <c r="F1989" s="129">
        <f t="shared" si="29"/>
        <v>120000</v>
      </c>
      <c r="G1989" s="131"/>
      <c r="EQ1989" s="86"/>
      <c r="IH1989" s="131"/>
    </row>
    <row r="1990" spans="1:242">
      <c r="A1990" s="131" t="s">
        <v>1611</v>
      </c>
      <c r="B1990" s="139">
        <f>+'[2]Table SP Vol '!AB28</f>
        <v>4.08</v>
      </c>
      <c r="C1990" s="131" t="s">
        <v>635</v>
      </c>
      <c r="D1990" s="131">
        <v>23</v>
      </c>
      <c r="E1990" s="132">
        <v>8.16</v>
      </c>
      <c r="F1990" s="129">
        <f t="shared" si="29"/>
        <v>120000</v>
      </c>
      <c r="G1990" s="131"/>
      <c r="EQ1990" s="86"/>
      <c r="IH1990" s="131"/>
    </row>
    <row r="1991" spans="1:242">
      <c r="A1991" s="131" t="s">
        <v>1612</v>
      </c>
      <c r="B1991" s="139">
        <f>+'[2]Table SP Vol '!AB29</f>
        <v>4.08</v>
      </c>
      <c r="C1991" s="131" t="s">
        <v>635</v>
      </c>
      <c r="D1991" s="131">
        <v>24</v>
      </c>
      <c r="E1991" s="132">
        <v>8.16</v>
      </c>
      <c r="F1991" s="129">
        <f t="shared" si="29"/>
        <v>120000</v>
      </c>
      <c r="G1991" s="131"/>
      <c r="EQ1991" s="86"/>
      <c r="IH1991" s="131"/>
    </row>
    <row r="1992" spans="1:242">
      <c r="A1992" s="131" t="s">
        <v>1613</v>
      </c>
      <c r="B1992" s="139">
        <f>+'[2]Table SP Vol '!AB30</f>
        <v>4.8</v>
      </c>
      <c r="C1992" s="131" t="s">
        <v>636</v>
      </c>
      <c r="D1992" s="131">
        <v>25</v>
      </c>
      <c r="E1992" s="132">
        <v>9.6</v>
      </c>
      <c r="F1992" s="129">
        <f t="shared" si="29"/>
        <v>120000</v>
      </c>
      <c r="G1992" s="131"/>
      <c r="EQ1992" s="86"/>
      <c r="IH1992" s="131"/>
    </row>
    <row r="1993" spans="1:242">
      <c r="A1993" s="131" t="s">
        <v>1614</v>
      </c>
      <c r="B1993" s="139">
        <f>+'[2]Table SP Vol '!AB31</f>
        <v>4.8</v>
      </c>
      <c r="C1993" s="131" t="s">
        <v>636</v>
      </c>
      <c r="D1993" s="131">
        <v>26</v>
      </c>
      <c r="E1993" s="132">
        <v>9.6</v>
      </c>
      <c r="F1993" s="129">
        <f t="shared" si="29"/>
        <v>120000</v>
      </c>
      <c r="G1993" s="131"/>
      <c r="EQ1993" s="86"/>
      <c r="IH1993" s="131"/>
    </row>
    <row r="1994" spans="1:242">
      <c r="A1994" s="131" t="s">
        <v>1615</v>
      </c>
      <c r="B1994" s="139">
        <f>+'[2]Table SP Vol '!AB32</f>
        <v>4.8</v>
      </c>
      <c r="C1994" s="131" t="s">
        <v>636</v>
      </c>
      <c r="D1994" s="131">
        <v>27</v>
      </c>
      <c r="E1994" s="132">
        <v>9.6</v>
      </c>
      <c r="F1994" s="129">
        <f t="shared" si="29"/>
        <v>120000</v>
      </c>
      <c r="G1994" s="131"/>
      <c r="EQ1994" s="86"/>
      <c r="IH1994" s="131"/>
    </row>
    <row r="1995" spans="1:242">
      <c r="A1995" s="131" t="s">
        <v>1616</v>
      </c>
      <c r="B1995" s="139">
        <f>+'[2]Table SP Vol '!AB33</f>
        <v>4.8</v>
      </c>
      <c r="C1995" s="131" t="s">
        <v>636</v>
      </c>
      <c r="D1995" s="131">
        <v>28</v>
      </c>
      <c r="E1995" s="132">
        <v>9.6</v>
      </c>
      <c r="F1995" s="129">
        <f t="shared" si="29"/>
        <v>120000</v>
      </c>
      <c r="G1995" s="131"/>
      <c r="EQ1995" s="86"/>
      <c r="IH1995" s="131"/>
    </row>
    <row r="1996" spans="1:242">
      <c r="A1996" s="131" t="s">
        <v>1617</v>
      </c>
      <c r="B1996" s="139">
        <f>+'[2]Table SP Vol '!AB34</f>
        <v>4.8</v>
      </c>
      <c r="C1996" s="131" t="s">
        <v>636</v>
      </c>
      <c r="D1996" s="131">
        <v>29</v>
      </c>
      <c r="E1996" s="132">
        <v>9.6</v>
      </c>
      <c r="F1996" s="129">
        <f t="shared" si="29"/>
        <v>120000</v>
      </c>
      <c r="G1996" s="131"/>
      <c r="EQ1996" s="86"/>
      <c r="IH1996" s="131"/>
    </row>
    <row r="1997" spans="1:242">
      <c r="A1997" s="131" t="s">
        <v>1618</v>
      </c>
      <c r="B1997" s="139">
        <f>+'[2]Table SP Vol '!AB35</f>
        <v>5.88</v>
      </c>
      <c r="C1997" s="131" t="s">
        <v>637</v>
      </c>
      <c r="D1997" s="131">
        <v>30</v>
      </c>
      <c r="E1997" s="132">
        <v>11.76</v>
      </c>
      <c r="F1997" s="129">
        <f t="shared" si="29"/>
        <v>120000</v>
      </c>
      <c r="G1997" s="131"/>
      <c r="EQ1997" s="86"/>
      <c r="IH1997" s="131"/>
    </row>
    <row r="1998" spans="1:242">
      <c r="A1998" s="131" t="s">
        <v>1619</v>
      </c>
      <c r="B1998" s="139">
        <f>+'[2]Table SP Vol '!AB36</f>
        <v>5.88</v>
      </c>
      <c r="C1998" s="131" t="s">
        <v>637</v>
      </c>
      <c r="D1998" s="131">
        <v>31</v>
      </c>
      <c r="E1998" s="132">
        <v>11.76</v>
      </c>
      <c r="F1998" s="129">
        <f t="shared" si="29"/>
        <v>120000</v>
      </c>
      <c r="G1998" s="131"/>
      <c r="EQ1998" s="86"/>
      <c r="IH1998" s="131"/>
    </row>
    <row r="1999" spans="1:242">
      <c r="A1999" s="131" t="s">
        <v>1620</v>
      </c>
      <c r="B1999" s="139">
        <f>+'[2]Table SP Vol '!AB37</f>
        <v>5.88</v>
      </c>
      <c r="C1999" s="131" t="s">
        <v>637</v>
      </c>
      <c r="D1999" s="131">
        <v>32</v>
      </c>
      <c r="E1999" s="132">
        <v>11.76</v>
      </c>
      <c r="F1999" s="129">
        <f t="shared" si="29"/>
        <v>120000</v>
      </c>
      <c r="G1999" s="131"/>
      <c r="EQ1999" s="86"/>
      <c r="IH1999" s="131"/>
    </row>
    <row r="2000" spans="1:242">
      <c r="A2000" s="131" t="s">
        <v>1621</v>
      </c>
      <c r="B2000" s="139">
        <f>+'[2]Table SP Vol '!AB38</f>
        <v>5.88</v>
      </c>
      <c r="C2000" s="131" t="s">
        <v>637</v>
      </c>
      <c r="D2000" s="131">
        <v>33</v>
      </c>
      <c r="E2000" s="132">
        <v>11.76</v>
      </c>
      <c r="F2000" s="129">
        <f t="shared" si="29"/>
        <v>120000</v>
      </c>
      <c r="G2000" s="131"/>
      <c r="EQ2000" s="86"/>
      <c r="IH2000" s="131"/>
    </row>
    <row r="2001" spans="1:242">
      <c r="A2001" s="131" t="s">
        <v>1622</v>
      </c>
      <c r="B2001" s="139">
        <f>+'[2]Table SP Vol '!AB39</f>
        <v>5.88</v>
      </c>
      <c r="C2001" s="131" t="s">
        <v>637</v>
      </c>
      <c r="D2001" s="131">
        <v>34</v>
      </c>
      <c r="E2001" s="132">
        <v>11.76</v>
      </c>
      <c r="F2001" s="129">
        <f t="shared" si="29"/>
        <v>120000</v>
      </c>
      <c r="G2001" s="131"/>
      <c r="EQ2001" s="86"/>
      <c r="IH2001" s="131"/>
    </row>
    <row r="2002" spans="1:242">
      <c r="A2002" s="131" t="s">
        <v>1623</v>
      </c>
      <c r="B2002" s="139">
        <f>+'[2]Table SP Vol '!AB40</f>
        <v>7.8000000000000007</v>
      </c>
      <c r="C2002" s="131" t="s">
        <v>638</v>
      </c>
      <c r="D2002" s="131">
        <v>35</v>
      </c>
      <c r="E2002" s="132">
        <v>15.600000000000001</v>
      </c>
      <c r="F2002" s="129">
        <f t="shared" si="29"/>
        <v>120000</v>
      </c>
      <c r="G2002" s="131"/>
      <c r="EQ2002" s="86"/>
      <c r="IH2002" s="131"/>
    </row>
    <row r="2003" spans="1:242">
      <c r="A2003" s="131" t="s">
        <v>1624</v>
      </c>
      <c r="B2003" s="139">
        <f>+'[2]Table SP Vol '!AB41</f>
        <v>7.8000000000000007</v>
      </c>
      <c r="C2003" s="131" t="s">
        <v>638</v>
      </c>
      <c r="D2003" s="131">
        <v>36</v>
      </c>
      <c r="E2003" s="132">
        <v>15.600000000000001</v>
      </c>
      <c r="F2003" s="129">
        <f t="shared" si="29"/>
        <v>120000</v>
      </c>
      <c r="G2003" s="131"/>
      <c r="EQ2003" s="86"/>
      <c r="IH2003" s="131"/>
    </row>
    <row r="2004" spans="1:242">
      <c r="A2004" s="131" t="s">
        <v>1625</v>
      </c>
      <c r="B2004" s="139">
        <f>+'[2]Table SP Vol '!AB42</f>
        <v>7.8000000000000007</v>
      </c>
      <c r="C2004" s="131" t="s">
        <v>638</v>
      </c>
      <c r="D2004" s="131">
        <v>37</v>
      </c>
      <c r="E2004" s="132">
        <v>15.600000000000001</v>
      </c>
      <c r="F2004" s="129">
        <f t="shared" si="29"/>
        <v>120000</v>
      </c>
      <c r="G2004" s="131"/>
      <c r="EQ2004" s="86"/>
      <c r="IH2004" s="131"/>
    </row>
    <row r="2005" spans="1:242">
      <c r="A2005" s="131" t="s">
        <v>1626</v>
      </c>
      <c r="B2005" s="139">
        <f>+'[2]Table SP Vol '!AB43</f>
        <v>7.8000000000000007</v>
      </c>
      <c r="C2005" s="131" t="s">
        <v>638</v>
      </c>
      <c r="D2005" s="131">
        <v>38</v>
      </c>
      <c r="E2005" s="132">
        <v>15.600000000000001</v>
      </c>
      <c r="F2005" s="129">
        <f t="shared" si="29"/>
        <v>120000</v>
      </c>
      <c r="G2005" s="131"/>
      <c r="EQ2005" s="86"/>
      <c r="IH2005" s="131"/>
    </row>
    <row r="2006" spans="1:242">
      <c r="A2006" s="131" t="s">
        <v>1627</v>
      </c>
      <c r="B2006" s="139">
        <f>+'[2]Table SP Vol '!AB44</f>
        <v>7.8000000000000007</v>
      </c>
      <c r="C2006" s="131" t="s">
        <v>638</v>
      </c>
      <c r="D2006" s="131">
        <v>39</v>
      </c>
      <c r="E2006" s="132">
        <v>15.600000000000001</v>
      </c>
      <c r="F2006" s="129">
        <f t="shared" si="29"/>
        <v>120000</v>
      </c>
      <c r="G2006" s="131"/>
      <c r="EQ2006" s="86"/>
      <c r="IH2006" s="131"/>
    </row>
    <row r="2007" spans="1:242">
      <c r="A2007" s="131" t="s">
        <v>1628</v>
      </c>
      <c r="B2007" s="139">
        <f>+'[2]Table SP Vol '!AB45</f>
        <v>11.4</v>
      </c>
      <c r="C2007" s="131" t="s">
        <v>639</v>
      </c>
      <c r="D2007" s="131">
        <v>40</v>
      </c>
      <c r="E2007" s="132">
        <v>22.8</v>
      </c>
      <c r="F2007" s="129">
        <f t="shared" si="29"/>
        <v>120000</v>
      </c>
      <c r="G2007" s="131"/>
      <c r="EQ2007" s="86"/>
      <c r="IH2007" s="131"/>
    </row>
    <row r="2008" spans="1:242">
      <c r="A2008" s="131" t="s">
        <v>1629</v>
      </c>
      <c r="B2008" s="139">
        <f>+'[2]Table SP Vol '!AB46</f>
        <v>11.4</v>
      </c>
      <c r="C2008" s="131" t="s">
        <v>639</v>
      </c>
      <c r="D2008" s="131">
        <v>41</v>
      </c>
      <c r="E2008" s="132">
        <v>22.8</v>
      </c>
      <c r="F2008" s="129">
        <f t="shared" si="29"/>
        <v>120000</v>
      </c>
      <c r="G2008" s="131"/>
      <c r="EQ2008" s="86"/>
      <c r="IH2008" s="131"/>
    </row>
    <row r="2009" spans="1:242">
      <c r="A2009" s="131" t="s">
        <v>1630</v>
      </c>
      <c r="B2009" s="139">
        <f>+'[2]Table SP Vol '!AB47</f>
        <v>11.4</v>
      </c>
      <c r="C2009" s="131" t="s">
        <v>639</v>
      </c>
      <c r="D2009" s="131">
        <v>42</v>
      </c>
      <c r="E2009" s="132">
        <v>22.8</v>
      </c>
      <c r="F2009" s="129">
        <f t="shared" si="29"/>
        <v>120000</v>
      </c>
      <c r="G2009" s="131"/>
      <c r="EQ2009" s="86"/>
      <c r="IH2009" s="131"/>
    </row>
    <row r="2010" spans="1:242">
      <c r="A2010" s="131" t="s">
        <v>1631</v>
      </c>
      <c r="B2010" s="139">
        <f>+'[2]Table SP Vol '!AB48</f>
        <v>11.4</v>
      </c>
      <c r="C2010" s="131" t="s">
        <v>639</v>
      </c>
      <c r="D2010" s="131">
        <v>43</v>
      </c>
      <c r="E2010" s="132">
        <v>22.8</v>
      </c>
      <c r="F2010" s="129">
        <f t="shared" ref="F2010:F2073" si="30">+F1924+5000</f>
        <v>120000</v>
      </c>
      <c r="G2010" s="131"/>
      <c r="EQ2010" s="86"/>
      <c r="IH2010" s="131"/>
    </row>
    <row r="2011" spans="1:242">
      <c r="A2011" s="131" t="s">
        <v>1632</v>
      </c>
      <c r="B2011" s="139">
        <f>+'[2]Table SP Vol '!AB49</f>
        <v>11.4</v>
      </c>
      <c r="C2011" s="131" t="s">
        <v>639</v>
      </c>
      <c r="D2011" s="131">
        <v>44</v>
      </c>
      <c r="E2011" s="132">
        <v>22.8</v>
      </c>
      <c r="F2011" s="129">
        <f t="shared" si="30"/>
        <v>120000</v>
      </c>
      <c r="G2011" s="131"/>
      <c r="EQ2011" s="86"/>
      <c r="IH2011" s="131"/>
    </row>
    <row r="2012" spans="1:242">
      <c r="A2012" s="131" t="s">
        <v>1633</v>
      </c>
      <c r="B2012" s="139">
        <f>+'[2]Table SP Vol '!AB50</f>
        <v>18.239999999999998</v>
      </c>
      <c r="C2012" s="131" t="s">
        <v>640</v>
      </c>
      <c r="D2012" s="131">
        <v>45</v>
      </c>
      <c r="E2012" s="132">
        <v>36.479999999999997</v>
      </c>
      <c r="F2012" s="129">
        <f t="shared" si="30"/>
        <v>120000</v>
      </c>
      <c r="G2012" s="131"/>
      <c r="EQ2012" s="86"/>
      <c r="IH2012" s="131"/>
    </row>
    <row r="2013" spans="1:242">
      <c r="A2013" s="131" t="s">
        <v>1634</v>
      </c>
      <c r="B2013" s="139">
        <f>+'[2]Table SP Vol '!AB51</f>
        <v>18.239999999999998</v>
      </c>
      <c r="C2013" s="131" t="s">
        <v>640</v>
      </c>
      <c r="D2013" s="131">
        <v>46</v>
      </c>
      <c r="E2013" s="132">
        <v>36.479999999999997</v>
      </c>
      <c r="F2013" s="129">
        <f t="shared" si="30"/>
        <v>120000</v>
      </c>
      <c r="G2013" s="131"/>
      <c r="EQ2013" s="86"/>
      <c r="IH2013" s="131"/>
    </row>
    <row r="2014" spans="1:242">
      <c r="A2014" s="131" t="s">
        <v>1635</v>
      </c>
      <c r="B2014" s="139">
        <f>+'[2]Table SP Vol '!AB52</f>
        <v>18.239999999999998</v>
      </c>
      <c r="C2014" s="131" t="s">
        <v>640</v>
      </c>
      <c r="D2014" s="131">
        <v>47</v>
      </c>
      <c r="E2014" s="132">
        <v>36.479999999999997</v>
      </c>
      <c r="F2014" s="129">
        <f t="shared" si="30"/>
        <v>120000</v>
      </c>
      <c r="G2014" s="131"/>
      <c r="EQ2014" s="86"/>
      <c r="IH2014" s="131"/>
    </row>
    <row r="2015" spans="1:242">
      <c r="A2015" s="131" t="s">
        <v>1636</v>
      </c>
      <c r="B2015" s="139">
        <f>+'[2]Table SP Vol '!AB53</f>
        <v>18.239999999999998</v>
      </c>
      <c r="C2015" s="131" t="s">
        <v>640</v>
      </c>
      <c r="D2015" s="131">
        <v>48</v>
      </c>
      <c r="E2015" s="132">
        <v>36.479999999999997</v>
      </c>
      <c r="F2015" s="129">
        <f t="shared" si="30"/>
        <v>120000</v>
      </c>
      <c r="G2015" s="131"/>
      <c r="EQ2015" s="86"/>
      <c r="IH2015" s="131"/>
    </row>
    <row r="2016" spans="1:242">
      <c r="A2016" s="131" t="s">
        <v>1637</v>
      </c>
      <c r="B2016" s="139">
        <f>+'[2]Table SP Vol '!AB54</f>
        <v>18.239999999999998</v>
      </c>
      <c r="C2016" s="131" t="s">
        <v>640</v>
      </c>
      <c r="D2016" s="131">
        <v>49</v>
      </c>
      <c r="E2016" s="132">
        <v>36.479999999999997</v>
      </c>
      <c r="F2016" s="129">
        <f t="shared" si="30"/>
        <v>120000</v>
      </c>
      <c r="G2016" s="131"/>
      <c r="EQ2016" s="86"/>
      <c r="IH2016" s="131"/>
    </row>
    <row r="2017" spans="1:242">
      <c r="A2017" s="131" t="s">
        <v>1638</v>
      </c>
      <c r="B2017" s="139">
        <f>+'[2]Table SP Vol '!AB55</f>
        <v>32.760000000000005</v>
      </c>
      <c r="C2017" s="131" t="s">
        <v>641</v>
      </c>
      <c r="D2017" s="131">
        <v>50</v>
      </c>
      <c r="E2017" s="132">
        <v>65.52000000000001</v>
      </c>
      <c r="F2017" s="129">
        <f t="shared" si="30"/>
        <v>120000</v>
      </c>
      <c r="G2017" s="131"/>
      <c r="EQ2017" s="86"/>
      <c r="IH2017" s="131"/>
    </row>
    <row r="2018" spans="1:242">
      <c r="A2018" s="131" t="s">
        <v>1639</v>
      </c>
      <c r="B2018" s="139">
        <f>+'[2]Table SP Vol '!AB56</f>
        <v>32.760000000000005</v>
      </c>
      <c r="C2018" s="131" t="s">
        <v>641</v>
      </c>
      <c r="D2018" s="131">
        <v>51</v>
      </c>
      <c r="E2018" s="132">
        <v>65.52000000000001</v>
      </c>
      <c r="F2018" s="129">
        <f t="shared" si="30"/>
        <v>120000</v>
      </c>
      <c r="G2018" s="131"/>
      <c r="EQ2018" s="86"/>
      <c r="IH2018" s="131"/>
    </row>
    <row r="2019" spans="1:242">
      <c r="A2019" s="131" t="s">
        <v>1640</v>
      </c>
      <c r="B2019" s="139">
        <f>+'[2]Table SP Vol '!AB57</f>
        <v>32.760000000000005</v>
      </c>
      <c r="C2019" s="131" t="s">
        <v>641</v>
      </c>
      <c r="D2019" s="131">
        <v>52</v>
      </c>
      <c r="E2019" s="132">
        <v>65.52000000000001</v>
      </c>
      <c r="F2019" s="129">
        <f t="shared" si="30"/>
        <v>120000</v>
      </c>
      <c r="G2019" s="131"/>
      <c r="EQ2019" s="86"/>
      <c r="IH2019" s="131"/>
    </row>
    <row r="2020" spans="1:242">
      <c r="A2020" s="131" t="s">
        <v>1641</v>
      </c>
      <c r="B2020" s="139">
        <f>+'[2]Table SP Vol '!AB58</f>
        <v>32.760000000000005</v>
      </c>
      <c r="C2020" s="131" t="s">
        <v>641</v>
      </c>
      <c r="D2020" s="131">
        <v>53</v>
      </c>
      <c r="E2020" s="132">
        <v>65.52000000000001</v>
      </c>
      <c r="F2020" s="129">
        <f t="shared" si="30"/>
        <v>120000</v>
      </c>
      <c r="G2020" s="131"/>
      <c r="EQ2020" s="86"/>
      <c r="IH2020" s="131"/>
    </row>
    <row r="2021" spans="1:242">
      <c r="A2021" s="131" t="s">
        <v>1642</v>
      </c>
      <c r="B2021" s="139">
        <f>+'[2]Table SP Vol '!AB59</f>
        <v>32.760000000000005</v>
      </c>
      <c r="C2021" s="131" t="s">
        <v>641</v>
      </c>
      <c r="D2021" s="131">
        <v>54</v>
      </c>
      <c r="E2021" s="132">
        <v>65.52000000000001</v>
      </c>
      <c r="F2021" s="129">
        <f t="shared" si="30"/>
        <v>120000</v>
      </c>
      <c r="G2021" s="131"/>
      <c r="EQ2021" s="86"/>
      <c r="IH2021" s="131"/>
    </row>
    <row r="2022" spans="1:242">
      <c r="A2022" s="131" t="s">
        <v>1643</v>
      </c>
      <c r="B2022" s="139">
        <f>+'[2]Table SP Vol '!AB60</f>
        <v>59.64</v>
      </c>
      <c r="C2022" s="131" t="s">
        <v>642</v>
      </c>
      <c r="D2022" s="131">
        <v>55</v>
      </c>
      <c r="E2022" s="132">
        <v>119.28</v>
      </c>
      <c r="F2022" s="129">
        <f t="shared" si="30"/>
        <v>120000</v>
      </c>
      <c r="G2022" s="131"/>
      <c r="EQ2022" s="86"/>
      <c r="IH2022" s="131"/>
    </row>
    <row r="2023" spans="1:242">
      <c r="A2023" s="131" t="s">
        <v>1644</v>
      </c>
      <c r="B2023" s="139">
        <f>+'[2]Table SP Vol '!AB61</f>
        <v>59.64</v>
      </c>
      <c r="C2023" s="131" t="s">
        <v>642</v>
      </c>
      <c r="D2023" s="131">
        <v>56</v>
      </c>
      <c r="E2023" s="132">
        <v>119.28</v>
      </c>
      <c r="F2023" s="129">
        <f t="shared" si="30"/>
        <v>120000</v>
      </c>
      <c r="G2023" s="131"/>
      <c r="EQ2023" s="86"/>
      <c r="IH2023" s="131"/>
    </row>
    <row r="2024" spans="1:242">
      <c r="A2024" s="131" t="s">
        <v>1645</v>
      </c>
      <c r="B2024" s="139">
        <f>+'[2]Table SP Vol '!AB62</f>
        <v>59.64</v>
      </c>
      <c r="C2024" s="131" t="s">
        <v>642</v>
      </c>
      <c r="D2024" s="131">
        <v>57</v>
      </c>
      <c r="E2024" s="132">
        <v>119.28</v>
      </c>
      <c r="F2024" s="129">
        <f t="shared" si="30"/>
        <v>120000</v>
      </c>
      <c r="G2024" s="131"/>
      <c r="EQ2024" s="86"/>
      <c r="IH2024" s="131"/>
    </row>
    <row r="2025" spans="1:242">
      <c r="A2025" s="131" t="s">
        <v>1646</v>
      </c>
      <c r="B2025" s="139">
        <f>+'[2]Table SP Vol '!AB63</f>
        <v>59.64</v>
      </c>
      <c r="C2025" s="131" t="s">
        <v>642</v>
      </c>
      <c r="D2025" s="131">
        <v>58</v>
      </c>
      <c r="E2025" s="132">
        <v>119.28</v>
      </c>
      <c r="F2025" s="129">
        <f t="shared" si="30"/>
        <v>120000</v>
      </c>
      <c r="G2025" s="131"/>
      <c r="EQ2025" s="86"/>
      <c r="IH2025" s="131"/>
    </row>
    <row r="2026" spans="1:242">
      <c r="A2026" s="131" t="s">
        <v>1647</v>
      </c>
      <c r="B2026" s="139">
        <f>+'[2]Table SP Vol '!AB64</f>
        <v>59.64</v>
      </c>
      <c r="C2026" s="131" t="s">
        <v>642</v>
      </c>
      <c r="D2026" s="131">
        <v>59</v>
      </c>
      <c r="E2026" s="132">
        <v>119.28</v>
      </c>
      <c r="F2026" s="129">
        <f t="shared" si="30"/>
        <v>120000</v>
      </c>
      <c r="G2026" s="131"/>
      <c r="EQ2026" s="86"/>
      <c r="IH2026" s="131"/>
    </row>
    <row r="2027" spans="1:242">
      <c r="A2027" s="131" t="s">
        <v>1648</v>
      </c>
      <c r="B2027" s="139">
        <f>+'[2]Table SP Vol '!AB65</f>
        <v>89.88</v>
      </c>
      <c r="C2027" s="131" t="s">
        <v>643</v>
      </c>
      <c r="D2027" s="131">
        <v>60</v>
      </c>
      <c r="E2027" s="132">
        <v>179.76</v>
      </c>
      <c r="F2027" s="129">
        <f t="shared" si="30"/>
        <v>120000</v>
      </c>
      <c r="G2027" s="131"/>
      <c r="EQ2027" s="86"/>
      <c r="IH2027" s="131"/>
    </row>
    <row r="2028" spans="1:242">
      <c r="A2028" s="131" t="s">
        <v>1649</v>
      </c>
      <c r="B2028" s="139">
        <f>+'[2]Table SP Vol '!AB66</f>
        <v>89.88</v>
      </c>
      <c r="C2028" s="131" t="s">
        <v>643</v>
      </c>
      <c r="D2028" s="131">
        <v>61</v>
      </c>
      <c r="E2028" s="132">
        <v>179.76</v>
      </c>
      <c r="F2028" s="129">
        <f t="shared" si="30"/>
        <v>120000</v>
      </c>
      <c r="G2028" s="131"/>
      <c r="EQ2028" s="86"/>
      <c r="IH2028" s="131"/>
    </row>
    <row r="2029" spans="1:242">
      <c r="A2029" s="131" t="s">
        <v>1650</v>
      </c>
      <c r="B2029" s="139">
        <f>+'[2]Table SP Vol '!AB67</f>
        <v>89.88</v>
      </c>
      <c r="C2029" s="131" t="s">
        <v>643</v>
      </c>
      <c r="D2029" s="131">
        <v>62</v>
      </c>
      <c r="E2029" s="132">
        <v>179.76</v>
      </c>
      <c r="F2029" s="129">
        <f t="shared" si="30"/>
        <v>120000</v>
      </c>
      <c r="G2029" s="131"/>
      <c r="EQ2029" s="86"/>
      <c r="IH2029" s="131"/>
    </row>
    <row r="2030" spans="1:242">
      <c r="A2030" s="131" t="s">
        <v>1651</v>
      </c>
      <c r="B2030" s="139">
        <f>+'[2]Table SP Vol '!AB68</f>
        <v>89.88</v>
      </c>
      <c r="C2030" s="131" t="s">
        <v>643</v>
      </c>
      <c r="D2030" s="131">
        <v>63</v>
      </c>
      <c r="E2030" s="132">
        <v>179.76</v>
      </c>
      <c r="F2030" s="129">
        <f t="shared" si="30"/>
        <v>120000</v>
      </c>
      <c r="G2030" s="131"/>
      <c r="EQ2030" s="86"/>
      <c r="IH2030" s="131"/>
    </row>
    <row r="2031" spans="1:242">
      <c r="A2031" s="131" t="s">
        <v>1652</v>
      </c>
      <c r="B2031" s="139">
        <f>+'[2]Table SP Vol '!AB69</f>
        <v>89.88</v>
      </c>
      <c r="C2031" s="131" t="s">
        <v>643</v>
      </c>
      <c r="D2031" s="131">
        <v>64</v>
      </c>
      <c r="E2031" s="132">
        <v>179.76</v>
      </c>
      <c r="F2031" s="129">
        <f t="shared" si="30"/>
        <v>120000</v>
      </c>
      <c r="G2031" s="131"/>
      <c r="EQ2031" s="86"/>
      <c r="IH2031" s="131"/>
    </row>
    <row r="2032" spans="1:242">
      <c r="A2032" s="131" t="s">
        <v>1653</v>
      </c>
      <c r="B2032" s="139">
        <f>+'[2]Table SP Vol '!AB70</f>
        <v>145.68</v>
      </c>
      <c r="C2032" s="131" t="s">
        <v>644</v>
      </c>
      <c r="D2032" s="131">
        <v>65</v>
      </c>
      <c r="E2032" s="132">
        <v>291.36</v>
      </c>
      <c r="F2032" s="129">
        <f t="shared" si="30"/>
        <v>120000</v>
      </c>
      <c r="G2032" s="131"/>
      <c r="EQ2032" s="86"/>
      <c r="IH2032" s="131"/>
    </row>
    <row r="2033" spans="1:242">
      <c r="A2033" s="131" t="s">
        <v>1654</v>
      </c>
      <c r="B2033" s="139">
        <f>+'[2]Table SP Vol '!AB71</f>
        <v>145.68</v>
      </c>
      <c r="C2033" s="131" t="s">
        <v>644</v>
      </c>
      <c r="D2033" s="131">
        <v>66</v>
      </c>
      <c r="E2033" s="132">
        <v>291.36</v>
      </c>
      <c r="F2033" s="129">
        <f t="shared" si="30"/>
        <v>120000</v>
      </c>
      <c r="G2033" s="131"/>
      <c r="EQ2033" s="86"/>
      <c r="IH2033" s="131"/>
    </row>
    <row r="2034" spans="1:242">
      <c r="A2034" s="131" t="s">
        <v>1655</v>
      </c>
      <c r="B2034" s="139">
        <f>+'[2]Table SP Vol '!AB72</f>
        <v>145.68</v>
      </c>
      <c r="C2034" s="131" t="s">
        <v>644</v>
      </c>
      <c r="D2034" s="131">
        <v>67</v>
      </c>
      <c r="E2034" s="132">
        <v>291.36</v>
      </c>
      <c r="F2034" s="129">
        <f t="shared" si="30"/>
        <v>120000</v>
      </c>
      <c r="G2034" s="131"/>
      <c r="EQ2034" s="86"/>
      <c r="IH2034" s="131"/>
    </row>
    <row r="2035" spans="1:242">
      <c r="A2035" s="131" t="s">
        <v>1656</v>
      </c>
      <c r="B2035" s="139">
        <f>+'[2]Table SP Vol '!AB73</f>
        <v>145.68</v>
      </c>
      <c r="C2035" s="131" t="s">
        <v>644</v>
      </c>
      <c r="D2035" s="131">
        <v>68</v>
      </c>
      <c r="E2035" s="132">
        <v>291.36</v>
      </c>
      <c r="F2035" s="129">
        <f t="shared" si="30"/>
        <v>120000</v>
      </c>
      <c r="G2035" s="131"/>
      <c r="EQ2035" s="86"/>
      <c r="IH2035" s="131"/>
    </row>
    <row r="2036" spans="1:242">
      <c r="A2036" s="131" t="s">
        <v>1657</v>
      </c>
      <c r="B2036" s="139">
        <f>+'[2]Table SP Vol '!AB74</f>
        <v>145.68</v>
      </c>
      <c r="C2036" s="131" t="s">
        <v>644</v>
      </c>
      <c r="D2036" s="131">
        <v>69</v>
      </c>
      <c r="E2036" s="132">
        <v>291.36</v>
      </c>
      <c r="F2036" s="129">
        <f t="shared" si="30"/>
        <v>120000</v>
      </c>
      <c r="G2036" s="131"/>
      <c r="EQ2036" s="86"/>
      <c r="IH2036" s="131"/>
    </row>
    <row r="2037" spans="1:242">
      <c r="A2037" s="131" t="s">
        <v>1658</v>
      </c>
      <c r="B2037" s="139">
        <f>+'[2]Table SP Vol '!AB75</f>
        <v>272.28000000000003</v>
      </c>
      <c r="C2037" s="131" t="s">
        <v>645</v>
      </c>
      <c r="D2037" s="131">
        <v>70</v>
      </c>
      <c r="E2037" s="132">
        <v>544.56000000000006</v>
      </c>
      <c r="F2037" s="129">
        <f t="shared" si="30"/>
        <v>120000</v>
      </c>
      <c r="G2037" s="131"/>
      <c r="EQ2037" s="86"/>
      <c r="IH2037" s="131"/>
    </row>
    <row r="2038" spans="1:242">
      <c r="A2038" s="131" t="s">
        <v>1659</v>
      </c>
      <c r="B2038" s="139">
        <f>+'[2]Table SP Vol '!AB76</f>
        <v>272.28000000000003</v>
      </c>
      <c r="C2038" s="131" t="s">
        <v>645</v>
      </c>
      <c r="D2038" s="131">
        <v>71</v>
      </c>
      <c r="E2038" s="132">
        <v>544.56000000000006</v>
      </c>
      <c r="F2038" s="129">
        <f t="shared" si="30"/>
        <v>120000</v>
      </c>
      <c r="G2038" s="131"/>
      <c r="EQ2038" s="86"/>
      <c r="IH2038" s="131"/>
    </row>
    <row r="2039" spans="1:242">
      <c r="A2039" s="131" t="s">
        <v>1660</v>
      </c>
      <c r="B2039" s="139">
        <f>+'[2]Table SP Vol '!AB77</f>
        <v>272.28000000000003</v>
      </c>
      <c r="C2039" s="131" t="s">
        <v>645</v>
      </c>
      <c r="D2039" s="131">
        <v>72</v>
      </c>
      <c r="E2039" s="132">
        <v>544.56000000000006</v>
      </c>
      <c r="F2039" s="129">
        <f t="shared" si="30"/>
        <v>120000</v>
      </c>
      <c r="G2039" s="131"/>
      <c r="EQ2039" s="86"/>
      <c r="IH2039" s="131"/>
    </row>
    <row r="2040" spans="1:242">
      <c r="A2040" s="131" t="s">
        <v>1661</v>
      </c>
      <c r="B2040" s="139">
        <f>+'[2]Table SP Vol '!AB78</f>
        <v>272.28000000000003</v>
      </c>
      <c r="C2040" s="131" t="s">
        <v>645</v>
      </c>
      <c r="D2040" s="131">
        <v>73</v>
      </c>
      <c r="E2040" s="132">
        <v>544.56000000000006</v>
      </c>
      <c r="F2040" s="129">
        <f t="shared" si="30"/>
        <v>120000</v>
      </c>
      <c r="G2040" s="131"/>
      <c r="EQ2040" s="86"/>
      <c r="IH2040" s="131"/>
    </row>
    <row r="2041" spans="1:242">
      <c r="A2041" s="131" t="s">
        <v>1662</v>
      </c>
      <c r="B2041" s="139">
        <f>+'[2]Table SP Vol '!AB79</f>
        <v>272.28000000000003</v>
      </c>
      <c r="C2041" s="131" t="s">
        <v>645</v>
      </c>
      <c r="D2041" s="131">
        <v>74</v>
      </c>
      <c r="E2041" s="132">
        <v>544.56000000000006</v>
      </c>
      <c r="F2041" s="129">
        <f t="shared" si="30"/>
        <v>120000</v>
      </c>
      <c r="G2041" s="131"/>
      <c r="EQ2041" s="86"/>
      <c r="IH2041" s="131"/>
    </row>
    <row r="2042" spans="1:242">
      <c r="A2042" s="131" t="s">
        <v>1663</v>
      </c>
      <c r="B2042" s="139">
        <f>+'[2]Table SP Vol '!AB80</f>
        <v>895.68000000000006</v>
      </c>
      <c r="C2042" s="131" t="s">
        <v>646</v>
      </c>
      <c r="D2042" s="131">
        <v>75</v>
      </c>
      <c r="E2042" s="132">
        <v>1791.3600000000001</v>
      </c>
      <c r="F2042" s="129">
        <f t="shared" si="30"/>
        <v>120000</v>
      </c>
      <c r="G2042" s="131"/>
      <c r="EQ2042" s="86"/>
      <c r="IH2042" s="131"/>
    </row>
    <row r="2043" spans="1:242">
      <c r="A2043" s="131" t="s">
        <v>1664</v>
      </c>
      <c r="B2043" s="139">
        <f>+'[2]Table SP Vol '!AB81</f>
        <v>895.68000000000006</v>
      </c>
      <c r="C2043" s="131" t="s">
        <v>646</v>
      </c>
      <c r="D2043" s="131">
        <v>76</v>
      </c>
      <c r="E2043" s="132">
        <v>1791.3600000000001</v>
      </c>
      <c r="F2043" s="129">
        <f t="shared" si="30"/>
        <v>120000</v>
      </c>
      <c r="G2043" s="131"/>
      <c r="EQ2043" s="86"/>
      <c r="IH2043" s="131"/>
    </row>
    <row r="2044" spans="1:242">
      <c r="A2044" s="131" t="s">
        <v>1665</v>
      </c>
      <c r="B2044" s="139">
        <f>+'[2]Table SP Vol '!AB82</f>
        <v>895.68000000000006</v>
      </c>
      <c r="C2044" s="131" t="s">
        <v>646</v>
      </c>
      <c r="D2044" s="131">
        <v>77</v>
      </c>
      <c r="E2044" s="132">
        <v>1791.3600000000001</v>
      </c>
      <c r="F2044" s="129">
        <f t="shared" si="30"/>
        <v>120000</v>
      </c>
      <c r="G2044" s="131"/>
      <c r="EQ2044" s="86"/>
      <c r="IH2044" s="131"/>
    </row>
    <row r="2045" spans="1:242">
      <c r="A2045" s="131" t="s">
        <v>1666</v>
      </c>
      <c r="B2045" s="139">
        <f>+'[2]Table SP Vol '!AB83</f>
        <v>895.68000000000006</v>
      </c>
      <c r="C2045" s="131" t="s">
        <v>646</v>
      </c>
      <c r="D2045" s="131">
        <v>78</v>
      </c>
      <c r="E2045" s="132">
        <v>1791.3600000000001</v>
      </c>
      <c r="F2045" s="129">
        <f t="shared" si="30"/>
        <v>120000</v>
      </c>
      <c r="G2045" s="131"/>
      <c r="EQ2045" s="86"/>
      <c r="IH2045" s="131"/>
    </row>
    <row r="2046" spans="1:242">
      <c r="A2046" s="131" t="s">
        <v>1667</v>
      </c>
      <c r="B2046" s="139">
        <f>+'[2]Table SP Vol '!AB84</f>
        <v>895.68000000000006</v>
      </c>
      <c r="C2046" s="131" t="s">
        <v>646</v>
      </c>
      <c r="D2046" s="131">
        <v>79</v>
      </c>
      <c r="E2046" s="132">
        <v>1791.3600000000001</v>
      </c>
      <c r="F2046" s="129">
        <f t="shared" si="30"/>
        <v>120000</v>
      </c>
      <c r="G2046" s="131"/>
      <c r="EQ2046" s="86"/>
      <c r="IH2046" s="131"/>
    </row>
    <row r="2047" spans="1:242">
      <c r="A2047" s="131" t="s">
        <v>1668</v>
      </c>
      <c r="B2047" s="139">
        <f>+'[2]Table SP Vol '!AB85</f>
        <v>895.68000000000006</v>
      </c>
      <c r="C2047" s="131" t="s">
        <v>646</v>
      </c>
      <c r="D2047" s="131">
        <v>80</v>
      </c>
      <c r="E2047" s="132">
        <v>1791.3600000000001</v>
      </c>
      <c r="F2047" s="129">
        <f t="shared" si="30"/>
        <v>120000</v>
      </c>
      <c r="G2047" s="131"/>
      <c r="EQ2047" s="86"/>
      <c r="IH2047" s="131"/>
    </row>
    <row r="2048" spans="1:242">
      <c r="A2048" s="131" t="s">
        <v>1669</v>
      </c>
      <c r="B2048" s="139">
        <f>+'[2]Table SP Vol '!AB86</f>
        <v>895.68000000000006</v>
      </c>
      <c r="C2048" s="131" t="s">
        <v>646</v>
      </c>
      <c r="D2048" s="131">
        <v>81</v>
      </c>
      <c r="E2048" s="132">
        <v>1791.3600000000001</v>
      </c>
      <c r="F2048" s="129">
        <f t="shared" si="30"/>
        <v>120000</v>
      </c>
      <c r="G2048" s="131"/>
      <c r="EQ2048" s="86"/>
      <c r="IH2048" s="131"/>
    </row>
    <row r="2049" spans="1:242">
      <c r="A2049" s="131" t="s">
        <v>1670</v>
      </c>
      <c r="B2049" s="139">
        <f>+'[2]Table SP Vol '!AB87</f>
        <v>895.68000000000006</v>
      </c>
      <c r="C2049" s="131" t="s">
        <v>646</v>
      </c>
      <c r="D2049" s="131">
        <v>82</v>
      </c>
      <c r="E2049" s="132">
        <v>1791.3600000000001</v>
      </c>
      <c r="F2049" s="129">
        <f t="shared" si="30"/>
        <v>120000</v>
      </c>
      <c r="G2049" s="131"/>
      <c r="EQ2049" s="86"/>
      <c r="IH2049" s="131"/>
    </row>
    <row r="2050" spans="1:242">
      <c r="A2050" s="131" t="s">
        <v>1671</v>
      </c>
      <c r="B2050" s="139">
        <f>+'[2]Table SP Vol '!AB88</f>
        <v>895.68000000000006</v>
      </c>
      <c r="C2050" s="131" t="s">
        <v>646</v>
      </c>
      <c r="D2050" s="131">
        <v>83</v>
      </c>
      <c r="E2050" s="132">
        <v>1791.3600000000001</v>
      </c>
      <c r="F2050" s="129">
        <f t="shared" si="30"/>
        <v>120000</v>
      </c>
      <c r="G2050" s="131"/>
      <c r="EQ2050" s="86"/>
      <c r="IH2050" s="131"/>
    </row>
    <row r="2051" spans="1:242">
      <c r="A2051" s="131" t="s">
        <v>1672</v>
      </c>
      <c r="B2051" s="139">
        <f>+'[2]Table SP Vol '!AB89</f>
        <v>895.68000000000006</v>
      </c>
      <c r="C2051" s="131" t="s">
        <v>646</v>
      </c>
      <c r="D2051" s="131">
        <v>84</v>
      </c>
      <c r="E2051" s="132">
        <v>1791.3600000000001</v>
      </c>
      <c r="F2051" s="129">
        <f t="shared" si="30"/>
        <v>120000</v>
      </c>
      <c r="G2051" s="131"/>
      <c r="EQ2051" s="86"/>
      <c r="IH2051" s="131"/>
    </row>
    <row r="2052" spans="1:242">
      <c r="A2052" s="131" t="s">
        <v>1673</v>
      </c>
      <c r="B2052" s="139">
        <f>+'[2]Table SP Vol '!AB90</f>
        <v>895.68000000000006</v>
      </c>
      <c r="C2052" s="131" t="s">
        <v>646</v>
      </c>
      <c r="D2052" s="131">
        <v>85</v>
      </c>
      <c r="E2052" s="132">
        <v>1791.3600000000001</v>
      </c>
      <c r="F2052" s="129">
        <f t="shared" si="30"/>
        <v>120000</v>
      </c>
      <c r="G2052" s="131"/>
      <c r="EQ2052" s="86"/>
      <c r="IH2052" s="131"/>
    </row>
    <row r="2053" spans="1:242">
      <c r="A2053" s="131" t="s">
        <v>1674</v>
      </c>
      <c r="B2053" s="139">
        <f>+'[2]Table SP Vol '!AB91</f>
        <v>895.68000000000006</v>
      </c>
      <c r="C2053" s="131" t="s">
        <v>646</v>
      </c>
      <c r="D2053" s="131">
        <v>86</v>
      </c>
      <c r="E2053" s="132">
        <v>1791.3600000000001</v>
      </c>
      <c r="F2053" s="129">
        <f t="shared" si="30"/>
        <v>120000</v>
      </c>
      <c r="G2053" s="131"/>
      <c r="EQ2053" s="86"/>
      <c r="IH2053" s="131"/>
    </row>
    <row r="2054" spans="1:242">
      <c r="A2054" s="131" t="s">
        <v>1675</v>
      </c>
      <c r="B2054" s="139">
        <f>+'[2]Table SP Vol '!AB92</f>
        <v>895.68000000000006</v>
      </c>
      <c r="C2054" s="131" t="s">
        <v>646</v>
      </c>
      <c r="D2054" s="131">
        <v>87</v>
      </c>
      <c r="E2054" s="132">
        <v>1791.3600000000001</v>
      </c>
      <c r="F2054" s="129">
        <f t="shared" si="30"/>
        <v>120000</v>
      </c>
      <c r="G2054" s="131"/>
      <c r="EQ2054" s="86"/>
      <c r="IH2054" s="131"/>
    </row>
    <row r="2055" spans="1:242">
      <c r="A2055" s="131" t="s">
        <v>1676</v>
      </c>
      <c r="B2055" s="139">
        <f>+'[2]Table SP Vol '!AB93</f>
        <v>895.68000000000006</v>
      </c>
      <c r="C2055" s="131" t="s">
        <v>646</v>
      </c>
      <c r="D2055" s="131">
        <v>88</v>
      </c>
      <c r="E2055" s="132">
        <v>1791.3600000000001</v>
      </c>
      <c r="F2055" s="129">
        <f t="shared" si="30"/>
        <v>120000</v>
      </c>
      <c r="G2055" s="131"/>
      <c r="EQ2055" s="86"/>
      <c r="IH2055" s="131"/>
    </row>
    <row r="2056" spans="1:242">
      <c r="A2056" s="131" t="s">
        <v>1677</v>
      </c>
      <c r="B2056" s="139">
        <f>+'[2]Table SP Vol '!AB94</f>
        <v>895.68000000000006</v>
      </c>
      <c r="C2056" s="131" t="s">
        <v>646</v>
      </c>
      <c r="D2056" s="131">
        <v>89</v>
      </c>
      <c r="E2056" s="132">
        <v>1791.3600000000001</v>
      </c>
      <c r="F2056" s="129">
        <f t="shared" si="30"/>
        <v>120000</v>
      </c>
      <c r="G2056" s="131"/>
      <c r="EQ2056" s="86"/>
      <c r="IH2056" s="131"/>
    </row>
    <row r="2057" spans="1:242">
      <c r="A2057" s="131" t="s">
        <v>1678</v>
      </c>
      <c r="B2057" s="139">
        <f>+'[2]Table SP Vol '!AB95</f>
        <v>895.68000000000006</v>
      </c>
      <c r="C2057" s="131" t="s">
        <v>646</v>
      </c>
      <c r="D2057" s="131">
        <v>90</v>
      </c>
      <c r="E2057" s="132">
        <v>1791.3600000000001</v>
      </c>
      <c r="F2057" s="129">
        <f t="shared" si="30"/>
        <v>120000</v>
      </c>
      <c r="G2057" s="131"/>
      <c r="EQ2057" s="86"/>
      <c r="IH2057" s="131"/>
    </row>
    <row r="2058" spans="1:242">
      <c r="A2058" s="131" t="s">
        <v>1679</v>
      </c>
      <c r="B2058" s="139">
        <f>+'[2]Table SP Vol '!AB96</f>
        <v>895.68000000000006</v>
      </c>
      <c r="C2058" s="131" t="s">
        <v>646</v>
      </c>
      <c r="D2058" s="131">
        <v>91</v>
      </c>
      <c r="E2058" s="132">
        <v>1791.3600000000001</v>
      </c>
      <c r="F2058" s="129">
        <f t="shared" si="30"/>
        <v>120000</v>
      </c>
      <c r="G2058" s="131"/>
      <c r="EQ2058" s="86"/>
      <c r="IH2058" s="131"/>
    </row>
    <row r="2059" spans="1:242">
      <c r="A2059" s="131" t="s">
        <v>1680</v>
      </c>
      <c r="B2059" s="139">
        <f>+'[2]Table SP Vol '!AB97</f>
        <v>895.68000000000006</v>
      </c>
      <c r="C2059" s="131" t="s">
        <v>646</v>
      </c>
      <c r="D2059" s="131">
        <v>92</v>
      </c>
      <c r="E2059" s="132">
        <v>1791.3600000000001</v>
      </c>
      <c r="F2059" s="129">
        <f t="shared" si="30"/>
        <v>120000</v>
      </c>
      <c r="G2059" s="131"/>
      <c r="EQ2059" s="86"/>
      <c r="IH2059" s="131"/>
    </row>
    <row r="2060" spans="1:242">
      <c r="A2060" s="131" t="s">
        <v>1681</v>
      </c>
      <c r="B2060" s="139">
        <f>+'[2]Table SP Vol '!AB98</f>
        <v>895.68000000000006</v>
      </c>
      <c r="C2060" s="131" t="s">
        <v>646</v>
      </c>
      <c r="D2060" s="131">
        <v>93</v>
      </c>
      <c r="E2060" s="132">
        <v>1791.3600000000001</v>
      </c>
      <c r="F2060" s="129">
        <f t="shared" si="30"/>
        <v>120000</v>
      </c>
      <c r="G2060" s="131"/>
      <c r="EQ2060" s="86"/>
      <c r="IH2060" s="131"/>
    </row>
    <row r="2061" spans="1:242">
      <c r="A2061" s="131" t="s">
        <v>1682</v>
      </c>
      <c r="B2061" s="139">
        <f>+'[2]Table SP Vol '!AB99</f>
        <v>895.68000000000006</v>
      </c>
      <c r="C2061" s="131" t="s">
        <v>646</v>
      </c>
      <c r="D2061" s="131">
        <v>94</v>
      </c>
      <c r="E2061" s="132">
        <v>1791.3600000000001</v>
      </c>
      <c r="F2061" s="129">
        <f t="shared" si="30"/>
        <v>120000</v>
      </c>
      <c r="G2061" s="131"/>
      <c r="EQ2061" s="86"/>
      <c r="IH2061" s="131"/>
    </row>
    <row r="2062" spans="1:242">
      <c r="A2062" s="131" t="s">
        <v>1683</v>
      </c>
      <c r="B2062" s="139">
        <f>+'[2]Table SP Vol '!AB100</f>
        <v>895.68000000000006</v>
      </c>
      <c r="C2062" s="131" t="s">
        <v>646</v>
      </c>
      <c r="D2062" s="131">
        <v>95</v>
      </c>
      <c r="E2062" s="132">
        <v>1791.3600000000001</v>
      </c>
      <c r="F2062" s="129">
        <f t="shared" si="30"/>
        <v>120000</v>
      </c>
      <c r="G2062" s="131"/>
      <c r="EQ2062" s="86"/>
      <c r="IH2062" s="131"/>
    </row>
    <row r="2063" spans="1:242">
      <c r="A2063" s="131" t="s">
        <v>1684</v>
      </c>
      <c r="B2063" s="139">
        <f>+'[2]Table SP Vol '!AB101</f>
        <v>895.68000000000006</v>
      </c>
      <c r="C2063" s="131" t="s">
        <v>646</v>
      </c>
      <c r="D2063" s="131">
        <v>96</v>
      </c>
      <c r="E2063" s="132">
        <v>1791.3600000000001</v>
      </c>
      <c r="F2063" s="129">
        <f t="shared" si="30"/>
        <v>120000</v>
      </c>
      <c r="G2063" s="131"/>
      <c r="EQ2063" s="86"/>
      <c r="IH2063" s="131"/>
    </row>
    <row r="2064" spans="1:242">
      <c r="A2064" s="131" t="s">
        <v>1685</v>
      </c>
      <c r="B2064" s="139">
        <f>+'[2]Table SP Vol '!AB102</f>
        <v>895.68000000000006</v>
      </c>
      <c r="C2064" s="131" t="s">
        <v>646</v>
      </c>
      <c r="D2064" s="131">
        <v>97</v>
      </c>
      <c r="E2064" s="132">
        <v>1791.3600000000001</v>
      </c>
      <c r="F2064" s="129">
        <f t="shared" si="30"/>
        <v>120000</v>
      </c>
      <c r="G2064" s="131"/>
      <c r="EQ2064" s="86"/>
      <c r="IH2064" s="131"/>
    </row>
    <row r="2065" spans="1:242">
      <c r="A2065" s="131" t="s">
        <v>1686</v>
      </c>
      <c r="B2065" s="139">
        <f>+'[2]Table SP Vol '!AB103</f>
        <v>895.68000000000006</v>
      </c>
      <c r="C2065" s="131" t="s">
        <v>646</v>
      </c>
      <c r="D2065" s="131">
        <v>98</v>
      </c>
      <c r="E2065" s="132">
        <v>1791.3600000000001</v>
      </c>
      <c r="F2065" s="129">
        <f t="shared" si="30"/>
        <v>120000</v>
      </c>
      <c r="G2065" s="131"/>
      <c r="EQ2065" s="86"/>
      <c r="IH2065" s="131"/>
    </row>
    <row r="2066" spans="1:242">
      <c r="A2066" s="131" t="s">
        <v>1687</v>
      </c>
      <c r="B2066" s="139">
        <f>+'[2]Table SP Vol '!AB104</f>
        <v>895.68000000000006</v>
      </c>
      <c r="C2066" s="131" t="s">
        <v>646</v>
      </c>
      <c r="D2066" s="131">
        <v>99</v>
      </c>
      <c r="E2066" s="132">
        <v>1791.3600000000001</v>
      </c>
      <c r="F2066" s="129">
        <f t="shared" si="30"/>
        <v>120000</v>
      </c>
      <c r="G2066" s="131"/>
      <c r="EQ2066" s="86"/>
      <c r="IH2066" s="131"/>
    </row>
    <row r="2067" spans="1:242">
      <c r="A2067" s="131" t="s">
        <v>1688</v>
      </c>
      <c r="B2067" s="139">
        <f>+'[2]Table SP Vol '!AB105</f>
        <v>0</v>
      </c>
      <c r="C2067" s="131" t="s">
        <v>634</v>
      </c>
      <c r="D2067" s="131">
        <v>0</v>
      </c>
      <c r="E2067" s="132">
        <v>0</v>
      </c>
      <c r="F2067" s="129">
        <f t="shared" si="30"/>
        <v>120000</v>
      </c>
      <c r="G2067" s="131"/>
      <c r="EQ2067" s="86"/>
      <c r="IH2067" s="131"/>
    </row>
    <row r="2068" spans="1:242">
      <c r="A2068" s="131" t="s">
        <v>5990</v>
      </c>
      <c r="B2068" s="139">
        <f>+'[2]Table SP Vol '!AC20</f>
        <v>2.875</v>
      </c>
      <c r="C2068" s="131" t="s">
        <v>634</v>
      </c>
      <c r="D2068" s="131">
        <v>15</v>
      </c>
      <c r="E2068" s="132">
        <v>5.75</v>
      </c>
      <c r="F2068" s="129">
        <f t="shared" si="30"/>
        <v>125000</v>
      </c>
      <c r="G2068" s="131"/>
      <c r="EM2068" s="86"/>
      <c r="IH2068" s="131"/>
    </row>
    <row r="2069" spans="1:242">
      <c r="A2069" s="131" t="s">
        <v>5991</v>
      </c>
      <c r="B2069" s="139">
        <f>+'[2]Table SP Vol '!AC21</f>
        <v>2.875</v>
      </c>
      <c r="C2069" s="131" t="s">
        <v>634</v>
      </c>
      <c r="D2069" s="131">
        <v>16</v>
      </c>
      <c r="E2069" s="132">
        <v>5.75</v>
      </c>
      <c r="F2069" s="129">
        <f t="shared" si="30"/>
        <v>125000</v>
      </c>
      <c r="G2069" s="131"/>
      <c r="EM2069" s="86"/>
      <c r="IH2069" s="131"/>
    </row>
    <row r="2070" spans="1:242">
      <c r="A2070" s="131" t="s">
        <v>5992</v>
      </c>
      <c r="B2070" s="139">
        <f>+'[2]Table SP Vol '!AC22</f>
        <v>2.875</v>
      </c>
      <c r="C2070" s="131" t="s">
        <v>634</v>
      </c>
      <c r="D2070" s="131">
        <v>17</v>
      </c>
      <c r="E2070" s="132">
        <v>5.75</v>
      </c>
      <c r="F2070" s="129">
        <f t="shared" si="30"/>
        <v>125000</v>
      </c>
      <c r="G2070" s="131"/>
      <c r="EM2070" s="86"/>
      <c r="IH2070" s="131"/>
    </row>
    <row r="2071" spans="1:242">
      <c r="A2071" s="131" t="s">
        <v>5993</v>
      </c>
      <c r="B2071" s="139">
        <f>+'[2]Table SP Vol '!AC23</f>
        <v>2.875</v>
      </c>
      <c r="C2071" s="131" t="s">
        <v>634</v>
      </c>
      <c r="D2071" s="131">
        <v>18</v>
      </c>
      <c r="E2071" s="132">
        <v>5.75</v>
      </c>
      <c r="F2071" s="129">
        <f t="shared" si="30"/>
        <v>125000</v>
      </c>
      <c r="G2071" s="131"/>
      <c r="EM2071" s="86"/>
      <c r="IH2071" s="131"/>
    </row>
    <row r="2072" spans="1:242">
      <c r="A2072" s="131" t="s">
        <v>5994</v>
      </c>
      <c r="B2072" s="139">
        <f>+'[2]Table SP Vol '!AC24</f>
        <v>2.875</v>
      </c>
      <c r="C2072" s="131" t="s">
        <v>634</v>
      </c>
      <c r="D2072" s="131">
        <v>19</v>
      </c>
      <c r="E2072" s="132">
        <v>5.75</v>
      </c>
      <c r="F2072" s="129">
        <f t="shared" si="30"/>
        <v>125000</v>
      </c>
      <c r="G2072" s="131"/>
      <c r="EM2072" s="86"/>
      <c r="IH2072" s="131"/>
    </row>
    <row r="2073" spans="1:242">
      <c r="A2073" s="131" t="s">
        <v>5995</v>
      </c>
      <c r="B2073" s="139">
        <f>+'[2]Table SP Vol '!AC25</f>
        <v>4.25</v>
      </c>
      <c r="C2073" s="131" t="s">
        <v>635</v>
      </c>
      <c r="D2073" s="131">
        <v>20</v>
      </c>
      <c r="E2073" s="132">
        <v>8.5</v>
      </c>
      <c r="F2073" s="129">
        <f t="shared" si="30"/>
        <v>125000</v>
      </c>
      <c r="G2073" s="131"/>
      <c r="EM2073" s="86"/>
      <c r="IH2073" s="131"/>
    </row>
    <row r="2074" spans="1:242">
      <c r="A2074" s="131" t="s">
        <v>5996</v>
      </c>
      <c r="B2074" s="139">
        <f>+'[2]Table SP Vol '!AC26</f>
        <v>4.25</v>
      </c>
      <c r="C2074" s="131" t="s">
        <v>635</v>
      </c>
      <c r="D2074" s="131">
        <v>21</v>
      </c>
      <c r="E2074" s="132">
        <v>8.5</v>
      </c>
      <c r="F2074" s="129">
        <f t="shared" ref="F2074:F2137" si="31">+F1988+5000</f>
        <v>125000</v>
      </c>
      <c r="G2074" s="131"/>
      <c r="EM2074" s="86"/>
      <c r="IH2074" s="131"/>
    </row>
    <row r="2075" spans="1:242">
      <c r="A2075" s="131" t="s">
        <v>5997</v>
      </c>
      <c r="B2075" s="139">
        <f>+'[2]Table SP Vol '!AC27</f>
        <v>4.25</v>
      </c>
      <c r="C2075" s="131" t="s">
        <v>635</v>
      </c>
      <c r="D2075" s="131">
        <v>22</v>
      </c>
      <c r="E2075" s="132">
        <v>8.5</v>
      </c>
      <c r="F2075" s="129">
        <f t="shared" si="31"/>
        <v>125000</v>
      </c>
      <c r="G2075" s="131"/>
      <c r="EM2075" s="86"/>
      <c r="IH2075" s="131"/>
    </row>
    <row r="2076" spans="1:242">
      <c r="A2076" s="131" t="s">
        <v>5998</v>
      </c>
      <c r="B2076" s="139">
        <f>+'[2]Table SP Vol '!AC28</f>
        <v>4.25</v>
      </c>
      <c r="C2076" s="131" t="s">
        <v>635</v>
      </c>
      <c r="D2076" s="131">
        <v>23</v>
      </c>
      <c r="E2076" s="132">
        <v>8.5</v>
      </c>
      <c r="F2076" s="129">
        <f t="shared" si="31"/>
        <v>125000</v>
      </c>
      <c r="G2076" s="131"/>
      <c r="EM2076" s="86"/>
      <c r="IH2076" s="131"/>
    </row>
    <row r="2077" spans="1:242">
      <c r="A2077" s="131" t="s">
        <v>5999</v>
      </c>
      <c r="B2077" s="139">
        <f>+'[2]Table SP Vol '!AC29</f>
        <v>4.25</v>
      </c>
      <c r="C2077" s="131" t="s">
        <v>635</v>
      </c>
      <c r="D2077" s="131">
        <v>24</v>
      </c>
      <c r="E2077" s="132">
        <v>8.5</v>
      </c>
      <c r="F2077" s="129">
        <f t="shared" si="31"/>
        <v>125000</v>
      </c>
      <c r="G2077" s="131"/>
      <c r="EM2077" s="86"/>
      <c r="IH2077" s="131"/>
    </row>
    <row r="2078" spans="1:242">
      <c r="A2078" s="131" t="s">
        <v>6000</v>
      </c>
      <c r="B2078" s="139">
        <f>+'[2]Table SP Vol '!AC30</f>
        <v>5</v>
      </c>
      <c r="C2078" s="131" t="s">
        <v>636</v>
      </c>
      <c r="D2078" s="131">
        <v>25</v>
      </c>
      <c r="E2078" s="132">
        <v>10</v>
      </c>
      <c r="F2078" s="129">
        <f t="shared" si="31"/>
        <v>125000</v>
      </c>
      <c r="G2078" s="131"/>
      <c r="EM2078" s="86"/>
      <c r="IH2078" s="131"/>
    </row>
    <row r="2079" spans="1:242">
      <c r="A2079" s="131" t="s">
        <v>6001</v>
      </c>
      <c r="B2079" s="139">
        <f>+'[2]Table SP Vol '!AC31</f>
        <v>5</v>
      </c>
      <c r="C2079" s="131" t="s">
        <v>636</v>
      </c>
      <c r="D2079" s="131">
        <v>26</v>
      </c>
      <c r="E2079" s="132">
        <v>10</v>
      </c>
      <c r="F2079" s="129">
        <f t="shared" si="31"/>
        <v>125000</v>
      </c>
      <c r="G2079" s="131"/>
      <c r="EM2079" s="86"/>
      <c r="IH2079" s="131"/>
    </row>
    <row r="2080" spans="1:242">
      <c r="A2080" s="131" t="s">
        <v>6002</v>
      </c>
      <c r="B2080" s="139">
        <f>+'[2]Table SP Vol '!AC32</f>
        <v>5</v>
      </c>
      <c r="C2080" s="131" t="s">
        <v>636</v>
      </c>
      <c r="D2080" s="131">
        <v>27</v>
      </c>
      <c r="E2080" s="132">
        <v>10</v>
      </c>
      <c r="F2080" s="129">
        <f t="shared" si="31"/>
        <v>125000</v>
      </c>
      <c r="G2080" s="131"/>
      <c r="EM2080" s="86"/>
      <c r="IH2080" s="131"/>
    </row>
    <row r="2081" spans="1:242">
      <c r="A2081" s="131" t="s">
        <v>6003</v>
      </c>
      <c r="B2081" s="139">
        <f>+'[2]Table SP Vol '!AC33</f>
        <v>5</v>
      </c>
      <c r="C2081" s="131" t="s">
        <v>636</v>
      </c>
      <c r="D2081" s="131">
        <v>28</v>
      </c>
      <c r="E2081" s="132">
        <v>10</v>
      </c>
      <c r="F2081" s="129">
        <f t="shared" si="31"/>
        <v>125000</v>
      </c>
      <c r="G2081" s="131"/>
      <c r="EM2081" s="86"/>
      <c r="IH2081" s="131"/>
    </row>
    <row r="2082" spans="1:242">
      <c r="A2082" s="131" t="s">
        <v>6004</v>
      </c>
      <c r="B2082" s="139">
        <f>+'[2]Table SP Vol '!AC34</f>
        <v>5</v>
      </c>
      <c r="C2082" s="131" t="s">
        <v>636</v>
      </c>
      <c r="D2082" s="131">
        <v>29</v>
      </c>
      <c r="E2082" s="132">
        <v>10</v>
      </c>
      <c r="F2082" s="129">
        <f t="shared" si="31"/>
        <v>125000</v>
      </c>
      <c r="G2082" s="131"/>
      <c r="EM2082" s="86"/>
      <c r="IH2082" s="131"/>
    </row>
    <row r="2083" spans="1:242">
      <c r="A2083" s="131" t="s">
        <v>6005</v>
      </c>
      <c r="B2083" s="139">
        <f>+'[2]Table SP Vol '!AC35</f>
        <v>6.125</v>
      </c>
      <c r="C2083" s="131" t="s">
        <v>637</v>
      </c>
      <c r="D2083" s="131">
        <v>30</v>
      </c>
      <c r="E2083" s="132">
        <v>12.25</v>
      </c>
      <c r="F2083" s="129">
        <f t="shared" si="31"/>
        <v>125000</v>
      </c>
      <c r="G2083" s="131"/>
      <c r="EM2083" s="86"/>
      <c r="IH2083" s="131"/>
    </row>
    <row r="2084" spans="1:242">
      <c r="A2084" s="131" t="s">
        <v>6006</v>
      </c>
      <c r="B2084" s="139">
        <f>+'[2]Table SP Vol '!AC36</f>
        <v>6.125</v>
      </c>
      <c r="C2084" s="131" t="s">
        <v>637</v>
      </c>
      <c r="D2084" s="131">
        <v>31</v>
      </c>
      <c r="E2084" s="132">
        <v>12.25</v>
      </c>
      <c r="F2084" s="129">
        <f t="shared" si="31"/>
        <v>125000</v>
      </c>
      <c r="G2084" s="131"/>
      <c r="EM2084" s="86"/>
      <c r="IH2084" s="131"/>
    </row>
    <row r="2085" spans="1:242">
      <c r="A2085" s="131" t="s">
        <v>6007</v>
      </c>
      <c r="B2085" s="139">
        <f>+'[2]Table SP Vol '!AC37</f>
        <v>6.125</v>
      </c>
      <c r="C2085" s="131" t="s">
        <v>637</v>
      </c>
      <c r="D2085" s="131">
        <v>32</v>
      </c>
      <c r="E2085" s="132">
        <v>12.25</v>
      </c>
      <c r="F2085" s="129">
        <f t="shared" si="31"/>
        <v>125000</v>
      </c>
      <c r="G2085" s="131"/>
      <c r="EM2085" s="86"/>
      <c r="IH2085" s="131"/>
    </row>
    <row r="2086" spans="1:242">
      <c r="A2086" s="131" t="s">
        <v>6008</v>
      </c>
      <c r="B2086" s="139">
        <f>+'[2]Table SP Vol '!AC38</f>
        <v>6.125</v>
      </c>
      <c r="C2086" s="131" t="s">
        <v>637</v>
      </c>
      <c r="D2086" s="131">
        <v>33</v>
      </c>
      <c r="E2086" s="132">
        <v>12.25</v>
      </c>
      <c r="F2086" s="129">
        <f t="shared" si="31"/>
        <v>125000</v>
      </c>
      <c r="G2086" s="131"/>
      <c r="EM2086" s="86"/>
      <c r="IH2086" s="131"/>
    </row>
    <row r="2087" spans="1:242">
      <c r="A2087" s="131" t="s">
        <v>6009</v>
      </c>
      <c r="B2087" s="139">
        <f>+'[2]Table SP Vol '!AC39</f>
        <v>6.125</v>
      </c>
      <c r="C2087" s="131" t="s">
        <v>637</v>
      </c>
      <c r="D2087" s="131">
        <v>34</v>
      </c>
      <c r="E2087" s="132">
        <v>12.25</v>
      </c>
      <c r="F2087" s="129">
        <f t="shared" si="31"/>
        <v>125000</v>
      </c>
      <c r="G2087" s="131"/>
      <c r="EM2087" s="86"/>
      <c r="IH2087" s="131"/>
    </row>
    <row r="2088" spans="1:242">
      <c r="A2088" s="131" t="s">
        <v>6010</v>
      </c>
      <c r="B2088" s="139">
        <f>+'[2]Table SP Vol '!AC40</f>
        <v>8.125</v>
      </c>
      <c r="C2088" s="131" t="s">
        <v>638</v>
      </c>
      <c r="D2088" s="131">
        <v>35</v>
      </c>
      <c r="E2088" s="132">
        <v>16.25</v>
      </c>
      <c r="F2088" s="129">
        <f t="shared" si="31"/>
        <v>125000</v>
      </c>
      <c r="G2088" s="131"/>
      <c r="EM2088" s="86"/>
      <c r="IH2088" s="131"/>
    </row>
    <row r="2089" spans="1:242">
      <c r="A2089" s="131" t="s">
        <v>6011</v>
      </c>
      <c r="B2089" s="139">
        <f>+'[2]Table SP Vol '!AC41</f>
        <v>8.125</v>
      </c>
      <c r="C2089" s="131" t="s">
        <v>638</v>
      </c>
      <c r="D2089" s="131">
        <v>36</v>
      </c>
      <c r="E2089" s="132">
        <v>16.25</v>
      </c>
      <c r="F2089" s="129">
        <f t="shared" si="31"/>
        <v>125000</v>
      </c>
      <c r="G2089" s="131"/>
      <c r="EM2089" s="86"/>
      <c r="IH2089" s="131"/>
    </row>
    <row r="2090" spans="1:242">
      <c r="A2090" s="131" t="s">
        <v>6012</v>
      </c>
      <c r="B2090" s="139">
        <f>+'[2]Table SP Vol '!AC42</f>
        <v>8.125</v>
      </c>
      <c r="C2090" s="131" t="s">
        <v>638</v>
      </c>
      <c r="D2090" s="131">
        <v>37</v>
      </c>
      <c r="E2090" s="132">
        <v>16.25</v>
      </c>
      <c r="F2090" s="129">
        <f t="shared" si="31"/>
        <v>125000</v>
      </c>
      <c r="G2090" s="131"/>
      <c r="EM2090" s="86"/>
      <c r="IH2090" s="131"/>
    </row>
    <row r="2091" spans="1:242">
      <c r="A2091" s="131" t="s">
        <v>6013</v>
      </c>
      <c r="B2091" s="139">
        <f>+'[2]Table SP Vol '!AC43</f>
        <v>8.125</v>
      </c>
      <c r="C2091" s="131" t="s">
        <v>638</v>
      </c>
      <c r="D2091" s="131">
        <v>38</v>
      </c>
      <c r="E2091" s="132">
        <v>16.25</v>
      </c>
      <c r="F2091" s="129">
        <f t="shared" si="31"/>
        <v>125000</v>
      </c>
      <c r="G2091" s="131"/>
      <c r="EM2091" s="86"/>
      <c r="IH2091" s="131"/>
    </row>
    <row r="2092" spans="1:242">
      <c r="A2092" s="131" t="s">
        <v>6014</v>
      </c>
      <c r="B2092" s="139">
        <f>+'[2]Table SP Vol '!AC44</f>
        <v>8.125</v>
      </c>
      <c r="C2092" s="131" t="s">
        <v>638</v>
      </c>
      <c r="D2092" s="131">
        <v>39</v>
      </c>
      <c r="E2092" s="132">
        <v>16.25</v>
      </c>
      <c r="F2092" s="129">
        <f t="shared" si="31"/>
        <v>125000</v>
      </c>
      <c r="G2092" s="131"/>
      <c r="EM2092" s="86"/>
      <c r="IH2092" s="131"/>
    </row>
    <row r="2093" spans="1:242">
      <c r="A2093" s="131" t="s">
        <v>6015</v>
      </c>
      <c r="B2093" s="139">
        <f>+'[2]Table SP Vol '!AC45</f>
        <v>11.875</v>
      </c>
      <c r="C2093" s="131" t="s">
        <v>639</v>
      </c>
      <c r="D2093" s="131">
        <v>40</v>
      </c>
      <c r="E2093" s="132">
        <v>23.75</v>
      </c>
      <c r="F2093" s="129">
        <f t="shared" si="31"/>
        <v>125000</v>
      </c>
      <c r="G2093" s="131"/>
      <c r="EM2093" s="86"/>
      <c r="IH2093" s="131"/>
    </row>
    <row r="2094" spans="1:242">
      <c r="A2094" s="131" t="s">
        <v>6016</v>
      </c>
      <c r="B2094" s="139">
        <f>+'[2]Table SP Vol '!AC46</f>
        <v>11.875</v>
      </c>
      <c r="C2094" s="131" t="s">
        <v>639</v>
      </c>
      <c r="D2094" s="131">
        <v>41</v>
      </c>
      <c r="E2094" s="132">
        <v>23.75</v>
      </c>
      <c r="F2094" s="129">
        <f t="shared" si="31"/>
        <v>125000</v>
      </c>
      <c r="G2094" s="131"/>
      <c r="EM2094" s="86"/>
      <c r="IH2094" s="131"/>
    </row>
    <row r="2095" spans="1:242">
      <c r="A2095" s="131" t="s">
        <v>6017</v>
      </c>
      <c r="B2095" s="139">
        <f>+'[2]Table SP Vol '!AC47</f>
        <v>11.875</v>
      </c>
      <c r="C2095" s="131" t="s">
        <v>639</v>
      </c>
      <c r="D2095" s="131">
        <v>42</v>
      </c>
      <c r="E2095" s="132">
        <v>23.75</v>
      </c>
      <c r="F2095" s="129">
        <f t="shared" si="31"/>
        <v>125000</v>
      </c>
      <c r="G2095" s="131"/>
      <c r="EM2095" s="86"/>
      <c r="IH2095" s="131"/>
    </row>
    <row r="2096" spans="1:242">
      <c r="A2096" s="131" t="s">
        <v>6018</v>
      </c>
      <c r="B2096" s="139">
        <f>+'[2]Table SP Vol '!AC48</f>
        <v>11.875</v>
      </c>
      <c r="C2096" s="131" t="s">
        <v>639</v>
      </c>
      <c r="D2096" s="131">
        <v>43</v>
      </c>
      <c r="E2096" s="132">
        <v>23.75</v>
      </c>
      <c r="F2096" s="129">
        <f t="shared" si="31"/>
        <v>125000</v>
      </c>
      <c r="G2096" s="131"/>
      <c r="EM2096" s="86"/>
      <c r="IH2096" s="131"/>
    </row>
    <row r="2097" spans="1:242">
      <c r="A2097" s="131" t="s">
        <v>6019</v>
      </c>
      <c r="B2097" s="139">
        <f>+'[2]Table SP Vol '!AC49</f>
        <v>11.875</v>
      </c>
      <c r="C2097" s="131" t="s">
        <v>639</v>
      </c>
      <c r="D2097" s="131">
        <v>44</v>
      </c>
      <c r="E2097" s="132">
        <v>23.75</v>
      </c>
      <c r="F2097" s="129">
        <f t="shared" si="31"/>
        <v>125000</v>
      </c>
      <c r="G2097" s="131"/>
      <c r="EM2097" s="86"/>
      <c r="IH2097" s="131"/>
    </row>
    <row r="2098" spans="1:242">
      <c r="A2098" s="131" t="s">
        <v>6020</v>
      </c>
      <c r="B2098" s="139">
        <f>+'[2]Table SP Vol '!AC50</f>
        <v>19</v>
      </c>
      <c r="C2098" s="131" t="s">
        <v>640</v>
      </c>
      <c r="D2098" s="131">
        <v>45</v>
      </c>
      <c r="E2098" s="132">
        <v>38</v>
      </c>
      <c r="F2098" s="129">
        <f t="shared" si="31"/>
        <v>125000</v>
      </c>
      <c r="G2098" s="131"/>
      <c r="EM2098" s="86"/>
      <c r="IH2098" s="131"/>
    </row>
    <row r="2099" spans="1:242">
      <c r="A2099" s="131" t="s">
        <v>6021</v>
      </c>
      <c r="B2099" s="139">
        <f>+'[2]Table SP Vol '!AC51</f>
        <v>19</v>
      </c>
      <c r="C2099" s="131" t="s">
        <v>640</v>
      </c>
      <c r="D2099" s="131">
        <v>46</v>
      </c>
      <c r="E2099" s="132">
        <v>38</v>
      </c>
      <c r="F2099" s="129">
        <f t="shared" si="31"/>
        <v>125000</v>
      </c>
      <c r="G2099" s="131"/>
      <c r="EM2099" s="86"/>
      <c r="IH2099" s="131"/>
    </row>
    <row r="2100" spans="1:242">
      <c r="A2100" s="131" t="s">
        <v>6022</v>
      </c>
      <c r="B2100" s="139">
        <f>+'[2]Table SP Vol '!AC52</f>
        <v>19</v>
      </c>
      <c r="C2100" s="131" t="s">
        <v>640</v>
      </c>
      <c r="D2100" s="131">
        <v>47</v>
      </c>
      <c r="E2100" s="132">
        <v>38</v>
      </c>
      <c r="F2100" s="129">
        <f t="shared" si="31"/>
        <v>125000</v>
      </c>
      <c r="G2100" s="131"/>
      <c r="EM2100" s="86"/>
      <c r="IH2100" s="131"/>
    </row>
    <row r="2101" spans="1:242">
      <c r="A2101" s="131" t="s">
        <v>6023</v>
      </c>
      <c r="B2101" s="139">
        <f>+'[2]Table SP Vol '!AC53</f>
        <v>19</v>
      </c>
      <c r="C2101" s="131" t="s">
        <v>640</v>
      </c>
      <c r="D2101" s="131">
        <v>48</v>
      </c>
      <c r="E2101" s="132">
        <v>38</v>
      </c>
      <c r="F2101" s="129">
        <f t="shared" si="31"/>
        <v>125000</v>
      </c>
      <c r="G2101" s="131"/>
      <c r="EM2101" s="86"/>
      <c r="IH2101" s="131"/>
    </row>
    <row r="2102" spans="1:242">
      <c r="A2102" s="131" t="s">
        <v>6024</v>
      </c>
      <c r="B2102" s="139">
        <f>+'[2]Table SP Vol '!AC54</f>
        <v>19</v>
      </c>
      <c r="C2102" s="131" t="s">
        <v>640</v>
      </c>
      <c r="D2102" s="131">
        <v>49</v>
      </c>
      <c r="E2102" s="132">
        <v>38</v>
      </c>
      <c r="F2102" s="129">
        <f t="shared" si="31"/>
        <v>125000</v>
      </c>
      <c r="G2102" s="131"/>
      <c r="EM2102" s="86"/>
      <c r="IH2102" s="131"/>
    </row>
    <row r="2103" spans="1:242">
      <c r="A2103" s="131" t="s">
        <v>6025</v>
      </c>
      <c r="B2103" s="139">
        <f>+'[2]Table SP Vol '!AC55</f>
        <v>34.125</v>
      </c>
      <c r="C2103" s="131" t="s">
        <v>641</v>
      </c>
      <c r="D2103" s="131">
        <v>50</v>
      </c>
      <c r="E2103" s="132">
        <v>68.25</v>
      </c>
      <c r="F2103" s="129">
        <f t="shared" si="31"/>
        <v>125000</v>
      </c>
      <c r="G2103" s="131"/>
      <c r="EM2103" s="86"/>
      <c r="IH2103" s="131"/>
    </row>
    <row r="2104" spans="1:242">
      <c r="A2104" s="131" t="s">
        <v>6026</v>
      </c>
      <c r="B2104" s="139">
        <f>+'[2]Table SP Vol '!AC56</f>
        <v>34.125</v>
      </c>
      <c r="C2104" s="131" t="s">
        <v>641</v>
      </c>
      <c r="D2104" s="131">
        <v>51</v>
      </c>
      <c r="E2104" s="132">
        <v>68.25</v>
      </c>
      <c r="F2104" s="129">
        <f t="shared" si="31"/>
        <v>125000</v>
      </c>
      <c r="G2104" s="131"/>
      <c r="EM2104" s="86"/>
      <c r="IH2104" s="131"/>
    </row>
    <row r="2105" spans="1:242">
      <c r="A2105" s="131" t="s">
        <v>6027</v>
      </c>
      <c r="B2105" s="139">
        <f>+'[2]Table SP Vol '!AC57</f>
        <v>34.125</v>
      </c>
      <c r="C2105" s="131" t="s">
        <v>641</v>
      </c>
      <c r="D2105" s="131">
        <v>52</v>
      </c>
      <c r="E2105" s="132">
        <v>68.25</v>
      </c>
      <c r="F2105" s="129">
        <f t="shared" si="31"/>
        <v>125000</v>
      </c>
      <c r="G2105" s="131"/>
      <c r="EM2105" s="86"/>
      <c r="IH2105" s="131"/>
    </row>
    <row r="2106" spans="1:242">
      <c r="A2106" s="131" t="s">
        <v>6028</v>
      </c>
      <c r="B2106" s="139">
        <f>+'[2]Table SP Vol '!AC58</f>
        <v>34.125</v>
      </c>
      <c r="C2106" s="131" t="s">
        <v>641</v>
      </c>
      <c r="D2106" s="131">
        <v>53</v>
      </c>
      <c r="E2106" s="132">
        <v>68.25</v>
      </c>
      <c r="F2106" s="129">
        <f t="shared" si="31"/>
        <v>125000</v>
      </c>
      <c r="G2106" s="131"/>
      <c r="EM2106" s="86"/>
      <c r="IH2106" s="131"/>
    </row>
    <row r="2107" spans="1:242">
      <c r="A2107" s="131" t="s">
        <v>6029</v>
      </c>
      <c r="B2107" s="139">
        <f>+'[2]Table SP Vol '!AC59</f>
        <v>34.125</v>
      </c>
      <c r="C2107" s="131" t="s">
        <v>641</v>
      </c>
      <c r="D2107" s="131">
        <v>54</v>
      </c>
      <c r="E2107" s="132">
        <v>68.25</v>
      </c>
      <c r="F2107" s="129">
        <f t="shared" si="31"/>
        <v>125000</v>
      </c>
      <c r="G2107" s="131"/>
      <c r="EM2107" s="86"/>
      <c r="IH2107" s="131"/>
    </row>
    <row r="2108" spans="1:242">
      <c r="A2108" s="131" t="s">
        <v>6030</v>
      </c>
      <c r="B2108" s="139">
        <f>+'[2]Table SP Vol '!AC60</f>
        <v>62.125</v>
      </c>
      <c r="C2108" s="131" t="s">
        <v>642</v>
      </c>
      <c r="D2108" s="131">
        <v>55</v>
      </c>
      <c r="E2108" s="132">
        <v>124.25</v>
      </c>
      <c r="F2108" s="129">
        <f t="shared" si="31"/>
        <v>125000</v>
      </c>
      <c r="G2108" s="131"/>
      <c r="EM2108" s="86"/>
      <c r="IH2108" s="131"/>
    </row>
    <row r="2109" spans="1:242">
      <c r="A2109" s="131" t="s">
        <v>6031</v>
      </c>
      <c r="B2109" s="139">
        <f>+'[2]Table SP Vol '!AC61</f>
        <v>62.125</v>
      </c>
      <c r="C2109" s="131" t="s">
        <v>642</v>
      </c>
      <c r="D2109" s="131">
        <v>56</v>
      </c>
      <c r="E2109" s="132">
        <v>124.25</v>
      </c>
      <c r="F2109" s="129">
        <f t="shared" si="31"/>
        <v>125000</v>
      </c>
      <c r="G2109" s="131"/>
      <c r="EM2109" s="86"/>
      <c r="IH2109" s="131"/>
    </row>
    <row r="2110" spans="1:242">
      <c r="A2110" s="131" t="s">
        <v>6032</v>
      </c>
      <c r="B2110" s="139">
        <f>+'[2]Table SP Vol '!AC62</f>
        <v>62.125</v>
      </c>
      <c r="C2110" s="131" t="s">
        <v>642</v>
      </c>
      <c r="D2110" s="131">
        <v>57</v>
      </c>
      <c r="E2110" s="132">
        <v>124.25</v>
      </c>
      <c r="F2110" s="129">
        <f t="shared" si="31"/>
        <v>125000</v>
      </c>
      <c r="G2110" s="131"/>
      <c r="EM2110" s="86"/>
      <c r="IH2110" s="131"/>
    </row>
    <row r="2111" spans="1:242">
      <c r="A2111" s="131" t="s">
        <v>6033</v>
      </c>
      <c r="B2111" s="139">
        <f>+'[2]Table SP Vol '!AC63</f>
        <v>62.125</v>
      </c>
      <c r="C2111" s="131" t="s">
        <v>642</v>
      </c>
      <c r="D2111" s="131">
        <v>58</v>
      </c>
      <c r="E2111" s="132">
        <v>124.25</v>
      </c>
      <c r="F2111" s="129">
        <f t="shared" si="31"/>
        <v>125000</v>
      </c>
      <c r="G2111" s="131"/>
      <c r="EM2111" s="86"/>
      <c r="IH2111" s="131"/>
    </row>
    <row r="2112" spans="1:242">
      <c r="A2112" s="131" t="s">
        <v>6034</v>
      </c>
      <c r="B2112" s="139">
        <f>+'[2]Table SP Vol '!AC64</f>
        <v>62.125</v>
      </c>
      <c r="C2112" s="131" t="s">
        <v>642</v>
      </c>
      <c r="D2112" s="131">
        <v>59</v>
      </c>
      <c r="E2112" s="132">
        <v>124.25</v>
      </c>
      <c r="F2112" s="129">
        <f t="shared" si="31"/>
        <v>125000</v>
      </c>
      <c r="G2112" s="131"/>
      <c r="EM2112" s="86"/>
      <c r="IH2112" s="131"/>
    </row>
    <row r="2113" spans="1:242">
      <c r="A2113" s="131" t="s">
        <v>6035</v>
      </c>
      <c r="B2113" s="139">
        <f>+'[2]Table SP Vol '!AC65</f>
        <v>93.625</v>
      </c>
      <c r="C2113" s="131" t="s">
        <v>643</v>
      </c>
      <c r="D2113" s="131">
        <v>60</v>
      </c>
      <c r="E2113" s="132">
        <v>187.25</v>
      </c>
      <c r="F2113" s="129">
        <f t="shared" si="31"/>
        <v>125000</v>
      </c>
      <c r="G2113" s="131"/>
      <c r="EM2113" s="86"/>
      <c r="IH2113" s="131"/>
    </row>
    <row r="2114" spans="1:242">
      <c r="A2114" s="131" t="s">
        <v>6036</v>
      </c>
      <c r="B2114" s="139">
        <f>+'[2]Table SP Vol '!AC66</f>
        <v>93.625</v>
      </c>
      <c r="C2114" s="131" t="s">
        <v>643</v>
      </c>
      <c r="D2114" s="131">
        <v>61</v>
      </c>
      <c r="E2114" s="132">
        <v>187.25</v>
      </c>
      <c r="F2114" s="129">
        <f t="shared" si="31"/>
        <v>125000</v>
      </c>
      <c r="G2114" s="131"/>
      <c r="EM2114" s="86"/>
      <c r="IH2114" s="131"/>
    </row>
    <row r="2115" spans="1:242">
      <c r="A2115" s="131" t="s">
        <v>6037</v>
      </c>
      <c r="B2115" s="139">
        <f>+'[2]Table SP Vol '!AC67</f>
        <v>93.625</v>
      </c>
      <c r="C2115" s="131" t="s">
        <v>643</v>
      </c>
      <c r="D2115" s="131">
        <v>62</v>
      </c>
      <c r="E2115" s="132">
        <v>187.25</v>
      </c>
      <c r="F2115" s="129">
        <f t="shared" si="31"/>
        <v>125000</v>
      </c>
      <c r="G2115" s="131"/>
      <c r="EM2115" s="86"/>
      <c r="IH2115" s="131"/>
    </row>
    <row r="2116" spans="1:242">
      <c r="A2116" s="131" t="s">
        <v>6038</v>
      </c>
      <c r="B2116" s="139">
        <f>+'[2]Table SP Vol '!AC68</f>
        <v>93.625</v>
      </c>
      <c r="C2116" s="131" t="s">
        <v>643</v>
      </c>
      <c r="D2116" s="131">
        <v>63</v>
      </c>
      <c r="E2116" s="132">
        <v>187.25</v>
      </c>
      <c r="F2116" s="129">
        <f t="shared" si="31"/>
        <v>125000</v>
      </c>
      <c r="G2116" s="131"/>
      <c r="EM2116" s="86"/>
      <c r="IH2116" s="131"/>
    </row>
    <row r="2117" spans="1:242">
      <c r="A2117" s="131" t="s">
        <v>6039</v>
      </c>
      <c r="B2117" s="139">
        <f>+'[2]Table SP Vol '!AC69</f>
        <v>93.625</v>
      </c>
      <c r="C2117" s="131" t="s">
        <v>643</v>
      </c>
      <c r="D2117" s="131">
        <v>64</v>
      </c>
      <c r="E2117" s="132">
        <v>187.25</v>
      </c>
      <c r="F2117" s="129">
        <f t="shared" si="31"/>
        <v>125000</v>
      </c>
      <c r="G2117" s="131"/>
      <c r="EM2117" s="86"/>
      <c r="IH2117" s="131"/>
    </row>
    <row r="2118" spans="1:242">
      <c r="A2118" s="131" t="s">
        <v>6040</v>
      </c>
      <c r="B2118" s="139">
        <f>+'[2]Table SP Vol '!AC70</f>
        <v>151.75</v>
      </c>
      <c r="C2118" s="131" t="s">
        <v>644</v>
      </c>
      <c r="D2118" s="131">
        <v>65</v>
      </c>
      <c r="E2118" s="132">
        <v>303.5</v>
      </c>
      <c r="F2118" s="129">
        <f t="shared" si="31"/>
        <v>125000</v>
      </c>
      <c r="G2118" s="131"/>
      <c r="EM2118" s="86"/>
      <c r="IH2118" s="131"/>
    </row>
    <row r="2119" spans="1:242">
      <c r="A2119" s="131" t="s">
        <v>6041</v>
      </c>
      <c r="B2119" s="139">
        <f>+'[2]Table SP Vol '!AC71</f>
        <v>151.75</v>
      </c>
      <c r="C2119" s="131" t="s">
        <v>644</v>
      </c>
      <c r="D2119" s="131">
        <v>66</v>
      </c>
      <c r="E2119" s="132">
        <v>303.5</v>
      </c>
      <c r="F2119" s="129">
        <f t="shared" si="31"/>
        <v>125000</v>
      </c>
      <c r="G2119" s="131"/>
      <c r="EM2119" s="86"/>
      <c r="IH2119" s="131"/>
    </row>
    <row r="2120" spans="1:242">
      <c r="A2120" s="131" t="s">
        <v>6042</v>
      </c>
      <c r="B2120" s="139">
        <f>+'[2]Table SP Vol '!AC72</f>
        <v>151.75</v>
      </c>
      <c r="C2120" s="131" t="s">
        <v>644</v>
      </c>
      <c r="D2120" s="131">
        <v>67</v>
      </c>
      <c r="E2120" s="132">
        <v>303.5</v>
      </c>
      <c r="F2120" s="129">
        <f t="shared" si="31"/>
        <v>125000</v>
      </c>
      <c r="G2120" s="131"/>
      <c r="EM2120" s="86"/>
      <c r="IH2120" s="131"/>
    </row>
    <row r="2121" spans="1:242">
      <c r="A2121" s="131" t="s">
        <v>6043</v>
      </c>
      <c r="B2121" s="139">
        <f>+'[2]Table SP Vol '!AC73</f>
        <v>151.75</v>
      </c>
      <c r="C2121" s="131" t="s">
        <v>644</v>
      </c>
      <c r="D2121" s="131">
        <v>68</v>
      </c>
      <c r="E2121" s="132">
        <v>303.5</v>
      </c>
      <c r="F2121" s="129">
        <f t="shared" si="31"/>
        <v>125000</v>
      </c>
      <c r="G2121" s="131"/>
      <c r="EM2121" s="86"/>
      <c r="IH2121" s="131"/>
    </row>
    <row r="2122" spans="1:242">
      <c r="A2122" s="131" t="s">
        <v>6044</v>
      </c>
      <c r="B2122" s="139">
        <f>+'[2]Table SP Vol '!AC74</f>
        <v>151.75</v>
      </c>
      <c r="C2122" s="131" t="s">
        <v>644</v>
      </c>
      <c r="D2122" s="131">
        <v>69</v>
      </c>
      <c r="E2122" s="132">
        <v>303.5</v>
      </c>
      <c r="F2122" s="129">
        <f t="shared" si="31"/>
        <v>125000</v>
      </c>
      <c r="G2122" s="131"/>
      <c r="EM2122" s="86"/>
      <c r="IH2122" s="131"/>
    </row>
    <row r="2123" spans="1:242">
      <c r="A2123" s="131" t="s">
        <v>6045</v>
      </c>
      <c r="B2123" s="139">
        <f>+'[2]Table SP Vol '!AC75</f>
        <v>283.625</v>
      </c>
      <c r="C2123" s="131" t="s">
        <v>645</v>
      </c>
      <c r="D2123" s="131">
        <v>70</v>
      </c>
      <c r="E2123" s="132">
        <v>567.25</v>
      </c>
      <c r="F2123" s="129">
        <f t="shared" si="31"/>
        <v>125000</v>
      </c>
      <c r="G2123" s="131"/>
      <c r="EM2123" s="86"/>
      <c r="IH2123" s="131"/>
    </row>
    <row r="2124" spans="1:242">
      <c r="A2124" s="131" t="s">
        <v>6046</v>
      </c>
      <c r="B2124" s="139">
        <f>+'[2]Table SP Vol '!AC76</f>
        <v>283.625</v>
      </c>
      <c r="C2124" s="131" t="s">
        <v>645</v>
      </c>
      <c r="D2124" s="131">
        <v>71</v>
      </c>
      <c r="E2124" s="132">
        <v>567.25</v>
      </c>
      <c r="F2124" s="129">
        <f t="shared" si="31"/>
        <v>125000</v>
      </c>
      <c r="G2124" s="131"/>
      <c r="EM2124" s="86"/>
      <c r="IH2124" s="131"/>
    </row>
    <row r="2125" spans="1:242">
      <c r="A2125" s="131" t="s">
        <v>6047</v>
      </c>
      <c r="B2125" s="139">
        <f>+'[2]Table SP Vol '!AC77</f>
        <v>283.625</v>
      </c>
      <c r="C2125" s="131" t="s">
        <v>645</v>
      </c>
      <c r="D2125" s="131">
        <v>72</v>
      </c>
      <c r="E2125" s="132">
        <v>567.25</v>
      </c>
      <c r="F2125" s="129">
        <f t="shared" si="31"/>
        <v>125000</v>
      </c>
      <c r="G2125" s="131"/>
      <c r="EM2125" s="86"/>
      <c r="IH2125" s="131"/>
    </row>
    <row r="2126" spans="1:242">
      <c r="A2126" s="131" t="s">
        <v>6048</v>
      </c>
      <c r="B2126" s="139">
        <f>+'[2]Table SP Vol '!AC78</f>
        <v>283.625</v>
      </c>
      <c r="C2126" s="131" t="s">
        <v>645</v>
      </c>
      <c r="D2126" s="131">
        <v>73</v>
      </c>
      <c r="E2126" s="132">
        <v>567.25</v>
      </c>
      <c r="F2126" s="129">
        <f t="shared" si="31"/>
        <v>125000</v>
      </c>
      <c r="G2126" s="131"/>
      <c r="EM2126" s="86"/>
      <c r="IH2126" s="131"/>
    </row>
    <row r="2127" spans="1:242">
      <c r="A2127" s="131" t="s">
        <v>6049</v>
      </c>
      <c r="B2127" s="139">
        <f>+'[2]Table SP Vol '!AC79</f>
        <v>283.625</v>
      </c>
      <c r="C2127" s="131" t="s">
        <v>645</v>
      </c>
      <c r="D2127" s="131">
        <v>74</v>
      </c>
      <c r="E2127" s="132">
        <v>567.25</v>
      </c>
      <c r="F2127" s="129">
        <f t="shared" si="31"/>
        <v>125000</v>
      </c>
      <c r="G2127" s="131"/>
      <c r="EM2127" s="86"/>
      <c r="IH2127" s="131"/>
    </row>
    <row r="2128" spans="1:242">
      <c r="A2128" s="131" t="s">
        <v>6050</v>
      </c>
      <c r="B2128" s="139">
        <f>+'[2]Table SP Vol '!AC80</f>
        <v>933</v>
      </c>
      <c r="C2128" s="131" t="s">
        <v>646</v>
      </c>
      <c r="D2128" s="131">
        <v>75</v>
      </c>
      <c r="E2128" s="132">
        <v>1866</v>
      </c>
      <c r="F2128" s="129">
        <f t="shared" si="31"/>
        <v>125000</v>
      </c>
      <c r="G2128" s="131"/>
      <c r="EM2128" s="86"/>
      <c r="IH2128" s="131"/>
    </row>
    <row r="2129" spans="1:242">
      <c r="A2129" s="131" t="s">
        <v>6051</v>
      </c>
      <c r="B2129" s="139">
        <f>+'[2]Table SP Vol '!AC81</f>
        <v>933</v>
      </c>
      <c r="C2129" s="131" t="s">
        <v>646</v>
      </c>
      <c r="D2129" s="131">
        <v>76</v>
      </c>
      <c r="E2129" s="132">
        <v>1866</v>
      </c>
      <c r="F2129" s="129">
        <f t="shared" si="31"/>
        <v>125000</v>
      </c>
      <c r="G2129" s="131"/>
      <c r="EM2129" s="86"/>
      <c r="IH2129" s="131"/>
    </row>
    <row r="2130" spans="1:242">
      <c r="A2130" s="131" t="s">
        <v>6052</v>
      </c>
      <c r="B2130" s="139">
        <f>+'[2]Table SP Vol '!AC82</f>
        <v>933</v>
      </c>
      <c r="C2130" s="131" t="s">
        <v>646</v>
      </c>
      <c r="D2130" s="131">
        <v>77</v>
      </c>
      <c r="E2130" s="132">
        <v>1866</v>
      </c>
      <c r="F2130" s="129">
        <f t="shared" si="31"/>
        <v>125000</v>
      </c>
      <c r="G2130" s="131"/>
      <c r="EM2130" s="86"/>
      <c r="IH2130" s="131"/>
    </row>
    <row r="2131" spans="1:242">
      <c r="A2131" s="131" t="s">
        <v>6053</v>
      </c>
      <c r="B2131" s="139">
        <f>+'[2]Table SP Vol '!AC83</f>
        <v>933</v>
      </c>
      <c r="C2131" s="131" t="s">
        <v>646</v>
      </c>
      <c r="D2131" s="131">
        <v>78</v>
      </c>
      <c r="E2131" s="132">
        <v>1866</v>
      </c>
      <c r="F2131" s="129">
        <f t="shared" si="31"/>
        <v>125000</v>
      </c>
      <c r="G2131" s="131"/>
      <c r="EM2131" s="86"/>
      <c r="IH2131" s="131"/>
    </row>
    <row r="2132" spans="1:242">
      <c r="A2132" s="131" t="s">
        <v>6054</v>
      </c>
      <c r="B2132" s="139">
        <f>+'[2]Table SP Vol '!AC84</f>
        <v>933</v>
      </c>
      <c r="C2132" s="131" t="s">
        <v>646</v>
      </c>
      <c r="D2132" s="131">
        <v>79</v>
      </c>
      <c r="E2132" s="132">
        <v>1866</v>
      </c>
      <c r="F2132" s="129">
        <f t="shared" si="31"/>
        <v>125000</v>
      </c>
      <c r="G2132" s="131"/>
      <c r="EM2132" s="86"/>
      <c r="IH2132" s="131"/>
    </row>
    <row r="2133" spans="1:242">
      <c r="A2133" s="131" t="s">
        <v>6055</v>
      </c>
      <c r="B2133" s="139">
        <f>+'[2]Table SP Vol '!AC85</f>
        <v>933</v>
      </c>
      <c r="C2133" s="131" t="s">
        <v>646</v>
      </c>
      <c r="D2133" s="131">
        <v>80</v>
      </c>
      <c r="E2133" s="132">
        <v>1866</v>
      </c>
      <c r="F2133" s="129">
        <f t="shared" si="31"/>
        <v>125000</v>
      </c>
      <c r="G2133" s="131"/>
      <c r="EM2133" s="86"/>
      <c r="IH2133" s="131"/>
    </row>
    <row r="2134" spans="1:242">
      <c r="A2134" s="131" t="s">
        <v>6056</v>
      </c>
      <c r="B2134" s="139">
        <f>+'[2]Table SP Vol '!AC86</f>
        <v>933</v>
      </c>
      <c r="C2134" s="131" t="s">
        <v>646</v>
      </c>
      <c r="D2134" s="131">
        <v>81</v>
      </c>
      <c r="E2134" s="132">
        <v>1866</v>
      </c>
      <c r="F2134" s="129">
        <f t="shared" si="31"/>
        <v>125000</v>
      </c>
      <c r="G2134" s="131"/>
      <c r="EM2134" s="86"/>
      <c r="IH2134" s="131"/>
    </row>
    <row r="2135" spans="1:242">
      <c r="A2135" s="131" t="s">
        <v>6057</v>
      </c>
      <c r="B2135" s="139">
        <f>+'[2]Table SP Vol '!AC87</f>
        <v>933</v>
      </c>
      <c r="C2135" s="131" t="s">
        <v>646</v>
      </c>
      <c r="D2135" s="131">
        <v>82</v>
      </c>
      <c r="E2135" s="132">
        <v>1866</v>
      </c>
      <c r="F2135" s="129">
        <f t="shared" si="31"/>
        <v>125000</v>
      </c>
      <c r="G2135" s="131"/>
      <c r="EM2135" s="86"/>
      <c r="IH2135" s="131"/>
    </row>
    <row r="2136" spans="1:242">
      <c r="A2136" s="131" t="s">
        <v>6058</v>
      </c>
      <c r="B2136" s="139">
        <f>+'[2]Table SP Vol '!AC88</f>
        <v>933</v>
      </c>
      <c r="C2136" s="131" t="s">
        <v>646</v>
      </c>
      <c r="D2136" s="131">
        <v>83</v>
      </c>
      <c r="E2136" s="132">
        <v>1866</v>
      </c>
      <c r="F2136" s="129">
        <f t="shared" si="31"/>
        <v>125000</v>
      </c>
      <c r="G2136" s="131"/>
      <c r="EM2136" s="86"/>
      <c r="IH2136" s="131"/>
    </row>
    <row r="2137" spans="1:242">
      <c r="A2137" s="131" t="s">
        <v>6059</v>
      </c>
      <c r="B2137" s="139">
        <f>+'[2]Table SP Vol '!AC89</f>
        <v>933</v>
      </c>
      <c r="C2137" s="131" t="s">
        <v>646</v>
      </c>
      <c r="D2137" s="131">
        <v>84</v>
      </c>
      <c r="E2137" s="132">
        <v>1866</v>
      </c>
      <c r="F2137" s="129">
        <f t="shared" si="31"/>
        <v>125000</v>
      </c>
      <c r="G2137" s="131"/>
      <c r="EM2137" s="86"/>
      <c r="IH2137" s="131"/>
    </row>
    <row r="2138" spans="1:242">
      <c r="A2138" s="131" t="s">
        <v>6060</v>
      </c>
      <c r="B2138" s="139">
        <f>+'[2]Table SP Vol '!AC90</f>
        <v>933</v>
      </c>
      <c r="C2138" s="131" t="s">
        <v>646</v>
      </c>
      <c r="D2138" s="131">
        <v>85</v>
      </c>
      <c r="E2138" s="132">
        <v>1866</v>
      </c>
      <c r="F2138" s="129">
        <f t="shared" ref="F2138:F2201" si="32">+F2052+5000</f>
        <v>125000</v>
      </c>
      <c r="G2138" s="131"/>
      <c r="EM2138" s="86"/>
      <c r="IH2138" s="131"/>
    </row>
    <row r="2139" spans="1:242">
      <c r="A2139" s="131" t="s">
        <v>6061</v>
      </c>
      <c r="B2139" s="139">
        <f>+'[2]Table SP Vol '!AC91</f>
        <v>933</v>
      </c>
      <c r="C2139" s="131" t="s">
        <v>646</v>
      </c>
      <c r="D2139" s="131">
        <v>86</v>
      </c>
      <c r="E2139" s="132">
        <v>1866</v>
      </c>
      <c r="F2139" s="129">
        <f t="shared" si="32"/>
        <v>125000</v>
      </c>
      <c r="G2139" s="131"/>
      <c r="EM2139" s="86"/>
      <c r="IH2139" s="131"/>
    </row>
    <row r="2140" spans="1:242">
      <c r="A2140" s="131" t="s">
        <v>6062</v>
      </c>
      <c r="B2140" s="139">
        <f>+'[2]Table SP Vol '!AC92</f>
        <v>933</v>
      </c>
      <c r="C2140" s="131" t="s">
        <v>646</v>
      </c>
      <c r="D2140" s="131">
        <v>87</v>
      </c>
      <c r="E2140" s="132">
        <v>1866</v>
      </c>
      <c r="F2140" s="129">
        <f t="shared" si="32"/>
        <v>125000</v>
      </c>
      <c r="G2140" s="131"/>
      <c r="EM2140" s="86"/>
      <c r="IH2140" s="131"/>
    </row>
    <row r="2141" spans="1:242">
      <c r="A2141" s="131" t="s">
        <v>6063</v>
      </c>
      <c r="B2141" s="139">
        <f>+'[2]Table SP Vol '!AC93</f>
        <v>933</v>
      </c>
      <c r="C2141" s="131" t="s">
        <v>646</v>
      </c>
      <c r="D2141" s="131">
        <v>88</v>
      </c>
      <c r="E2141" s="132">
        <v>1866</v>
      </c>
      <c r="F2141" s="129">
        <f t="shared" si="32"/>
        <v>125000</v>
      </c>
      <c r="G2141" s="131"/>
      <c r="EM2141" s="86"/>
      <c r="IH2141" s="131"/>
    </row>
    <row r="2142" spans="1:242">
      <c r="A2142" s="131" t="s">
        <v>6064</v>
      </c>
      <c r="B2142" s="139">
        <f>+'[2]Table SP Vol '!AC94</f>
        <v>933</v>
      </c>
      <c r="C2142" s="131" t="s">
        <v>646</v>
      </c>
      <c r="D2142" s="131">
        <v>89</v>
      </c>
      <c r="E2142" s="132">
        <v>1866</v>
      </c>
      <c r="F2142" s="129">
        <f t="shared" si="32"/>
        <v>125000</v>
      </c>
      <c r="G2142" s="131"/>
      <c r="EM2142" s="86"/>
      <c r="IH2142" s="131"/>
    </row>
    <row r="2143" spans="1:242">
      <c r="A2143" s="131" t="s">
        <v>6065</v>
      </c>
      <c r="B2143" s="139">
        <f>+'[2]Table SP Vol '!AC95</f>
        <v>933</v>
      </c>
      <c r="C2143" s="131" t="s">
        <v>646</v>
      </c>
      <c r="D2143" s="131">
        <v>90</v>
      </c>
      <c r="E2143" s="132">
        <v>1866</v>
      </c>
      <c r="F2143" s="129">
        <f t="shared" si="32"/>
        <v>125000</v>
      </c>
      <c r="G2143" s="131"/>
      <c r="EM2143" s="86"/>
      <c r="IH2143" s="131"/>
    </row>
    <row r="2144" spans="1:242">
      <c r="A2144" s="131" t="s">
        <v>6066</v>
      </c>
      <c r="B2144" s="139">
        <f>+'[2]Table SP Vol '!AC96</f>
        <v>933</v>
      </c>
      <c r="C2144" s="131" t="s">
        <v>646</v>
      </c>
      <c r="D2144" s="131">
        <v>91</v>
      </c>
      <c r="E2144" s="132">
        <v>1866</v>
      </c>
      <c r="F2144" s="129">
        <f t="shared" si="32"/>
        <v>125000</v>
      </c>
      <c r="G2144" s="131"/>
      <c r="EM2144" s="86"/>
      <c r="IH2144" s="131"/>
    </row>
    <row r="2145" spans="1:242">
      <c r="A2145" s="131" t="s">
        <v>6067</v>
      </c>
      <c r="B2145" s="139">
        <f>+'[2]Table SP Vol '!AC97</f>
        <v>933</v>
      </c>
      <c r="C2145" s="131" t="s">
        <v>646</v>
      </c>
      <c r="D2145" s="131">
        <v>92</v>
      </c>
      <c r="E2145" s="132">
        <v>1866</v>
      </c>
      <c r="F2145" s="129">
        <f t="shared" si="32"/>
        <v>125000</v>
      </c>
      <c r="G2145" s="131"/>
      <c r="EM2145" s="86"/>
      <c r="IH2145" s="131"/>
    </row>
    <row r="2146" spans="1:242">
      <c r="A2146" s="131" t="s">
        <v>6068</v>
      </c>
      <c r="B2146" s="139">
        <f>+'[2]Table SP Vol '!AC98</f>
        <v>933</v>
      </c>
      <c r="C2146" s="131" t="s">
        <v>646</v>
      </c>
      <c r="D2146" s="131">
        <v>93</v>
      </c>
      <c r="E2146" s="132">
        <v>1866</v>
      </c>
      <c r="F2146" s="129">
        <f t="shared" si="32"/>
        <v>125000</v>
      </c>
      <c r="G2146" s="131"/>
      <c r="EM2146" s="86"/>
      <c r="IH2146" s="131"/>
    </row>
    <row r="2147" spans="1:242">
      <c r="A2147" s="131" t="s">
        <v>6069</v>
      </c>
      <c r="B2147" s="139">
        <f>+'[2]Table SP Vol '!AC99</f>
        <v>933</v>
      </c>
      <c r="C2147" s="131" t="s">
        <v>646</v>
      </c>
      <c r="D2147" s="131">
        <v>94</v>
      </c>
      <c r="E2147" s="132">
        <v>1866</v>
      </c>
      <c r="F2147" s="129">
        <f t="shared" si="32"/>
        <v>125000</v>
      </c>
      <c r="G2147" s="131"/>
      <c r="EM2147" s="86"/>
      <c r="IH2147" s="131"/>
    </row>
    <row r="2148" spans="1:242">
      <c r="A2148" s="131" t="s">
        <v>6070</v>
      </c>
      <c r="B2148" s="139">
        <f>+'[2]Table SP Vol '!AC100</f>
        <v>933</v>
      </c>
      <c r="C2148" s="131" t="s">
        <v>646</v>
      </c>
      <c r="D2148" s="131">
        <v>95</v>
      </c>
      <c r="E2148" s="132">
        <v>1866</v>
      </c>
      <c r="F2148" s="129">
        <f t="shared" si="32"/>
        <v>125000</v>
      </c>
      <c r="G2148" s="131"/>
      <c r="EM2148" s="86"/>
      <c r="IH2148" s="131"/>
    </row>
    <row r="2149" spans="1:242">
      <c r="A2149" s="131" t="s">
        <v>6071</v>
      </c>
      <c r="B2149" s="139">
        <f>+'[2]Table SP Vol '!AC101</f>
        <v>933</v>
      </c>
      <c r="C2149" s="131" t="s">
        <v>646</v>
      </c>
      <c r="D2149" s="131">
        <v>96</v>
      </c>
      <c r="E2149" s="132">
        <v>1866</v>
      </c>
      <c r="F2149" s="129">
        <f t="shared" si="32"/>
        <v>125000</v>
      </c>
      <c r="G2149" s="131"/>
      <c r="EM2149" s="86"/>
      <c r="IH2149" s="131"/>
    </row>
    <row r="2150" spans="1:242">
      <c r="A2150" s="131" t="s">
        <v>6072</v>
      </c>
      <c r="B2150" s="139">
        <f>+'[2]Table SP Vol '!AC102</f>
        <v>933</v>
      </c>
      <c r="C2150" s="131" t="s">
        <v>646</v>
      </c>
      <c r="D2150" s="131">
        <v>97</v>
      </c>
      <c r="E2150" s="132">
        <v>1866</v>
      </c>
      <c r="F2150" s="129">
        <f t="shared" si="32"/>
        <v>125000</v>
      </c>
      <c r="G2150" s="131"/>
      <c r="EM2150" s="86"/>
      <c r="IH2150" s="131"/>
    </row>
    <row r="2151" spans="1:242">
      <c r="A2151" s="131" t="s">
        <v>6073</v>
      </c>
      <c r="B2151" s="139">
        <f>+'[2]Table SP Vol '!AC103</f>
        <v>933</v>
      </c>
      <c r="C2151" s="131" t="s">
        <v>646</v>
      </c>
      <c r="D2151" s="131">
        <v>98</v>
      </c>
      <c r="E2151" s="132">
        <v>1866</v>
      </c>
      <c r="F2151" s="129">
        <f t="shared" si="32"/>
        <v>125000</v>
      </c>
      <c r="G2151" s="131"/>
      <c r="EM2151" s="86"/>
      <c r="IH2151" s="131"/>
    </row>
    <row r="2152" spans="1:242">
      <c r="A2152" s="131" t="s">
        <v>6074</v>
      </c>
      <c r="B2152" s="139">
        <f>+'[2]Table SP Vol '!AC104</f>
        <v>933</v>
      </c>
      <c r="C2152" s="131" t="s">
        <v>646</v>
      </c>
      <c r="D2152" s="131">
        <v>99</v>
      </c>
      <c r="E2152" s="132">
        <v>1866</v>
      </c>
      <c r="F2152" s="129">
        <f t="shared" si="32"/>
        <v>125000</v>
      </c>
      <c r="G2152" s="131"/>
      <c r="EM2152" s="86"/>
      <c r="IH2152" s="131"/>
    </row>
    <row r="2153" spans="1:242">
      <c r="A2153" s="131" t="s">
        <v>6075</v>
      </c>
      <c r="B2153" s="139">
        <f>+'[2]Table SP Vol '!AC105</f>
        <v>0</v>
      </c>
      <c r="C2153" s="131" t="s">
        <v>634</v>
      </c>
      <c r="D2153" s="131">
        <v>0</v>
      </c>
      <c r="E2153" s="132">
        <v>0</v>
      </c>
      <c r="F2153" s="129">
        <f t="shared" si="32"/>
        <v>125000</v>
      </c>
      <c r="G2153" s="131"/>
      <c r="EM2153" s="86"/>
      <c r="IH2153" s="131"/>
    </row>
    <row r="2154" spans="1:242">
      <c r="A2154" s="131" t="s">
        <v>1689</v>
      </c>
      <c r="B2154" s="139">
        <f>+'[2]Table SP Vol '!AD20</f>
        <v>2.9899999999999998</v>
      </c>
      <c r="C2154" s="131" t="s">
        <v>634</v>
      </c>
      <c r="D2154" s="131">
        <v>15</v>
      </c>
      <c r="E2154" s="132">
        <v>5.9799999999999995</v>
      </c>
      <c r="F2154" s="129">
        <f t="shared" si="32"/>
        <v>130000</v>
      </c>
      <c r="G2154" s="131"/>
      <c r="EI2154" s="86"/>
      <c r="IH2154" s="131"/>
    </row>
    <row r="2155" spans="1:242">
      <c r="A2155" s="131" t="s">
        <v>1690</v>
      </c>
      <c r="B2155" s="139">
        <f>+'[2]Table SP Vol '!AD21</f>
        <v>2.9899999999999998</v>
      </c>
      <c r="C2155" s="131" t="s">
        <v>634</v>
      </c>
      <c r="D2155" s="131">
        <v>16</v>
      </c>
      <c r="E2155" s="132">
        <v>5.9799999999999995</v>
      </c>
      <c r="F2155" s="129">
        <f t="shared" si="32"/>
        <v>130000</v>
      </c>
      <c r="G2155" s="131"/>
      <c r="EI2155" s="86"/>
      <c r="IH2155" s="131"/>
    </row>
    <row r="2156" spans="1:242">
      <c r="A2156" s="131" t="s">
        <v>1691</v>
      </c>
      <c r="B2156" s="139">
        <f>+'[2]Table SP Vol '!AD22</f>
        <v>2.9899999999999998</v>
      </c>
      <c r="C2156" s="131" t="s">
        <v>634</v>
      </c>
      <c r="D2156" s="131">
        <v>17</v>
      </c>
      <c r="E2156" s="132">
        <v>5.9799999999999995</v>
      </c>
      <c r="F2156" s="129">
        <f t="shared" si="32"/>
        <v>130000</v>
      </c>
      <c r="G2156" s="131"/>
      <c r="EI2156" s="86"/>
      <c r="IH2156" s="131"/>
    </row>
    <row r="2157" spans="1:242">
      <c r="A2157" s="131" t="s">
        <v>1692</v>
      </c>
      <c r="B2157" s="139">
        <f>+'[2]Table SP Vol '!AD23</f>
        <v>2.9899999999999998</v>
      </c>
      <c r="C2157" s="131" t="s">
        <v>634</v>
      </c>
      <c r="D2157" s="131">
        <v>18</v>
      </c>
      <c r="E2157" s="132">
        <v>5.9799999999999995</v>
      </c>
      <c r="F2157" s="129">
        <f t="shared" si="32"/>
        <v>130000</v>
      </c>
      <c r="G2157" s="131"/>
      <c r="EI2157" s="86"/>
      <c r="IH2157" s="131"/>
    </row>
    <row r="2158" spans="1:242">
      <c r="A2158" s="131" t="s">
        <v>1693</v>
      </c>
      <c r="B2158" s="139">
        <f>+'[2]Table SP Vol '!AD24</f>
        <v>2.9899999999999998</v>
      </c>
      <c r="C2158" s="131" t="s">
        <v>634</v>
      </c>
      <c r="D2158" s="131">
        <v>19</v>
      </c>
      <c r="E2158" s="132">
        <v>5.9799999999999995</v>
      </c>
      <c r="F2158" s="129">
        <f t="shared" si="32"/>
        <v>130000</v>
      </c>
      <c r="G2158" s="131"/>
      <c r="EI2158" s="86"/>
      <c r="IH2158" s="131"/>
    </row>
    <row r="2159" spans="1:242">
      <c r="A2159" s="131" t="s">
        <v>1694</v>
      </c>
      <c r="B2159" s="139">
        <f>+'[2]Table SP Vol '!AD25</f>
        <v>4.42</v>
      </c>
      <c r="C2159" s="131" t="s">
        <v>635</v>
      </c>
      <c r="D2159" s="131">
        <v>20</v>
      </c>
      <c r="E2159" s="132">
        <v>8.84</v>
      </c>
      <c r="F2159" s="129">
        <f t="shared" si="32"/>
        <v>130000</v>
      </c>
      <c r="G2159" s="131"/>
      <c r="EI2159" s="86"/>
      <c r="IH2159" s="131"/>
    </row>
    <row r="2160" spans="1:242">
      <c r="A2160" s="131" t="s">
        <v>1695</v>
      </c>
      <c r="B2160" s="139">
        <f>+'[2]Table SP Vol '!AD26</f>
        <v>4.42</v>
      </c>
      <c r="C2160" s="131" t="s">
        <v>635</v>
      </c>
      <c r="D2160" s="131">
        <v>21</v>
      </c>
      <c r="E2160" s="132">
        <v>8.84</v>
      </c>
      <c r="F2160" s="129">
        <f t="shared" si="32"/>
        <v>130000</v>
      </c>
      <c r="G2160" s="131"/>
      <c r="EI2160" s="86"/>
      <c r="IH2160" s="131"/>
    </row>
    <row r="2161" spans="1:242">
      <c r="A2161" s="131" t="s">
        <v>1696</v>
      </c>
      <c r="B2161" s="139">
        <f>+'[2]Table SP Vol '!AD27</f>
        <v>4.42</v>
      </c>
      <c r="C2161" s="131" t="s">
        <v>635</v>
      </c>
      <c r="D2161" s="131">
        <v>22</v>
      </c>
      <c r="E2161" s="132">
        <v>8.84</v>
      </c>
      <c r="F2161" s="129">
        <f t="shared" si="32"/>
        <v>130000</v>
      </c>
      <c r="G2161" s="131"/>
      <c r="EI2161" s="86"/>
      <c r="IH2161" s="131"/>
    </row>
    <row r="2162" spans="1:242">
      <c r="A2162" s="131" t="s">
        <v>1697</v>
      </c>
      <c r="B2162" s="139">
        <f>+'[2]Table SP Vol '!AD28</f>
        <v>4.42</v>
      </c>
      <c r="C2162" s="131" t="s">
        <v>635</v>
      </c>
      <c r="D2162" s="131">
        <v>23</v>
      </c>
      <c r="E2162" s="132">
        <v>8.84</v>
      </c>
      <c r="F2162" s="129">
        <f t="shared" si="32"/>
        <v>130000</v>
      </c>
      <c r="G2162" s="131"/>
      <c r="EI2162" s="86"/>
      <c r="IH2162" s="131"/>
    </row>
    <row r="2163" spans="1:242">
      <c r="A2163" s="131" t="s">
        <v>1698</v>
      </c>
      <c r="B2163" s="139">
        <f>+'[2]Table SP Vol '!AD29</f>
        <v>4.42</v>
      </c>
      <c r="C2163" s="131" t="s">
        <v>635</v>
      </c>
      <c r="D2163" s="131">
        <v>24</v>
      </c>
      <c r="E2163" s="132">
        <v>8.84</v>
      </c>
      <c r="F2163" s="129">
        <f t="shared" si="32"/>
        <v>130000</v>
      </c>
      <c r="G2163" s="131"/>
      <c r="EI2163" s="86"/>
      <c r="IH2163" s="131"/>
    </row>
    <row r="2164" spans="1:242">
      <c r="A2164" s="131" t="s">
        <v>1699</v>
      </c>
      <c r="B2164" s="139">
        <f>+'[2]Table SP Vol '!AD30</f>
        <v>5.2</v>
      </c>
      <c r="C2164" s="131" t="s">
        <v>636</v>
      </c>
      <c r="D2164" s="131">
        <v>25</v>
      </c>
      <c r="E2164" s="132">
        <v>10.4</v>
      </c>
      <c r="F2164" s="129">
        <f t="shared" si="32"/>
        <v>130000</v>
      </c>
      <c r="G2164" s="131"/>
      <c r="EI2164" s="86"/>
      <c r="IH2164" s="131"/>
    </row>
    <row r="2165" spans="1:242">
      <c r="A2165" s="131" t="s">
        <v>1700</v>
      </c>
      <c r="B2165" s="139">
        <f>+'[2]Table SP Vol '!AD31</f>
        <v>5.2</v>
      </c>
      <c r="C2165" s="131" t="s">
        <v>636</v>
      </c>
      <c r="D2165" s="131">
        <v>26</v>
      </c>
      <c r="E2165" s="132">
        <v>10.4</v>
      </c>
      <c r="F2165" s="129">
        <f t="shared" si="32"/>
        <v>130000</v>
      </c>
      <c r="G2165" s="131"/>
      <c r="EI2165" s="86"/>
      <c r="IH2165" s="131"/>
    </row>
    <row r="2166" spans="1:242">
      <c r="A2166" s="131" t="s">
        <v>1701</v>
      </c>
      <c r="B2166" s="139">
        <f>+'[2]Table SP Vol '!AD32</f>
        <v>5.2</v>
      </c>
      <c r="C2166" s="131" t="s">
        <v>636</v>
      </c>
      <c r="D2166" s="131">
        <v>27</v>
      </c>
      <c r="E2166" s="132">
        <v>10.4</v>
      </c>
      <c r="F2166" s="129">
        <f t="shared" si="32"/>
        <v>130000</v>
      </c>
      <c r="G2166" s="131"/>
      <c r="EI2166" s="86"/>
      <c r="IH2166" s="131"/>
    </row>
    <row r="2167" spans="1:242">
      <c r="A2167" s="131" t="s">
        <v>1702</v>
      </c>
      <c r="B2167" s="139">
        <f>+'[2]Table SP Vol '!AD33</f>
        <v>5.2</v>
      </c>
      <c r="C2167" s="131" t="s">
        <v>636</v>
      </c>
      <c r="D2167" s="131">
        <v>28</v>
      </c>
      <c r="E2167" s="132">
        <v>10.4</v>
      </c>
      <c r="F2167" s="129">
        <f t="shared" si="32"/>
        <v>130000</v>
      </c>
      <c r="G2167" s="131"/>
      <c r="EI2167" s="86"/>
      <c r="IH2167" s="131"/>
    </row>
    <row r="2168" spans="1:242">
      <c r="A2168" s="131" t="s">
        <v>1703</v>
      </c>
      <c r="B2168" s="139">
        <f>+'[2]Table SP Vol '!AD34</f>
        <v>5.2</v>
      </c>
      <c r="C2168" s="131" t="s">
        <v>636</v>
      </c>
      <c r="D2168" s="131">
        <v>29</v>
      </c>
      <c r="E2168" s="132">
        <v>10.4</v>
      </c>
      <c r="F2168" s="129">
        <f t="shared" si="32"/>
        <v>130000</v>
      </c>
      <c r="G2168" s="131"/>
      <c r="EI2168" s="86"/>
      <c r="IH2168" s="131"/>
    </row>
    <row r="2169" spans="1:242">
      <c r="A2169" s="131" t="s">
        <v>1704</v>
      </c>
      <c r="B2169" s="139">
        <f>+'[2]Table SP Vol '!AD35</f>
        <v>6.37</v>
      </c>
      <c r="C2169" s="131" t="s">
        <v>637</v>
      </c>
      <c r="D2169" s="131">
        <v>30</v>
      </c>
      <c r="E2169" s="132">
        <v>12.74</v>
      </c>
      <c r="F2169" s="129">
        <f t="shared" si="32"/>
        <v>130000</v>
      </c>
      <c r="G2169" s="131"/>
      <c r="EI2169" s="86"/>
      <c r="IH2169" s="131"/>
    </row>
    <row r="2170" spans="1:242">
      <c r="A2170" s="131" t="s">
        <v>1705</v>
      </c>
      <c r="B2170" s="139">
        <f>+'[2]Table SP Vol '!AD36</f>
        <v>6.37</v>
      </c>
      <c r="C2170" s="131" t="s">
        <v>637</v>
      </c>
      <c r="D2170" s="131">
        <v>31</v>
      </c>
      <c r="E2170" s="132">
        <v>12.74</v>
      </c>
      <c r="F2170" s="129">
        <f t="shared" si="32"/>
        <v>130000</v>
      </c>
      <c r="G2170" s="131"/>
      <c r="EI2170" s="86"/>
      <c r="IH2170" s="131"/>
    </row>
    <row r="2171" spans="1:242">
      <c r="A2171" s="131" t="s">
        <v>1706</v>
      </c>
      <c r="B2171" s="139">
        <f>+'[2]Table SP Vol '!AD37</f>
        <v>6.37</v>
      </c>
      <c r="C2171" s="131" t="s">
        <v>637</v>
      </c>
      <c r="D2171" s="131">
        <v>32</v>
      </c>
      <c r="E2171" s="132">
        <v>12.74</v>
      </c>
      <c r="F2171" s="129">
        <f t="shared" si="32"/>
        <v>130000</v>
      </c>
      <c r="G2171" s="131"/>
      <c r="EI2171" s="86"/>
      <c r="IH2171" s="131"/>
    </row>
    <row r="2172" spans="1:242">
      <c r="A2172" s="131" t="s">
        <v>1707</v>
      </c>
      <c r="B2172" s="139">
        <f>+'[2]Table SP Vol '!AD38</f>
        <v>6.37</v>
      </c>
      <c r="C2172" s="131" t="s">
        <v>637</v>
      </c>
      <c r="D2172" s="131">
        <v>33</v>
      </c>
      <c r="E2172" s="132">
        <v>12.74</v>
      </c>
      <c r="F2172" s="129">
        <f t="shared" si="32"/>
        <v>130000</v>
      </c>
      <c r="G2172" s="131"/>
      <c r="EI2172" s="86"/>
      <c r="IH2172" s="131"/>
    </row>
    <row r="2173" spans="1:242">
      <c r="A2173" s="131" t="s">
        <v>1708</v>
      </c>
      <c r="B2173" s="139">
        <f>+'[2]Table SP Vol '!AD39</f>
        <v>6.37</v>
      </c>
      <c r="C2173" s="131" t="s">
        <v>637</v>
      </c>
      <c r="D2173" s="131">
        <v>34</v>
      </c>
      <c r="E2173" s="132">
        <v>12.74</v>
      </c>
      <c r="F2173" s="129">
        <f t="shared" si="32"/>
        <v>130000</v>
      </c>
      <c r="G2173" s="131"/>
      <c r="EI2173" s="86"/>
      <c r="IH2173" s="131"/>
    </row>
    <row r="2174" spans="1:242">
      <c r="A2174" s="131" t="s">
        <v>1709</v>
      </c>
      <c r="B2174" s="139">
        <f>+'[2]Table SP Vol '!AD40</f>
        <v>8.4500000000000011</v>
      </c>
      <c r="C2174" s="131" t="s">
        <v>638</v>
      </c>
      <c r="D2174" s="131">
        <v>35</v>
      </c>
      <c r="E2174" s="132">
        <v>16.900000000000002</v>
      </c>
      <c r="F2174" s="129">
        <f t="shared" si="32"/>
        <v>130000</v>
      </c>
      <c r="G2174" s="131"/>
      <c r="EI2174" s="86"/>
      <c r="IH2174" s="131"/>
    </row>
    <row r="2175" spans="1:242">
      <c r="A2175" s="131" t="s">
        <v>1710</v>
      </c>
      <c r="B2175" s="139">
        <f>+'[2]Table SP Vol '!AD41</f>
        <v>8.4500000000000011</v>
      </c>
      <c r="C2175" s="131" t="s">
        <v>638</v>
      </c>
      <c r="D2175" s="131">
        <v>36</v>
      </c>
      <c r="E2175" s="132">
        <v>16.900000000000002</v>
      </c>
      <c r="F2175" s="129">
        <f t="shared" si="32"/>
        <v>130000</v>
      </c>
      <c r="G2175" s="131"/>
      <c r="EI2175" s="86"/>
      <c r="IH2175" s="131"/>
    </row>
    <row r="2176" spans="1:242">
      <c r="A2176" s="131" t="s">
        <v>1711</v>
      </c>
      <c r="B2176" s="139">
        <f>+'[2]Table SP Vol '!AD42</f>
        <v>8.4500000000000011</v>
      </c>
      <c r="C2176" s="131" t="s">
        <v>638</v>
      </c>
      <c r="D2176" s="131">
        <v>37</v>
      </c>
      <c r="E2176" s="132">
        <v>16.900000000000002</v>
      </c>
      <c r="F2176" s="129">
        <f t="shared" si="32"/>
        <v>130000</v>
      </c>
      <c r="G2176" s="131"/>
      <c r="EI2176" s="86"/>
      <c r="IH2176" s="131"/>
    </row>
    <row r="2177" spans="1:242">
      <c r="A2177" s="131" t="s">
        <v>1712</v>
      </c>
      <c r="B2177" s="139">
        <f>+'[2]Table SP Vol '!AD43</f>
        <v>8.4500000000000011</v>
      </c>
      <c r="C2177" s="131" t="s">
        <v>638</v>
      </c>
      <c r="D2177" s="131">
        <v>38</v>
      </c>
      <c r="E2177" s="132">
        <v>16.900000000000002</v>
      </c>
      <c r="F2177" s="129">
        <f t="shared" si="32"/>
        <v>130000</v>
      </c>
      <c r="G2177" s="131"/>
      <c r="EI2177" s="86"/>
      <c r="IH2177" s="131"/>
    </row>
    <row r="2178" spans="1:242">
      <c r="A2178" s="131" t="s">
        <v>1713</v>
      </c>
      <c r="B2178" s="139">
        <f>+'[2]Table SP Vol '!AD44</f>
        <v>8.4500000000000011</v>
      </c>
      <c r="C2178" s="131" t="s">
        <v>638</v>
      </c>
      <c r="D2178" s="131">
        <v>39</v>
      </c>
      <c r="E2178" s="132">
        <v>16.900000000000002</v>
      </c>
      <c r="F2178" s="129">
        <f t="shared" si="32"/>
        <v>130000</v>
      </c>
      <c r="G2178" s="131"/>
      <c r="EI2178" s="86"/>
      <c r="IH2178" s="131"/>
    </row>
    <row r="2179" spans="1:242">
      <c r="A2179" s="131" t="s">
        <v>1714</v>
      </c>
      <c r="B2179" s="139">
        <f>+'[2]Table SP Vol '!AD45</f>
        <v>12.35</v>
      </c>
      <c r="C2179" s="131" t="s">
        <v>639</v>
      </c>
      <c r="D2179" s="131">
        <v>40</v>
      </c>
      <c r="E2179" s="132">
        <v>24.7</v>
      </c>
      <c r="F2179" s="129">
        <f t="shared" si="32"/>
        <v>130000</v>
      </c>
      <c r="G2179" s="131"/>
      <c r="EI2179" s="86"/>
      <c r="IH2179" s="131"/>
    </row>
    <row r="2180" spans="1:242">
      <c r="A2180" s="131" t="s">
        <v>1715</v>
      </c>
      <c r="B2180" s="139">
        <f>+'[2]Table SP Vol '!AD46</f>
        <v>12.35</v>
      </c>
      <c r="C2180" s="131" t="s">
        <v>639</v>
      </c>
      <c r="D2180" s="131">
        <v>41</v>
      </c>
      <c r="E2180" s="132">
        <v>24.7</v>
      </c>
      <c r="F2180" s="129">
        <f t="shared" si="32"/>
        <v>130000</v>
      </c>
      <c r="G2180" s="131"/>
      <c r="EI2180" s="86"/>
      <c r="IH2180" s="131"/>
    </row>
    <row r="2181" spans="1:242">
      <c r="A2181" s="131" t="s">
        <v>1716</v>
      </c>
      <c r="B2181" s="139">
        <f>+'[2]Table SP Vol '!AD47</f>
        <v>12.35</v>
      </c>
      <c r="C2181" s="131" t="s">
        <v>639</v>
      </c>
      <c r="D2181" s="131">
        <v>42</v>
      </c>
      <c r="E2181" s="132">
        <v>24.7</v>
      </c>
      <c r="F2181" s="129">
        <f t="shared" si="32"/>
        <v>130000</v>
      </c>
      <c r="G2181" s="131"/>
      <c r="EI2181" s="86"/>
      <c r="IH2181" s="131"/>
    </row>
    <row r="2182" spans="1:242">
      <c r="A2182" s="131" t="s">
        <v>1717</v>
      </c>
      <c r="B2182" s="139">
        <f>+'[2]Table SP Vol '!AD48</f>
        <v>12.35</v>
      </c>
      <c r="C2182" s="131" t="s">
        <v>639</v>
      </c>
      <c r="D2182" s="131">
        <v>43</v>
      </c>
      <c r="E2182" s="132">
        <v>24.7</v>
      </c>
      <c r="F2182" s="129">
        <f t="shared" si="32"/>
        <v>130000</v>
      </c>
      <c r="G2182" s="131"/>
      <c r="EI2182" s="86"/>
      <c r="IH2182" s="131"/>
    </row>
    <row r="2183" spans="1:242">
      <c r="A2183" s="131" t="s">
        <v>1718</v>
      </c>
      <c r="B2183" s="139">
        <f>+'[2]Table SP Vol '!AD49</f>
        <v>12.35</v>
      </c>
      <c r="C2183" s="131" t="s">
        <v>639</v>
      </c>
      <c r="D2183" s="131">
        <v>44</v>
      </c>
      <c r="E2183" s="132">
        <v>24.7</v>
      </c>
      <c r="F2183" s="129">
        <f t="shared" si="32"/>
        <v>130000</v>
      </c>
      <c r="G2183" s="131"/>
      <c r="EI2183" s="86"/>
      <c r="IH2183" s="131"/>
    </row>
    <row r="2184" spans="1:242">
      <c r="A2184" s="131" t="s">
        <v>1719</v>
      </c>
      <c r="B2184" s="139">
        <f>+'[2]Table SP Vol '!AD50</f>
        <v>19.759999999999998</v>
      </c>
      <c r="C2184" s="131" t="s">
        <v>640</v>
      </c>
      <c r="D2184" s="131">
        <v>45</v>
      </c>
      <c r="E2184" s="132">
        <v>39.519999999999996</v>
      </c>
      <c r="F2184" s="129">
        <f t="shared" si="32"/>
        <v>130000</v>
      </c>
      <c r="G2184" s="131"/>
      <c r="EI2184" s="86"/>
      <c r="IH2184" s="131"/>
    </row>
    <row r="2185" spans="1:242">
      <c r="A2185" s="131" t="s">
        <v>1720</v>
      </c>
      <c r="B2185" s="139">
        <f>+'[2]Table SP Vol '!AD51</f>
        <v>19.759999999999998</v>
      </c>
      <c r="C2185" s="131" t="s">
        <v>640</v>
      </c>
      <c r="D2185" s="131">
        <v>46</v>
      </c>
      <c r="E2185" s="132">
        <v>39.519999999999996</v>
      </c>
      <c r="F2185" s="129">
        <f t="shared" si="32"/>
        <v>130000</v>
      </c>
      <c r="G2185" s="131"/>
      <c r="EI2185" s="86"/>
      <c r="IH2185" s="131"/>
    </row>
    <row r="2186" spans="1:242">
      <c r="A2186" s="131" t="s">
        <v>1721</v>
      </c>
      <c r="B2186" s="139">
        <f>+'[2]Table SP Vol '!AD52</f>
        <v>19.759999999999998</v>
      </c>
      <c r="C2186" s="131" t="s">
        <v>640</v>
      </c>
      <c r="D2186" s="131">
        <v>47</v>
      </c>
      <c r="E2186" s="132">
        <v>39.519999999999996</v>
      </c>
      <c r="F2186" s="129">
        <f t="shared" si="32"/>
        <v>130000</v>
      </c>
      <c r="G2186" s="131"/>
      <c r="EI2186" s="86"/>
      <c r="IH2186" s="131"/>
    </row>
    <row r="2187" spans="1:242">
      <c r="A2187" s="131" t="s">
        <v>1722</v>
      </c>
      <c r="B2187" s="139">
        <f>+'[2]Table SP Vol '!AD53</f>
        <v>19.759999999999998</v>
      </c>
      <c r="C2187" s="131" t="s">
        <v>640</v>
      </c>
      <c r="D2187" s="131">
        <v>48</v>
      </c>
      <c r="E2187" s="132">
        <v>39.519999999999996</v>
      </c>
      <c r="F2187" s="129">
        <f t="shared" si="32"/>
        <v>130000</v>
      </c>
      <c r="G2187" s="131"/>
      <c r="EI2187" s="86"/>
      <c r="IH2187" s="131"/>
    </row>
    <row r="2188" spans="1:242">
      <c r="A2188" s="131" t="s">
        <v>1723</v>
      </c>
      <c r="B2188" s="139">
        <f>+'[2]Table SP Vol '!AD54</f>
        <v>19.759999999999998</v>
      </c>
      <c r="C2188" s="131" t="s">
        <v>640</v>
      </c>
      <c r="D2188" s="131">
        <v>49</v>
      </c>
      <c r="E2188" s="132">
        <v>39.519999999999996</v>
      </c>
      <c r="F2188" s="129">
        <f t="shared" si="32"/>
        <v>130000</v>
      </c>
      <c r="G2188" s="131"/>
      <c r="EI2188" s="86"/>
      <c r="IH2188" s="131"/>
    </row>
    <row r="2189" spans="1:242">
      <c r="A2189" s="131" t="s">
        <v>1724</v>
      </c>
      <c r="B2189" s="139">
        <f>+'[2]Table SP Vol '!AD55</f>
        <v>35.49</v>
      </c>
      <c r="C2189" s="131" t="s">
        <v>641</v>
      </c>
      <c r="D2189" s="131">
        <v>50</v>
      </c>
      <c r="E2189" s="132">
        <v>70.98</v>
      </c>
      <c r="F2189" s="129">
        <f t="shared" si="32"/>
        <v>130000</v>
      </c>
      <c r="G2189" s="131"/>
      <c r="EI2189" s="86"/>
      <c r="IH2189" s="131"/>
    </row>
    <row r="2190" spans="1:242">
      <c r="A2190" s="131" t="s">
        <v>1725</v>
      </c>
      <c r="B2190" s="139">
        <f>+'[2]Table SP Vol '!AD56</f>
        <v>35.49</v>
      </c>
      <c r="C2190" s="131" t="s">
        <v>641</v>
      </c>
      <c r="D2190" s="131">
        <v>51</v>
      </c>
      <c r="E2190" s="132">
        <v>70.98</v>
      </c>
      <c r="F2190" s="129">
        <f t="shared" si="32"/>
        <v>130000</v>
      </c>
      <c r="G2190" s="131"/>
      <c r="EI2190" s="86"/>
      <c r="IH2190" s="131"/>
    </row>
    <row r="2191" spans="1:242">
      <c r="A2191" s="131" t="s">
        <v>1726</v>
      </c>
      <c r="B2191" s="139">
        <f>+'[2]Table SP Vol '!AD57</f>
        <v>35.49</v>
      </c>
      <c r="C2191" s="131" t="s">
        <v>641</v>
      </c>
      <c r="D2191" s="131">
        <v>52</v>
      </c>
      <c r="E2191" s="132">
        <v>70.98</v>
      </c>
      <c r="F2191" s="129">
        <f t="shared" si="32"/>
        <v>130000</v>
      </c>
      <c r="G2191" s="131"/>
      <c r="EI2191" s="86"/>
      <c r="IH2191" s="131"/>
    </row>
    <row r="2192" spans="1:242">
      <c r="A2192" s="131" t="s">
        <v>1727</v>
      </c>
      <c r="B2192" s="139">
        <f>+'[2]Table SP Vol '!AD58</f>
        <v>35.49</v>
      </c>
      <c r="C2192" s="131" t="s">
        <v>641</v>
      </c>
      <c r="D2192" s="131">
        <v>53</v>
      </c>
      <c r="E2192" s="132">
        <v>70.98</v>
      </c>
      <c r="F2192" s="129">
        <f t="shared" si="32"/>
        <v>130000</v>
      </c>
      <c r="G2192" s="131"/>
      <c r="EI2192" s="86"/>
      <c r="IH2192" s="131"/>
    </row>
    <row r="2193" spans="1:242">
      <c r="A2193" s="131" t="s">
        <v>1728</v>
      </c>
      <c r="B2193" s="139">
        <f>+'[2]Table SP Vol '!AD59</f>
        <v>35.49</v>
      </c>
      <c r="C2193" s="131" t="s">
        <v>641</v>
      </c>
      <c r="D2193" s="131">
        <v>54</v>
      </c>
      <c r="E2193" s="132">
        <v>70.98</v>
      </c>
      <c r="F2193" s="129">
        <f t="shared" si="32"/>
        <v>130000</v>
      </c>
      <c r="G2193" s="131"/>
      <c r="EI2193" s="86"/>
      <c r="IH2193" s="131"/>
    </row>
    <row r="2194" spans="1:242">
      <c r="A2194" s="131" t="s">
        <v>1729</v>
      </c>
      <c r="B2194" s="139">
        <f>+'[2]Table SP Vol '!AD60</f>
        <v>64.61</v>
      </c>
      <c r="C2194" s="131" t="s">
        <v>642</v>
      </c>
      <c r="D2194" s="131">
        <v>55</v>
      </c>
      <c r="E2194" s="132">
        <v>129.22</v>
      </c>
      <c r="F2194" s="129">
        <f t="shared" si="32"/>
        <v>130000</v>
      </c>
      <c r="G2194" s="131"/>
      <c r="EI2194" s="86"/>
      <c r="IH2194" s="131"/>
    </row>
    <row r="2195" spans="1:242">
      <c r="A2195" s="131" t="s">
        <v>1730</v>
      </c>
      <c r="B2195" s="139">
        <f>+'[2]Table SP Vol '!AD61</f>
        <v>64.61</v>
      </c>
      <c r="C2195" s="131" t="s">
        <v>642</v>
      </c>
      <c r="D2195" s="131">
        <v>56</v>
      </c>
      <c r="E2195" s="132">
        <v>129.22</v>
      </c>
      <c r="F2195" s="129">
        <f t="shared" si="32"/>
        <v>130000</v>
      </c>
      <c r="G2195" s="131"/>
      <c r="EI2195" s="86"/>
      <c r="IH2195" s="131"/>
    </row>
    <row r="2196" spans="1:242">
      <c r="A2196" s="131" t="s">
        <v>1731</v>
      </c>
      <c r="B2196" s="139">
        <f>+'[2]Table SP Vol '!AD62</f>
        <v>64.61</v>
      </c>
      <c r="C2196" s="131" t="s">
        <v>642</v>
      </c>
      <c r="D2196" s="131">
        <v>57</v>
      </c>
      <c r="E2196" s="132">
        <v>129.22</v>
      </c>
      <c r="F2196" s="129">
        <f t="shared" si="32"/>
        <v>130000</v>
      </c>
      <c r="G2196" s="131"/>
      <c r="EI2196" s="86"/>
      <c r="IH2196" s="131"/>
    </row>
    <row r="2197" spans="1:242">
      <c r="A2197" s="131" t="s">
        <v>1732</v>
      </c>
      <c r="B2197" s="139">
        <f>+'[2]Table SP Vol '!AD63</f>
        <v>64.61</v>
      </c>
      <c r="C2197" s="131" t="s">
        <v>642</v>
      </c>
      <c r="D2197" s="131">
        <v>58</v>
      </c>
      <c r="E2197" s="132">
        <v>129.22</v>
      </c>
      <c r="F2197" s="129">
        <f t="shared" si="32"/>
        <v>130000</v>
      </c>
      <c r="G2197" s="131"/>
      <c r="EI2197" s="86"/>
      <c r="IH2197" s="131"/>
    </row>
    <row r="2198" spans="1:242">
      <c r="A2198" s="131" t="s">
        <v>1733</v>
      </c>
      <c r="B2198" s="139">
        <f>+'[2]Table SP Vol '!AD64</f>
        <v>64.61</v>
      </c>
      <c r="C2198" s="131" t="s">
        <v>642</v>
      </c>
      <c r="D2198" s="131">
        <v>59</v>
      </c>
      <c r="E2198" s="132">
        <v>129.22</v>
      </c>
      <c r="F2198" s="129">
        <f t="shared" si="32"/>
        <v>130000</v>
      </c>
      <c r="G2198" s="131"/>
      <c r="EI2198" s="86"/>
      <c r="IH2198" s="131"/>
    </row>
    <row r="2199" spans="1:242">
      <c r="A2199" s="131" t="s">
        <v>1734</v>
      </c>
      <c r="B2199" s="139">
        <f>+'[2]Table SP Vol '!AD65</f>
        <v>97.37</v>
      </c>
      <c r="C2199" s="131" t="s">
        <v>643</v>
      </c>
      <c r="D2199" s="131">
        <v>60</v>
      </c>
      <c r="E2199" s="132">
        <v>194.74</v>
      </c>
      <c r="F2199" s="129">
        <f t="shared" si="32"/>
        <v>130000</v>
      </c>
      <c r="G2199" s="131"/>
      <c r="EI2199" s="86"/>
      <c r="IH2199" s="131"/>
    </row>
    <row r="2200" spans="1:242">
      <c r="A2200" s="131" t="s">
        <v>1735</v>
      </c>
      <c r="B2200" s="139">
        <f>+'[2]Table SP Vol '!AD66</f>
        <v>97.37</v>
      </c>
      <c r="C2200" s="131" t="s">
        <v>643</v>
      </c>
      <c r="D2200" s="131">
        <v>61</v>
      </c>
      <c r="E2200" s="132">
        <v>194.74</v>
      </c>
      <c r="F2200" s="129">
        <f t="shared" si="32"/>
        <v>130000</v>
      </c>
      <c r="G2200" s="131"/>
      <c r="EI2200" s="86"/>
      <c r="IH2200" s="131"/>
    </row>
    <row r="2201" spans="1:242">
      <c r="A2201" s="131" t="s">
        <v>1736</v>
      </c>
      <c r="B2201" s="139">
        <f>+'[2]Table SP Vol '!AD67</f>
        <v>97.37</v>
      </c>
      <c r="C2201" s="131" t="s">
        <v>643</v>
      </c>
      <c r="D2201" s="131">
        <v>62</v>
      </c>
      <c r="E2201" s="132">
        <v>194.74</v>
      </c>
      <c r="F2201" s="129">
        <f t="shared" si="32"/>
        <v>130000</v>
      </c>
      <c r="G2201" s="131"/>
      <c r="EI2201" s="86"/>
      <c r="IH2201" s="131"/>
    </row>
    <row r="2202" spans="1:242">
      <c r="A2202" s="131" t="s">
        <v>1737</v>
      </c>
      <c r="B2202" s="139">
        <f>+'[2]Table SP Vol '!AD68</f>
        <v>97.37</v>
      </c>
      <c r="C2202" s="131" t="s">
        <v>643</v>
      </c>
      <c r="D2202" s="131">
        <v>63</v>
      </c>
      <c r="E2202" s="132">
        <v>194.74</v>
      </c>
      <c r="F2202" s="129">
        <f t="shared" ref="F2202:F2265" si="33">+F2116+5000</f>
        <v>130000</v>
      </c>
      <c r="G2202" s="131"/>
      <c r="EI2202" s="86"/>
      <c r="IH2202" s="131"/>
    </row>
    <row r="2203" spans="1:242">
      <c r="A2203" s="131" t="s">
        <v>1738</v>
      </c>
      <c r="B2203" s="139">
        <f>+'[2]Table SP Vol '!AD69</f>
        <v>97.37</v>
      </c>
      <c r="C2203" s="131" t="s">
        <v>643</v>
      </c>
      <c r="D2203" s="131">
        <v>64</v>
      </c>
      <c r="E2203" s="132">
        <v>194.74</v>
      </c>
      <c r="F2203" s="129">
        <f t="shared" si="33"/>
        <v>130000</v>
      </c>
      <c r="G2203" s="131"/>
      <c r="EI2203" s="86"/>
      <c r="IH2203" s="131"/>
    </row>
    <row r="2204" spans="1:242">
      <c r="A2204" s="131" t="s">
        <v>1739</v>
      </c>
      <c r="B2204" s="139">
        <f>+'[2]Table SP Vol '!AD70</f>
        <v>157.82</v>
      </c>
      <c r="C2204" s="131" t="s">
        <v>644</v>
      </c>
      <c r="D2204" s="131">
        <v>65</v>
      </c>
      <c r="E2204" s="132">
        <v>315.64</v>
      </c>
      <c r="F2204" s="129">
        <f t="shared" si="33"/>
        <v>130000</v>
      </c>
      <c r="G2204" s="131"/>
      <c r="EI2204" s="86"/>
      <c r="IH2204" s="131"/>
    </row>
    <row r="2205" spans="1:242">
      <c r="A2205" s="131" t="s">
        <v>1740</v>
      </c>
      <c r="B2205" s="139">
        <f>+'[2]Table SP Vol '!AD71</f>
        <v>157.82</v>
      </c>
      <c r="C2205" s="131" t="s">
        <v>644</v>
      </c>
      <c r="D2205" s="131">
        <v>66</v>
      </c>
      <c r="E2205" s="132">
        <v>315.64</v>
      </c>
      <c r="F2205" s="129">
        <f t="shared" si="33"/>
        <v>130000</v>
      </c>
      <c r="G2205" s="131"/>
      <c r="EI2205" s="86"/>
      <c r="IH2205" s="131"/>
    </row>
    <row r="2206" spans="1:242">
      <c r="A2206" s="131" t="s">
        <v>1741</v>
      </c>
      <c r="B2206" s="139">
        <f>+'[2]Table SP Vol '!AD72</f>
        <v>157.82</v>
      </c>
      <c r="C2206" s="131" t="s">
        <v>644</v>
      </c>
      <c r="D2206" s="131">
        <v>67</v>
      </c>
      <c r="E2206" s="132">
        <v>315.64</v>
      </c>
      <c r="F2206" s="129">
        <f t="shared" si="33"/>
        <v>130000</v>
      </c>
      <c r="G2206" s="131"/>
      <c r="EI2206" s="86"/>
      <c r="IH2206" s="131"/>
    </row>
    <row r="2207" spans="1:242">
      <c r="A2207" s="131" t="s">
        <v>1742</v>
      </c>
      <c r="B2207" s="139">
        <f>+'[2]Table SP Vol '!AD73</f>
        <v>157.82</v>
      </c>
      <c r="C2207" s="131" t="s">
        <v>644</v>
      </c>
      <c r="D2207" s="131">
        <v>68</v>
      </c>
      <c r="E2207" s="132">
        <v>315.64</v>
      </c>
      <c r="F2207" s="129">
        <f t="shared" si="33"/>
        <v>130000</v>
      </c>
      <c r="G2207" s="131"/>
      <c r="EI2207" s="86"/>
      <c r="IH2207" s="131"/>
    </row>
    <row r="2208" spans="1:242">
      <c r="A2208" s="131" t="s">
        <v>1743</v>
      </c>
      <c r="B2208" s="139">
        <f>+'[2]Table SP Vol '!AD74</f>
        <v>157.82</v>
      </c>
      <c r="C2208" s="131" t="s">
        <v>644</v>
      </c>
      <c r="D2208" s="131">
        <v>69</v>
      </c>
      <c r="E2208" s="132">
        <v>315.64</v>
      </c>
      <c r="F2208" s="129">
        <f t="shared" si="33"/>
        <v>130000</v>
      </c>
      <c r="G2208" s="131"/>
      <c r="EI2208" s="86"/>
      <c r="IH2208" s="131"/>
    </row>
    <row r="2209" spans="1:242">
      <c r="A2209" s="131" t="s">
        <v>1744</v>
      </c>
      <c r="B2209" s="139">
        <f>+'[2]Table SP Vol '!AD75</f>
        <v>294.97000000000003</v>
      </c>
      <c r="C2209" s="131" t="s">
        <v>645</v>
      </c>
      <c r="D2209" s="131">
        <v>70</v>
      </c>
      <c r="E2209" s="132">
        <v>589.94000000000005</v>
      </c>
      <c r="F2209" s="129">
        <f t="shared" si="33"/>
        <v>130000</v>
      </c>
      <c r="G2209" s="131"/>
      <c r="EI2209" s="86"/>
      <c r="IH2209" s="131"/>
    </row>
    <row r="2210" spans="1:242">
      <c r="A2210" s="131" t="s">
        <v>1745</v>
      </c>
      <c r="B2210" s="139">
        <f>+'[2]Table SP Vol '!AD76</f>
        <v>294.97000000000003</v>
      </c>
      <c r="C2210" s="131" t="s">
        <v>645</v>
      </c>
      <c r="D2210" s="131">
        <v>71</v>
      </c>
      <c r="E2210" s="132">
        <v>589.94000000000005</v>
      </c>
      <c r="F2210" s="129">
        <f t="shared" si="33"/>
        <v>130000</v>
      </c>
      <c r="G2210" s="131"/>
      <c r="EI2210" s="86"/>
      <c r="IH2210" s="131"/>
    </row>
    <row r="2211" spans="1:242">
      <c r="A2211" s="131" t="s">
        <v>1746</v>
      </c>
      <c r="B2211" s="139">
        <f>+'[2]Table SP Vol '!AD77</f>
        <v>294.97000000000003</v>
      </c>
      <c r="C2211" s="131" t="s">
        <v>645</v>
      </c>
      <c r="D2211" s="131">
        <v>72</v>
      </c>
      <c r="E2211" s="132">
        <v>589.94000000000005</v>
      </c>
      <c r="F2211" s="129">
        <f t="shared" si="33"/>
        <v>130000</v>
      </c>
      <c r="G2211" s="131"/>
      <c r="EI2211" s="86"/>
      <c r="IH2211" s="131"/>
    </row>
    <row r="2212" spans="1:242">
      <c r="A2212" s="131" t="s">
        <v>1747</v>
      </c>
      <c r="B2212" s="139">
        <f>+'[2]Table SP Vol '!AD78</f>
        <v>294.97000000000003</v>
      </c>
      <c r="C2212" s="131" t="s">
        <v>645</v>
      </c>
      <c r="D2212" s="131">
        <v>73</v>
      </c>
      <c r="E2212" s="132">
        <v>589.94000000000005</v>
      </c>
      <c r="F2212" s="129">
        <f t="shared" si="33"/>
        <v>130000</v>
      </c>
      <c r="G2212" s="131"/>
      <c r="EI2212" s="86"/>
      <c r="IH2212" s="131"/>
    </row>
    <row r="2213" spans="1:242">
      <c r="A2213" s="131" t="s">
        <v>1748</v>
      </c>
      <c r="B2213" s="139">
        <f>+'[2]Table SP Vol '!AD79</f>
        <v>294.97000000000003</v>
      </c>
      <c r="C2213" s="131" t="s">
        <v>645</v>
      </c>
      <c r="D2213" s="131">
        <v>74</v>
      </c>
      <c r="E2213" s="132">
        <v>589.94000000000005</v>
      </c>
      <c r="F2213" s="129">
        <f t="shared" si="33"/>
        <v>130000</v>
      </c>
      <c r="G2213" s="131"/>
      <c r="EI2213" s="86"/>
      <c r="IH2213" s="131"/>
    </row>
    <row r="2214" spans="1:242">
      <c r="A2214" s="131" t="s">
        <v>1749</v>
      </c>
      <c r="B2214" s="139">
        <f>+'[2]Table SP Vol '!AD80</f>
        <v>970.32</v>
      </c>
      <c r="C2214" s="131" t="s">
        <v>646</v>
      </c>
      <c r="D2214" s="131">
        <v>75</v>
      </c>
      <c r="E2214" s="132">
        <v>1940.64</v>
      </c>
      <c r="F2214" s="129">
        <f t="shared" si="33"/>
        <v>130000</v>
      </c>
      <c r="G2214" s="131"/>
      <c r="EI2214" s="86"/>
      <c r="IH2214" s="131"/>
    </row>
    <row r="2215" spans="1:242">
      <c r="A2215" s="131" t="s">
        <v>1750</v>
      </c>
      <c r="B2215" s="139">
        <f>+'[2]Table SP Vol '!AD81</f>
        <v>970.32</v>
      </c>
      <c r="C2215" s="131" t="s">
        <v>646</v>
      </c>
      <c r="D2215" s="131">
        <v>76</v>
      </c>
      <c r="E2215" s="132">
        <v>1940.64</v>
      </c>
      <c r="F2215" s="129">
        <f t="shared" si="33"/>
        <v>130000</v>
      </c>
      <c r="G2215" s="131"/>
      <c r="EI2215" s="86"/>
      <c r="IH2215" s="131"/>
    </row>
    <row r="2216" spans="1:242">
      <c r="A2216" s="131" t="s">
        <v>1751</v>
      </c>
      <c r="B2216" s="139">
        <f>+'[2]Table SP Vol '!AD82</f>
        <v>970.32</v>
      </c>
      <c r="C2216" s="131" t="s">
        <v>646</v>
      </c>
      <c r="D2216" s="131">
        <v>77</v>
      </c>
      <c r="E2216" s="132">
        <v>1940.64</v>
      </c>
      <c r="F2216" s="129">
        <f t="shared" si="33"/>
        <v>130000</v>
      </c>
      <c r="G2216" s="131"/>
      <c r="EI2216" s="86"/>
      <c r="IH2216" s="131"/>
    </row>
    <row r="2217" spans="1:242">
      <c r="A2217" s="131" t="s">
        <v>1752</v>
      </c>
      <c r="B2217" s="139">
        <f>+'[2]Table SP Vol '!AD83</f>
        <v>970.32</v>
      </c>
      <c r="C2217" s="131" t="s">
        <v>646</v>
      </c>
      <c r="D2217" s="131">
        <v>78</v>
      </c>
      <c r="E2217" s="132">
        <v>1940.64</v>
      </c>
      <c r="F2217" s="129">
        <f t="shared" si="33"/>
        <v>130000</v>
      </c>
      <c r="G2217" s="131"/>
      <c r="EI2217" s="86"/>
      <c r="IH2217" s="131"/>
    </row>
    <row r="2218" spans="1:242">
      <c r="A2218" s="131" t="s">
        <v>1753</v>
      </c>
      <c r="B2218" s="139">
        <f>+'[2]Table SP Vol '!AD84</f>
        <v>970.32</v>
      </c>
      <c r="C2218" s="131" t="s">
        <v>646</v>
      </c>
      <c r="D2218" s="131">
        <v>79</v>
      </c>
      <c r="E2218" s="132">
        <v>1940.64</v>
      </c>
      <c r="F2218" s="129">
        <f t="shared" si="33"/>
        <v>130000</v>
      </c>
      <c r="G2218" s="131"/>
      <c r="EI2218" s="86"/>
      <c r="IH2218" s="131"/>
    </row>
    <row r="2219" spans="1:242">
      <c r="A2219" s="131" t="s">
        <v>1754</v>
      </c>
      <c r="B2219" s="139">
        <f>+'[2]Table SP Vol '!AD85</f>
        <v>970.32</v>
      </c>
      <c r="C2219" s="131" t="s">
        <v>646</v>
      </c>
      <c r="D2219" s="131">
        <v>80</v>
      </c>
      <c r="E2219" s="132">
        <v>1940.64</v>
      </c>
      <c r="F2219" s="129">
        <f t="shared" si="33"/>
        <v>130000</v>
      </c>
      <c r="G2219" s="131"/>
      <c r="EI2219" s="86"/>
      <c r="IH2219" s="131"/>
    </row>
    <row r="2220" spans="1:242">
      <c r="A2220" s="131" t="s">
        <v>1755</v>
      </c>
      <c r="B2220" s="139">
        <f>+'[2]Table SP Vol '!AD86</f>
        <v>970.32</v>
      </c>
      <c r="C2220" s="131" t="s">
        <v>646</v>
      </c>
      <c r="D2220" s="131">
        <v>81</v>
      </c>
      <c r="E2220" s="132">
        <v>1940.64</v>
      </c>
      <c r="F2220" s="129">
        <f t="shared" si="33"/>
        <v>130000</v>
      </c>
      <c r="G2220" s="131"/>
      <c r="EI2220" s="86"/>
      <c r="IH2220" s="131"/>
    </row>
    <row r="2221" spans="1:242">
      <c r="A2221" s="131" t="s">
        <v>1756</v>
      </c>
      <c r="B2221" s="139">
        <f>+'[2]Table SP Vol '!AD87</f>
        <v>970.32</v>
      </c>
      <c r="C2221" s="131" t="s">
        <v>646</v>
      </c>
      <c r="D2221" s="131">
        <v>82</v>
      </c>
      <c r="E2221" s="132">
        <v>1940.64</v>
      </c>
      <c r="F2221" s="129">
        <f t="shared" si="33"/>
        <v>130000</v>
      </c>
      <c r="G2221" s="131"/>
      <c r="EI2221" s="86"/>
      <c r="IH2221" s="131"/>
    </row>
    <row r="2222" spans="1:242">
      <c r="A2222" s="131" t="s">
        <v>1757</v>
      </c>
      <c r="B2222" s="139">
        <f>+'[2]Table SP Vol '!AD88</f>
        <v>970.32</v>
      </c>
      <c r="C2222" s="131" t="s">
        <v>646</v>
      </c>
      <c r="D2222" s="131">
        <v>83</v>
      </c>
      <c r="E2222" s="132">
        <v>1940.64</v>
      </c>
      <c r="F2222" s="129">
        <f t="shared" si="33"/>
        <v>130000</v>
      </c>
      <c r="G2222" s="131"/>
      <c r="EI2222" s="86"/>
      <c r="IH2222" s="131"/>
    </row>
    <row r="2223" spans="1:242">
      <c r="A2223" s="131" t="s">
        <v>1758</v>
      </c>
      <c r="B2223" s="139">
        <f>+'[2]Table SP Vol '!AD89</f>
        <v>970.32</v>
      </c>
      <c r="C2223" s="131" t="s">
        <v>646</v>
      </c>
      <c r="D2223" s="131">
        <v>84</v>
      </c>
      <c r="E2223" s="132">
        <v>1940.64</v>
      </c>
      <c r="F2223" s="129">
        <f t="shared" si="33"/>
        <v>130000</v>
      </c>
      <c r="G2223" s="131"/>
      <c r="EI2223" s="86"/>
      <c r="IH2223" s="131"/>
    </row>
    <row r="2224" spans="1:242">
      <c r="A2224" s="131" t="s">
        <v>1759</v>
      </c>
      <c r="B2224" s="139">
        <f>+'[2]Table SP Vol '!AD90</f>
        <v>970.32</v>
      </c>
      <c r="C2224" s="131" t="s">
        <v>646</v>
      </c>
      <c r="D2224" s="131">
        <v>85</v>
      </c>
      <c r="E2224" s="132">
        <v>1940.64</v>
      </c>
      <c r="F2224" s="129">
        <f t="shared" si="33"/>
        <v>130000</v>
      </c>
      <c r="G2224" s="131"/>
      <c r="EI2224" s="86"/>
      <c r="IH2224" s="131"/>
    </row>
    <row r="2225" spans="1:242">
      <c r="A2225" s="131" t="s">
        <v>1760</v>
      </c>
      <c r="B2225" s="139">
        <f>+'[2]Table SP Vol '!AD91</f>
        <v>970.32</v>
      </c>
      <c r="C2225" s="131" t="s">
        <v>646</v>
      </c>
      <c r="D2225" s="131">
        <v>86</v>
      </c>
      <c r="E2225" s="132">
        <v>1940.64</v>
      </c>
      <c r="F2225" s="129">
        <f t="shared" si="33"/>
        <v>130000</v>
      </c>
      <c r="G2225" s="131"/>
      <c r="EI2225" s="86"/>
      <c r="IH2225" s="131"/>
    </row>
    <row r="2226" spans="1:242">
      <c r="A2226" s="131" t="s">
        <v>1761</v>
      </c>
      <c r="B2226" s="139">
        <f>+'[2]Table SP Vol '!AD92</f>
        <v>970.32</v>
      </c>
      <c r="C2226" s="131" t="s">
        <v>646</v>
      </c>
      <c r="D2226" s="131">
        <v>87</v>
      </c>
      <c r="E2226" s="132">
        <v>1940.64</v>
      </c>
      <c r="F2226" s="129">
        <f t="shared" si="33"/>
        <v>130000</v>
      </c>
      <c r="G2226" s="131"/>
      <c r="EI2226" s="86"/>
      <c r="IH2226" s="131"/>
    </row>
    <row r="2227" spans="1:242">
      <c r="A2227" s="131" t="s">
        <v>1762</v>
      </c>
      <c r="B2227" s="139">
        <f>+'[2]Table SP Vol '!AD93</f>
        <v>970.32</v>
      </c>
      <c r="C2227" s="131" t="s">
        <v>646</v>
      </c>
      <c r="D2227" s="131">
        <v>88</v>
      </c>
      <c r="E2227" s="132">
        <v>1940.64</v>
      </c>
      <c r="F2227" s="129">
        <f t="shared" si="33"/>
        <v>130000</v>
      </c>
      <c r="G2227" s="131"/>
      <c r="EI2227" s="86"/>
      <c r="IH2227" s="131"/>
    </row>
    <row r="2228" spans="1:242">
      <c r="A2228" s="131" t="s">
        <v>1763</v>
      </c>
      <c r="B2228" s="139">
        <f>+'[2]Table SP Vol '!AD94</f>
        <v>970.32</v>
      </c>
      <c r="C2228" s="131" t="s">
        <v>646</v>
      </c>
      <c r="D2228" s="131">
        <v>89</v>
      </c>
      <c r="E2228" s="132">
        <v>1940.64</v>
      </c>
      <c r="F2228" s="129">
        <f t="shared" si="33"/>
        <v>130000</v>
      </c>
      <c r="G2228" s="131"/>
      <c r="EI2228" s="86"/>
      <c r="IH2228" s="131"/>
    </row>
    <row r="2229" spans="1:242">
      <c r="A2229" s="131" t="s">
        <v>1764</v>
      </c>
      <c r="B2229" s="139">
        <f>+'[2]Table SP Vol '!AD95</f>
        <v>970.32</v>
      </c>
      <c r="C2229" s="131" t="s">
        <v>646</v>
      </c>
      <c r="D2229" s="131">
        <v>90</v>
      </c>
      <c r="E2229" s="132">
        <v>1940.64</v>
      </c>
      <c r="F2229" s="129">
        <f t="shared" si="33"/>
        <v>130000</v>
      </c>
      <c r="G2229" s="131"/>
      <c r="EI2229" s="86"/>
      <c r="IH2229" s="131"/>
    </row>
    <row r="2230" spans="1:242">
      <c r="A2230" s="131" t="s">
        <v>1765</v>
      </c>
      <c r="B2230" s="139">
        <f>+'[2]Table SP Vol '!AD96</f>
        <v>970.32</v>
      </c>
      <c r="C2230" s="131" t="s">
        <v>646</v>
      </c>
      <c r="D2230" s="131">
        <v>91</v>
      </c>
      <c r="E2230" s="132">
        <v>1940.64</v>
      </c>
      <c r="F2230" s="129">
        <f t="shared" si="33"/>
        <v>130000</v>
      </c>
      <c r="G2230" s="131"/>
      <c r="EI2230" s="86"/>
      <c r="IH2230" s="131"/>
    </row>
    <row r="2231" spans="1:242">
      <c r="A2231" s="131" t="s">
        <v>1766</v>
      </c>
      <c r="B2231" s="139">
        <f>+'[2]Table SP Vol '!AD97</f>
        <v>970.32</v>
      </c>
      <c r="C2231" s="131" t="s">
        <v>646</v>
      </c>
      <c r="D2231" s="131">
        <v>92</v>
      </c>
      <c r="E2231" s="132">
        <v>1940.64</v>
      </c>
      <c r="F2231" s="129">
        <f t="shared" si="33"/>
        <v>130000</v>
      </c>
      <c r="G2231" s="131"/>
      <c r="EI2231" s="86"/>
      <c r="IH2231" s="131"/>
    </row>
    <row r="2232" spans="1:242">
      <c r="A2232" s="131" t="s">
        <v>1767</v>
      </c>
      <c r="B2232" s="139">
        <f>+'[2]Table SP Vol '!AD98</f>
        <v>970.32</v>
      </c>
      <c r="C2232" s="131" t="s">
        <v>646</v>
      </c>
      <c r="D2232" s="131">
        <v>93</v>
      </c>
      <c r="E2232" s="132">
        <v>1940.64</v>
      </c>
      <c r="F2232" s="129">
        <f t="shared" si="33"/>
        <v>130000</v>
      </c>
      <c r="G2232" s="131"/>
      <c r="EI2232" s="86"/>
      <c r="IH2232" s="131"/>
    </row>
    <row r="2233" spans="1:242">
      <c r="A2233" s="131" t="s">
        <v>1768</v>
      </c>
      <c r="B2233" s="139">
        <f>+'[2]Table SP Vol '!AD99</f>
        <v>970.32</v>
      </c>
      <c r="C2233" s="131" t="s">
        <v>646</v>
      </c>
      <c r="D2233" s="131">
        <v>94</v>
      </c>
      <c r="E2233" s="132">
        <v>1940.64</v>
      </c>
      <c r="F2233" s="129">
        <f t="shared" si="33"/>
        <v>130000</v>
      </c>
      <c r="G2233" s="131"/>
      <c r="EI2233" s="86"/>
      <c r="IH2233" s="131"/>
    </row>
    <row r="2234" spans="1:242">
      <c r="A2234" s="131" t="s">
        <v>1769</v>
      </c>
      <c r="B2234" s="139">
        <f>+'[2]Table SP Vol '!AD100</f>
        <v>970.32</v>
      </c>
      <c r="C2234" s="131" t="s">
        <v>646</v>
      </c>
      <c r="D2234" s="131">
        <v>95</v>
      </c>
      <c r="E2234" s="132">
        <v>1940.64</v>
      </c>
      <c r="F2234" s="129">
        <f t="shared" si="33"/>
        <v>130000</v>
      </c>
      <c r="G2234" s="131"/>
      <c r="EI2234" s="86"/>
      <c r="IH2234" s="131"/>
    </row>
    <row r="2235" spans="1:242">
      <c r="A2235" s="131" t="s">
        <v>1770</v>
      </c>
      <c r="B2235" s="139">
        <f>+'[2]Table SP Vol '!AD101</f>
        <v>970.32</v>
      </c>
      <c r="C2235" s="131" t="s">
        <v>646</v>
      </c>
      <c r="D2235" s="131">
        <v>96</v>
      </c>
      <c r="E2235" s="132">
        <v>1940.64</v>
      </c>
      <c r="F2235" s="129">
        <f t="shared" si="33"/>
        <v>130000</v>
      </c>
      <c r="G2235" s="131"/>
      <c r="EI2235" s="86"/>
      <c r="IH2235" s="131"/>
    </row>
    <row r="2236" spans="1:242">
      <c r="A2236" s="131" t="s">
        <v>1771</v>
      </c>
      <c r="B2236" s="139">
        <f>+'[2]Table SP Vol '!AD102</f>
        <v>970.32</v>
      </c>
      <c r="C2236" s="131" t="s">
        <v>646</v>
      </c>
      <c r="D2236" s="131">
        <v>97</v>
      </c>
      <c r="E2236" s="132">
        <v>1940.64</v>
      </c>
      <c r="F2236" s="129">
        <f t="shared" si="33"/>
        <v>130000</v>
      </c>
      <c r="G2236" s="131"/>
      <c r="EI2236" s="86"/>
      <c r="IH2236" s="131"/>
    </row>
    <row r="2237" spans="1:242">
      <c r="A2237" s="131" t="s">
        <v>1772</v>
      </c>
      <c r="B2237" s="139">
        <f>+'[2]Table SP Vol '!AD103</f>
        <v>970.32</v>
      </c>
      <c r="C2237" s="131" t="s">
        <v>646</v>
      </c>
      <c r="D2237" s="131">
        <v>98</v>
      </c>
      <c r="E2237" s="132">
        <v>1940.64</v>
      </c>
      <c r="F2237" s="129">
        <f t="shared" si="33"/>
        <v>130000</v>
      </c>
      <c r="G2237" s="131"/>
      <c r="EI2237" s="86"/>
      <c r="IH2237" s="131"/>
    </row>
    <row r="2238" spans="1:242">
      <c r="A2238" s="131" t="s">
        <v>1773</v>
      </c>
      <c r="B2238" s="139">
        <f>+'[2]Table SP Vol '!AD104</f>
        <v>970.32</v>
      </c>
      <c r="C2238" s="131" t="s">
        <v>646</v>
      </c>
      <c r="D2238" s="131">
        <v>99</v>
      </c>
      <c r="E2238" s="132">
        <v>1940.64</v>
      </c>
      <c r="F2238" s="129">
        <f t="shared" si="33"/>
        <v>130000</v>
      </c>
      <c r="G2238" s="131"/>
      <c r="EI2238" s="86"/>
      <c r="IH2238" s="131"/>
    </row>
    <row r="2239" spans="1:242">
      <c r="A2239" s="131" t="s">
        <v>1774</v>
      </c>
      <c r="B2239" s="139">
        <f>+'[2]Table SP Vol '!AD105</f>
        <v>0</v>
      </c>
      <c r="C2239" s="131" t="s">
        <v>634</v>
      </c>
      <c r="D2239" s="131">
        <v>0</v>
      </c>
      <c r="E2239" s="132">
        <v>0</v>
      </c>
      <c r="F2239" s="129">
        <f t="shared" si="33"/>
        <v>130000</v>
      </c>
      <c r="G2239" s="131"/>
      <c r="EI2239" s="86"/>
      <c r="IH2239" s="131"/>
    </row>
    <row r="2240" spans="1:242">
      <c r="A2240" s="131" t="s">
        <v>6076</v>
      </c>
      <c r="B2240" s="139">
        <f>+'[2]Table SP Vol '!AE20</f>
        <v>3.105</v>
      </c>
      <c r="C2240" s="131" t="s">
        <v>634</v>
      </c>
      <c r="D2240" s="131">
        <v>15</v>
      </c>
      <c r="E2240" s="132">
        <v>6.21</v>
      </c>
      <c r="F2240" s="129">
        <f t="shared" si="33"/>
        <v>135000</v>
      </c>
      <c r="G2240" s="131"/>
      <c r="EE2240" s="86"/>
      <c r="IH2240" s="131"/>
    </row>
    <row r="2241" spans="1:242">
      <c r="A2241" s="131" t="s">
        <v>6077</v>
      </c>
      <c r="B2241" s="139">
        <f>+'[2]Table SP Vol '!AE21</f>
        <v>3.105</v>
      </c>
      <c r="C2241" s="131" t="s">
        <v>634</v>
      </c>
      <c r="D2241" s="131">
        <v>16</v>
      </c>
      <c r="E2241" s="132">
        <v>6.21</v>
      </c>
      <c r="F2241" s="129">
        <f t="shared" si="33"/>
        <v>135000</v>
      </c>
      <c r="G2241" s="131"/>
      <c r="EE2241" s="86"/>
      <c r="IH2241" s="131"/>
    </row>
    <row r="2242" spans="1:242">
      <c r="A2242" s="131" t="s">
        <v>6078</v>
      </c>
      <c r="B2242" s="139">
        <f>+'[2]Table SP Vol '!AE22</f>
        <v>3.105</v>
      </c>
      <c r="C2242" s="131" t="s">
        <v>634</v>
      </c>
      <c r="D2242" s="131">
        <v>17</v>
      </c>
      <c r="E2242" s="132">
        <v>6.21</v>
      </c>
      <c r="F2242" s="129">
        <f t="shared" si="33"/>
        <v>135000</v>
      </c>
      <c r="G2242" s="131"/>
      <c r="EE2242" s="86"/>
      <c r="IH2242" s="131"/>
    </row>
    <row r="2243" spans="1:242">
      <c r="A2243" s="131" t="s">
        <v>6079</v>
      </c>
      <c r="B2243" s="139">
        <f>+'[2]Table SP Vol '!AE23</f>
        <v>3.105</v>
      </c>
      <c r="C2243" s="131" t="s">
        <v>634</v>
      </c>
      <c r="D2243" s="131">
        <v>18</v>
      </c>
      <c r="E2243" s="132">
        <v>6.21</v>
      </c>
      <c r="F2243" s="129">
        <f t="shared" si="33"/>
        <v>135000</v>
      </c>
      <c r="G2243" s="131"/>
      <c r="EE2243" s="86"/>
      <c r="IH2243" s="131"/>
    </row>
    <row r="2244" spans="1:242">
      <c r="A2244" s="131" t="s">
        <v>6080</v>
      </c>
      <c r="B2244" s="139">
        <f>+'[2]Table SP Vol '!AE24</f>
        <v>3.105</v>
      </c>
      <c r="C2244" s="131" t="s">
        <v>634</v>
      </c>
      <c r="D2244" s="131">
        <v>19</v>
      </c>
      <c r="E2244" s="132">
        <v>6.21</v>
      </c>
      <c r="F2244" s="129">
        <f t="shared" si="33"/>
        <v>135000</v>
      </c>
      <c r="G2244" s="131"/>
      <c r="EE2244" s="86"/>
      <c r="IH2244" s="131"/>
    </row>
    <row r="2245" spans="1:242">
      <c r="A2245" s="131" t="s">
        <v>6081</v>
      </c>
      <c r="B2245" s="139">
        <f>+'[2]Table SP Vol '!AE25</f>
        <v>4.5900000000000007</v>
      </c>
      <c r="C2245" s="131" t="s">
        <v>635</v>
      </c>
      <c r="D2245" s="131">
        <v>20</v>
      </c>
      <c r="E2245" s="132">
        <v>9.1800000000000015</v>
      </c>
      <c r="F2245" s="129">
        <f t="shared" si="33"/>
        <v>135000</v>
      </c>
      <c r="G2245" s="131"/>
      <c r="EE2245" s="86"/>
      <c r="IH2245" s="131"/>
    </row>
    <row r="2246" spans="1:242">
      <c r="A2246" s="131" t="s">
        <v>6082</v>
      </c>
      <c r="B2246" s="139">
        <f>+'[2]Table SP Vol '!AE26</f>
        <v>4.5900000000000007</v>
      </c>
      <c r="C2246" s="131" t="s">
        <v>635</v>
      </c>
      <c r="D2246" s="131">
        <v>21</v>
      </c>
      <c r="E2246" s="132">
        <v>9.1800000000000015</v>
      </c>
      <c r="F2246" s="129">
        <f t="shared" si="33"/>
        <v>135000</v>
      </c>
      <c r="G2246" s="131"/>
      <c r="EE2246" s="86"/>
      <c r="IH2246" s="131"/>
    </row>
    <row r="2247" spans="1:242">
      <c r="A2247" s="131" t="s">
        <v>6083</v>
      </c>
      <c r="B2247" s="139">
        <f>+'[2]Table SP Vol '!AE27</f>
        <v>4.5900000000000007</v>
      </c>
      <c r="C2247" s="131" t="s">
        <v>635</v>
      </c>
      <c r="D2247" s="131">
        <v>22</v>
      </c>
      <c r="E2247" s="132">
        <v>9.1800000000000015</v>
      </c>
      <c r="F2247" s="129">
        <f t="shared" si="33"/>
        <v>135000</v>
      </c>
      <c r="G2247" s="131"/>
      <c r="EE2247" s="86"/>
      <c r="IH2247" s="131"/>
    </row>
    <row r="2248" spans="1:242">
      <c r="A2248" s="131" t="s">
        <v>6084</v>
      </c>
      <c r="B2248" s="139">
        <f>+'[2]Table SP Vol '!AE28</f>
        <v>4.5900000000000007</v>
      </c>
      <c r="C2248" s="131" t="s">
        <v>635</v>
      </c>
      <c r="D2248" s="131">
        <v>23</v>
      </c>
      <c r="E2248" s="132">
        <v>9.1800000000000015</v>
      </c>
      <c r="F2248" s="129">
        <f t="shared" si="33"/>
        <v>135000</v>
      </c>
      <c r="G2248" s="131"/>
      <c r="EE2248" s="86"/>
      <c r="IH2248" s="131"/>
    </row>
    <row r="2249" spans="1:242">
      <c r="A2249" s="131" t="s">
        <v>6085</v>
      </c>
      <c r="B2249" s="139">
        <f>+'[2]Table SP Vol '!AE29</f>
        <v>4.5900000000000007</v>
      </c>
      <c r="C2249" s="131" t="s">
        <v>635</v>
      </c>
      <c r="D2249" s="131">
        <v>24</v>
      </c>
      <c r="E2249" s="132">
        <v>9.1800000000000015</v>
      </c>
      <c r="F2249" s="129">
        <f t="shared" si="33"/>
        <v>135000</v>
      </c>
      <c r="G2249" s="131"/>
      <c r="EE2249" s="86"/>
      <c r="IH2249" s="131"/>
    </row>
    <row r="2250" spans="1:242">
      <c r="A2250" s="131" t="s">
        <v>6086</v>
      </c>
      <c r="B2250" s="139">
        <f>+'[2]Table SP Vol '!AE30</f>
        <v>5.4</v>
      </c>
      <c r="C2250" s="131" t="s">
        <v>636</v>
      </c>
      <c r="D2250" s="131">
        <v>25</v>
      </c>
      <c r="E2250" s="132">
        <v>10.8</v>
      </c>
      <c r="F2250" s="129">
        <f t="shared" si="33"/>
        <v>135000</v>
      </c>
      <c r="G2250" s="131"/>
      <c r="EE2250" s="86"/>
      <c r="IH2250" s="131"/>
    </row>
    <row r="2251" spans="1:242">
      <c r="A2251" s="131" t="s">
        <v>6087</v>
      </c>
      <c r="B2251" s="139">
        <f>+'[2]Table SP Vol '!AE31</f>
        <v>5.4</v>
      </c>
      <c r="C2251" s="131" t="s">
        <v>636</v>
      </c>
      <c r="D2251" s="131">
        <v>26</v>
      </c>
      <c r="E2251" s="132">
        <v>10.8</v>
      </c>
      <c r="F2251" s="129">
        <f t="shared" si="33"/>
        <v>135000</v>
      </c>
      <c r="G2251" s="131"/>
      <c r="EE2251" s="86"/>
      <c r="IH2251" s="131"/>
    </row>
    <row r="2252" spans="1:242">
      <c r="A2252" s="131" t="s">
        <v>6088</v>
      </c>
      <c r="B2252" s="139">
        <f>+'[2]Table SP Vol '!AE32</f>
        <v>5.4</v>
      </c>
      <c r="C2252" s="131" t="s">
        <v>636</v>
      </c>
      <c r="D2252" s="131">
        <v>27</v>
      </c>
      <c r="E2252" s="132">
        <v>10.8</v>
      </c>
      <c r="F2252" s="129">
        <f t="shared" si="33"/>
        <v>135000</v>
      </c>
      <c r="G2252" s="131"/>
      <c r="EE2252" s="86"/>
      <c r="IH2252" s="131"/>
    </row>
    <row r="2253" spans="1:242">
      <c r="A2253" s="131" t="s">
        <v>6089</v>
      </c>
      <c r="B2253" s="139">
        <f>+'[2]Table SP Vol '!AE33</f>
        <v>5.4</v>
      </c>
      <c r="C2253" s="131" t="s">
        <v>636</v>
      </c>
      <c r="D2253" s="131">
        <v>28</v>
      </c>
      <c r="E2253" s="132">
        <v>10.8</v>
      </c>
      <c r="F2253" s="129">
        <f t="shared" si="33"/>
        <v>135000</v>
      </c>
      <c r="G2253" s="131"/>
      <c r="EE2253" s="86"/>
      <c r="IH2253" s="131"/>
    </row>
    <row r="2254" spans="1:242">
      <c r="A2254" s="131" t="s">
        <v>6090</v>
      </c>
      <c r="B2254" s="139">
        <f>+'[2]Table SP Vol '!AE34</f>
        <v>5.4</v>
      </c>
      <c r="C2254" s="131" t="s">
        <v>636</v>
      </c>
      <c r="D2254" s="131">
        <v>29</v>
      </c>
      <c r="E2254" s="132">
        <v>10.8</v>
      </c>
      <c r="F2254" s="129">
        <f t="shared" si="33"/>
        <v>135000</v>
      </c>
      <c r="G2254" s="131"/>
      <c r="EE2254" s="86"/>
      <c r="IH2254" s="131"/>
    </row>
    <row r="2255" spans="1:242">
      <c r="A2255" s="131" t="s">
        <v>6091</v>
      </c>
      <c r="B2255" s="139">
        <f>+'[2]Table SP Vol '!AE35</f>
        <v>6.6150000000000002</v>
      </c>
      <c r="C2255" s="131" t="s">
        <v>637</v>
      </c>
      <c r="D2255" s="131">
        <v>30</v>
      </c>
      <c r="E2255" s="132">
        <v>13.23</v>
      </c>
      <c r="F2255" s="129">
        <f t="shared" si="33"/>
        <v>135000</v>
      </c>
      <c r="G2255" s="131"/>
      <c r="EE2255" s="86"/>
      <c r="IH2255" s="131"/>
    </row>
    <row r="2256" spans="1:242">
      <c r="A2256" s="131" t="s">
        <v>6092</v>
      </c>
      <c r="B2256" s="139">
        <f>+'[2]Table SP Vol '!AE36</f>
        <v>6.6150000000000002</v>
      </c>
      <c r="C2256" s="131" t="s">
        <v>637</v>
      </c>
      <c r="D2256" s="131">
        <v>31</v>
      </c>
      <c r="E2256" s="132">
        <v>13.23</v>
      </c>
      <c r="F2256" s="129">
        <f t="shared" si="33"/>
        <v>135000</v>
      </c>
      <c r="G2256" s="131"/>
      <c r="EE2256" s="86"/>
      <c r="IH2256" s="131"/>
    </row>
    <row r="2257" spans="1:242">
      <c r="A2257" s="131" t="s">
        <v>6093</v>
      </c>
      <c r="B2257" s="139">
        <f>+'[2]Table SP Vol '!AE37</f>
        <v>6.6150000000000002</v>
      </c>
      <c r="C2257" s="131" t="s">
        <v>637</v>
      </c>
      <c r="D2257" s="131">
        <v>32</v>
      </c>
      <c r="E2257" s="132">
        <v>13.23</v>
      </c>
      <c r="F2257" s="129">
        <f t="shared" si="33"/>
        <v>135000</v>
      </c>
      <c r="G2257" s="131"/>
      <c r="EE2257" s="86"/>
      <c r="IH2257" s="131"/>
    </row>
    <row r="2258" spans="1:242">
      <c r="A2258" s="131" t="s">
        <v>6094</v>
      </c>
      <c r="B2258" s="139">
        <f>+'[2]Table SP Vol '!AE38</f>
        <v>6.6150000000000002</v>
      </c>
      <c r="C2258" s="131" t="s">
        <v>637</v>
      </c>
      <c r="D2258" s="131">
        <v>33</v>
      </c>
      <c r="E2258" s="132">
        <v>13.23</v>
      </c>
      <c r="F2258" s="129">
        <f t="shared" si="33"/>
        <v>135000</v>
      </c>
      <c r="G2258" s="131"/>
      <c r="EE2258" s="86"/>
      <c r="IH2258" s="131"/>
    </row>
    <row r="2259" spans="1:242">
      <c r="A2259" s="131" t="s">
        <v>6095</v>
      </c>
      <c r="B2259" s="139">
        <f>+'[2]Table SP Vol '!AE39</f>
        <v>6.6150000000000002</v>
      </c>
      <c r="C2259" s="131" t="s">
        <v>637</v>
      </c>
      <c r="D2259" s="131">
        <v>34</v>
      </c>
      <c r="E2259" s="132">
        <v>13.23</v>
      </c>
      <c r="F2259" s="129">
        <f t="shared" si="33"/>
        <v>135000</v>
      </c>
      <c r="G2259" s="131"/>
      <c r="EE2259" s="86"/>
      <c r="IH2259" s="131"/>
    </row>
    <row r="2260" spans="1:242">
      <c r="A2260" s="131" t="s">
        <v>6096</v>
      </c>
      <c r="B2260" s="139">
        <f>+'[2]Table SP Vol '!AE40</f>
        <v>8.7750000000000004</v>
      </c>
      <c r="C2260" s="131" t="s">
        <v>638</v>
      </c>
      <c r="D2260" s="131">
        <v>35</v>
      </c>
      <c r="E2260" s="132">
        <v>17.55</v>
      </c>
      <c r="F2260" s="129">
        <f t="shared" si="33"/>
        <v>135000</v>
      </c>
      <c r="G2260" s="131"/>
      <c r="EE2260" s="86"/>
      <c r="IH2260" s="131"/>
    </row>
    <row r="2261" spans="1:242">
      <c r="A2261" s="131" t="s">
        <v>6097</v>
      </c>
      <c r="B2261" s="139">
        <f>+'[2]Table SP Vol '!AE41</f>
        <v>8.7750000000000004</v>
      </c>
      <c r="C2261" s="131" t="s">
        <v>638</v>
      </c>
      <c r="D2261" s="131">
        <v>36</v>
      </c>
      <c r="E2261" s="132">
        <v>17.55</v>
      </c>
      <c r="F2261" s="129">
        <f t="shared" si="33"/>
        <v>135000</v>
      </c>
      <c r="G2261" s="131"/>
      <c r="EE2261" s="86"/>
      <c r="IH2261" s="131"/>
    </row>
    <row r="2262" spans="1:242">
      <c r="A2262" s="131" t="s">
        <v>6098</v>
      </c>
      <c r="B2262" s="139">
        <f>+'[2]Table SP Vol '!AE42</f>
        <v>8.7750000000000004</v>
      </c>
      <c r="C2262" s="131" t="s">
        <v>638</v>
      </c>
      <c r="D2262" s="131">
        <v>37</v>
      </c>
      <c r="E2262" s="132">
        <v>17.55</v>
      </c>
      <c r="F2262" s="129">
        <f t="shared" si="33"/>
        <v>135000</v>
      </c>
      <c r="G2262" s="131"/>
      <c r="EE2262" s="86"/>
      <c r="IH2262" s="131"/>
    </row>
    <row r="2263" spans="1:242">
      <c r="A2263" s="131" t="s">
        <v>6099</v>
      </c>
      <c r="B2263" s="139">
        <f>+'[2]Table SP Vol '!AE43</f>
        <v>8.7750000000000004</v>
      </c>
      <c r="C2263" s="131" t="s">
        <v>638</v>
      </c>
      <c r="D2263" s="131">
        <v>38</v>
      </c>
      <c r="E2263" s="132">
        <v>17.55</v>
      </c>
      <c r="F2263" s="129">
        <f t="shared" si="33"/>
        <v>135000</v>
      </c>
      <c r="G2263" s="131"/>
      <c r="EE2263" s="86"/>
      <c r="IH2263" s="131"/>
    </row>
    <row r="2264" spans="1:242">
      <c r="A2264" s="131" t="s">
        <v>6100</v>
      </c>
      <c r="B2264" s="139">
        <f>+'[2]Table SP Vol '!AE44</f>
        <v>8.7750000000000004</v>
      </c>
      <c r="C2264" s="131" t="s">
        <v>638</v>
      </c>
      <c r="D2264" s="131">
        <v>39</v>
      </c>
      <c r="E2264" s="132">
        <v>17.55</v>
      </c>
      <c r="F2264" s="129">
        <f t="shared" si="33"/>
        <v>135000</v>
      </c>
      <c r="G2264" s="131"/>
      <c r="EE2264" s="86"/>
      <c r="IH2264" s="131"/>
    </row>
    <row r="2265" spans="1:242">
      <c r="A2265" s="131" t="s">
        <v>6101</v>
      </c>
      <c r="B2265" s="139">
        <f>+'[2]Table SP Vol '!AE45</f>
        <v>12.824999999999999</v>
      </c>
      <c r="C2265" s="131" t="s">
        <v>639</v>
      </c>
      <c r="D2265" s="131">
        <v>40</v>
      </c>
      <c r="E2265" s="132">
        <v>25.65</v>
      </c>
      <c r="F2265" s="129">
        <f t="shared" si="33"/>
        <v>135000</v>
      </c>
      <c r="G2265" s="131"/>
      <c r="EE2265" s="86"/>
      <c r="IH2265" s="131"/>
    </row>
    <row r="2266" spans="1:242">
      <c r="A2266" s="131" t="s">
        <v>6102</v>
      </c>
      <c r="B2266" s="139">
        <f>+'[2]Table SP Vol '!AE46</f>
        <v>12.824999999999999</v>
      </c>
      <c r="C2266" s="131" t="s">
        <v>639</v>
      </c>
      <c r="D2266" s="131">
        <v>41</v>
      </c>
      <c r="E2266" s="132">
        <v>25.65</v>
      </c>
      <c r="F2266" s="129">
        <f t="shared" ref="F2266:F2329" si="34">+F2180+5000</f>
        <v>135000</v>
      </c>
      <c r="G2266" s="131"/>
      <c r="EE2266" s="86"/>
      <c r="IH2266" s="131"/>
    </row>
    <row r="2267" spans="1:242">
      <c r="A2267" s="131" t="s">
        <v>6103</v>
      </c>
      <c r="B2267" s="139">
        <f>+'[2]Table SP Vol '!AE47</f>
        <v>12.824999999999999</v>
      </c>
      <c r="C2267" s="131" t="s">
        <v>639</v>
      </c>
      <c r="D2267" s="131">
        <v>42</v>
      </c>
      <c r="E2267" s="132">
        <v>25.65</v>
      </c>
      <c r="F2267" s="129">
        <f t="shared" si="34"/>
        <v>135000</v>
      </c>
      <c r="G2267" s="131"/>
      <c r="EE2267" s="86"/>
      <c r="IH2267" s="131"/>
    </row>
    <row r="2268" spans="1:242">
      <c r="A2268" s="131" t="s">
        <v>6104</v>
      </c>
      <c r="B2268" s="139">
        <f>+'[2]Table SP Vol '!AE48</f>
        <v>12.824999999999999</v>
      </c>
      <c r="C2268" s="131" t="s">
        <v>639</v>
      </c>
      <c r="D2268" s="131">
        <v>43</v>
      </c>
      <c r="E2268" s="132">
        <v>25.65</v>
      </c>
      <c r="F2268" s="129">
        <f t="shared" si="34"/>
        <v>135000</v>
      </c>
      <c r="G2268" s="131"/>
      <c r="EE2268" s="86"/>
      <c r="IH2268" s="131"/>
    </row>
    <row r="2269" spans="1:242">
      <c r="A2269" s="131" t="s">
        <v>6105</v>
      </c>
      <c r="B2269" s="139">
        <f>+'[2]Table SP Vol '!AE49</f>
        <v>12.824999999999999</v>
      </c>
      <c r="C2269" s="131" t="s">
        <v>639</v>
      </c>
      <c r="D2269" s="131">
        <v>44</v>
      </c>
      <c r="E2269" s="132">
        <v>25.65</v>
      </c>
      <c r="F2269" s="129">
        <f t="shared" si="34"/>
        <v>135000</v>
      </c>
      <c r="G2269" s="131"/>
      <c r="EE2269" s="86"/>
      <c r="IH2269" s="131"/>
    </row>
    <row r="2270" spans="1:242">
      <c r="A2270" s="131" t="s">
        <v>6106</v>
      </c>
      <c r="B2270" s="139">
        <f>+'[2]Table SP Vol '!AE50</f>
        <v>20.52</v>
      </c>
      <c r="C2270" s="131" t="s">
        <v>640</v>
      </c>
      <c r="D2270" s="131">
        <v>45</v>
      </c>
      <c r="E2270" s="132">
        <v>41.04</v>
      </c>
      <c r="F2270" s="129">
        <f t="shared" si="34"/>
        <v>135000</v>
      </c>
      <c r="G2270" s="131"/>
      <c r="EE2270" s="86"/>
      <c r="IH2270" s="131"/>
    </row>
    <row r="2271" spans="1:242">
      <c r="A2271" s="131" t="s">
        <v>6107</v>
      </c>
      <c r="B2271" s="139">
        <f>+'[2]Table SP Vol '!AE51</f>
        <v>20.52</v>
      </c>
      <c r="C2271" s="131" t="s">
        <v>640</v>
      </c>
      <c r="D2271" s="131">
        <v>46</v>
      </c>
      <c r="E2271" s="132">
        <v>41.04</v>
      </c>
      <c r="F2271" s="129">
        <f t="shared" si="34"/>
        <v>135000</v>
      </c>
      <c r="G2271" s="131"/>
      <c r="EE2271" s="86"/>
      <c r="IH2271" s="131"/>
    </row>
    <row r="2272" spans="1:242">
      <c r="A2272" s="131" t="s">
        <v>6108</v>
      </c>
      <c r="B2272" s="139">
        <f>+'[2]Table SP Vol '!AE52</f>
        <v>20.52</v>
      </c>
      <c r="C2272" s="131" t="s">
        <v>640</v>
      </c>
      <c r="D2272" s="131">
        <v>47</v>
      </c>
      <c r="E2272" s="132">
        <v>41.04</v>
      </c>
      <c r="F2272" s="129">
        <f t="shared" si="34"/>
        <v>135000</v>
      </c>
      <c r="G2272" s="131"/>
      <c r="EE2272" s="86"/>
      <c r="IH2272" s="131"/>
    </row>
    <row r="2273" spans="1:242">
      <c r="A2273" s="131" t="s">
        <v>6109</v>
      </c>
      <c r="B2273" s="139">
        <f>+'[2]Table SP Vol '!AE53</f>
        <v>20.52</v>
      </c>
      <c r="C2273" s="131" t="s">
        <v>640</v>
      </c>
      <c r="D2273" s="131">
        <v>48</v>
      </c>
      <c r="E2273" s="132">
        <v>41.04</v>
      </c>
      <c r="F2273" s="129">
        <f t="shared" si="34"/>
        <v>135000</v>
      </c>
      <c r="G2273" s="131"/>
      <c r="EE2273" s="86"/>
      <c r="IH2273" s="131"/>
    </row>
    <row r="2274" spans="1:242">
      <c r="A2274" s="131" t="s">
        <v>6110</v>
      </c>
      <c r="B2274" s="139">
        <f>+'[2]Table SP Vol '!AE54</f>
        <v>20.52</v>
      </c>
      <c r="C2274" s="131" t="s">
        <v>640</v>
      </c>
      <c r="D2274" s="131">
        <v>49</v>
      </c>
      <c r="E2274" s="132">
        <v>41.04</v>
      </c>
      <c r="F2274" s="129">
        <f t="shared" si="34"/>
        <v>135000</v>
      </c>
      <c r="G2274" s="131"/>
      <c r="EE2274" s="86"/>
      <c r="IH2274" s="131"/>
    </row>
    <row r="2275" spans="1:242">
      <c r="A2275" s="131" t="s">
        <v>6111</v>
      </c>
      <c r="B2275" s="139">
        <f>+'[2]Table SP Vol '!AE55</f>
        <v>36.855000000000004</v>
      </c>
      <c r="C2275" s="131" t="s">
        <v>641</v>
      </c>
      <c r="D2275" s="131">
        <v>50</v>
      </c>
      <c r="E2275" s="132">
        <v>73.710000000000008</v>
      </c>
      <c r="F2275" s="129">
        <f t="shared" si="34"/>
        <v>135000</v>
      </c>
      <c r="G2275" s="131"/>
      <c r="EE2275" s="86"/>
      <c r="IH2275" s="131"/>
    </row>
    <row r="2276" spans="1:242">
      <c r="A2276" s="131" t="s">
        <v>6112</v>
      </c>
      <c r="B2276" s="139">
        <f>+'[2]Table SP Vol '!AE56</f>
        <v>36.855000000000004</v>
      </c>
      <c r="C2276" s="131" t="s">
        <v>641</v>
      </c>
      <c r="D2276" s="131">
        <v>51</v>
      </c>
      <c r="E2276" s="132">
        <v>73.710000000000008</v>
      </c>
      <c r="F2276" s="129">
        <f t="shared" si="34"/>
        <v>135000</v>
      </c>
      <c r="G2276" s="131"/>
      <c r="EE2276" s="86"/>
      <c r="IH2276" s="131"/>
    </row>
    <row r="2277" spans="1:242">
      <c r="A2277" s="131" t="s">
        <v>6113</v>
      </c>
      <c r="B2277" s="139">
        <f>+'[2]Table SP Vol '!AE57</f>
        <v>36.855000000000004</v>
      </c>
      <c r="C2277" s="131" t="s">
        <v>641</v>
      </c>
      <c r="D2277" s="131">
        <v>52</v>
      </c>
      <c r="E2277" s="132">
        <v>73.710000000000008</v>
      </c>
      <c r="F2277" s="129">
        <f t="shared" si="34"/>
        <v>135000</v>
      </c>
      <c r="G2277" s="131"/>
      <c r="EE2277" s="86"/>
      <c r="IH2277" s="131"/>
    </row>
    <row r="2278" spans="1:242">
      <c r="A2278" s="131" t="s">
        <v>6114</v>
      </c>
      <c r="B2278" s="139">
        <f>+'[2]Table SP Vol '!AE58</f>
        <v>36.855000000000004</v>
      </c>
      <c r="C2278" s="131" t="s">
        <v>641</v>
      </c>
      <c r="D2278" s="131">
        <v>53</v>
      </c>
      <c r="E2278" s="132">
        <v>73.710000000000008</v>
      </c>
      <c r="F2278" s="129">
        <f t="shared" si="34"/>
        <v>135000</v>
      </c>
      <c r="G2278" s="131"/>
      <c r="EE2278" s="86"/>
      <c r="IH2278" s="131"/>
    </row>
    <row r="2279" spans="1:242">
      <c r="A2279" s="131" t="s">
        <v>6115</v>
      </c>
      <c r="B2279" s="139">
        <f>+'[2]Table SP Vol '!AE59</f>
        <v>36.855000000000004</v>
      </c>
      <c r="C2279" s="131" t="s">
        <v>641</v>
      </c>
      <c r="D2279" s="131">
        <v>54</v>
      </c>
      <c r="E2279" s="132">
        <v>73.710000000000008</v>
      </c>
      <c r="F2279" s="129">
        <f t="shared" si="34"/>
        <v>135000</v>
      </c>
      <c r="G2279" s="131"/>
      <c r="EE2279" s="86"/>
      <c r="IH2279" s="131"/>
    </row>
    <row r="2280" spans="1:242">
      <c r="A2280" s="131" t="s">
        <v>6116</v>
      </c>
      <c r="B2280" s="139">
        <f>+'[2]Table SP Vol '!AE60</f>
        <v>67.094999999999999</v>
      </c>
      <c r="C2280" s="131" t="s">
        <v>642</v>
      </c>
      <c r="D2280" s="131">
        <v>55</v>
      </c>
      <c r="E2280" s="132">
        <v>134.19</v>
      </c>
      <c r="F2280" s="129">
        <f t="shared" si="34"/>
        <v>135000</v>
      </c>
      <c r="G2280" s="131"/>
      <c r="EE2280" s="86"/>
      <c r="IH2280" s="131"/>
    </row>
    <row r="2281" spans="1:242">
      <c r="A2281" s="131" t="s">
        <v>6117</v>
      </c>
      <c r="B2281" s="139">
        <f>+'[2]Table SP Vol '!AE61</f>
        <v>67.094999999999999</v>
      </c>
      <c r="C2281" s="131" t="s">
        <v>642</v>
      </c>
      <c r="D2281" s="131">
        <v>56</v>
      </c>
      <c r="E2281" s="132">
        <v>134.19</v>
      </c>
      <c r="F2281" s="129">
        <f t="shared" si="34"/>
        <v>135000</v>
      </c>
      <c r="G2281" s="131"/>
      <c r="EE2281" s="86"/>
      <c r="IH2281" s="131"/>
    </row>
    <row r="2282" spans="1:242">
      <c r="A2282" s="131" t="s">
        <v>6118</v>
      </c>
      <c r="B2282" s="139">
        <f>+'[2]Table SP Vol '!AE62</f>
        <v>67.094999999999999</v>
      </c>
      <c r="C2282" s="131" t="s">
        <v>642</v>
      </c>
      <c r="D2282" s="131">
        <v>57</v>
      </c>
      <c r="E2282" s="132">
        <v>134.19</v>
      </c>
      <c r="F2282" s="129">
        <f t="shared" si="34"/>
        <v>135000</v>
      </c>
      <c r="G2282" s="131"/>
      <c r="EE2282" s="86"/>
      <c r="IH2282" s="131"/>
    </row>
    <row r="2283" spans="1:242">
      <c r="A2283" s="131" t="s">
        <v>6119</v>
      </c>
      <c r="B2283" s="139">
        <f>+'[2]Table SP Vol '!AE63</f>
        <v>67.094999999999999</v>
      </c>
      <c r="C2283" s="131" t="s">
        <v>642</v>
      </c>
      <c r="D2283" s="131">
        <v>58</v>
      </c>
      <c r="E2283" s="132">
        <v>134.19</v>
      </c>
      <c r="F2283" s="129">
        <f t="shared" si="34"/>
        <v>135000</v>
      </c>
      <c r="G2283" s="131"/>
      <c r="EE2283" s="86"/>
      <c r="IH2283" s="131"/>
    </row>
    <row r="2284" spans="1:242">
      <c r="A2284" s="131" t="s">
        <v>6120</v>
      </c>
      <c r="B2284" s="139">
        <f>+'[2]Table SP Vol '!AE64</f>
        <v>67.094999999999999</v>
      </c>
      <c r="C2284" s="131" t="s">
        <v>642</v>
      </c>
      <c r="D2284" s="131">
        <v>59</v>
      </c>
      <c r="E2284" s="132">
        <v>134.19</v>
      </c>
      <c r="F2284" s="129">
        <f t="shared" si="34"/>
        <v>135000</v>
      </c>
      <c r="G2284" s="131"/>
      <c r="EE2284" s="86"/>
      <c r="IH2284" s="131"/>
    </row>
    <row r="2285" spans="1:242">
      <c r="A2285" s="131" t="s">
        <v>6121</v>
      </c>
      <c r="B2285" s="139">
        <f>+'[2]Table SP Vol '!AE65</f>
        <v>101.11499999999999</v>
      </c>
      <c r="C2285" s="131" t="s">
        <v>643</v>
      </c>
      <c r="D2285" s="131">
        <v>60</v>
      </c>
      <c r="E2285" s="132">
        <v>202.23</v>
      </c>
      <c r="F2285" s="129">
        <f t="shared" si="34"/>
        <v>135000</v>
      </c>
      <c r="G2285" s="131"/>
      <c r="EE2285" s="86"/>
      <c r="IH2285" s="131"/>
    </row>
    <row r="2286" spans="1:242">
      <c r="A2286" s="131" t="s">
        <v>6122</v>
      </c>
      <c r="B2286" s="139">
        <f>+'[2]Table SP Vol '!AE66</f>
        <v>101.11499999999999</v>
      </c>
      <c r="C2286" s="131" t="s">
        <v>643</v>
      </c>
      <c r="D2286" s="131">
        <v>61</v>
      </c>
      <c r="E2286" s="132">
        <v>202.23</v>
      </c>
      <c r="F2286" s="129">
        <f t="shared" si="34"/>
        <v>135000</v>
      </c>
      <c r="G2286" s="131"/>
      <c r="EE2286" s="86"/>
      <c r="IH2286" s="131"/>
    </row>
    <row r="2287" spans="1:242">
      <c r="A2287" s="131" t="s">
        <v>6123</v>
      </c>
      <c r="B2287" s="139">
        <f>+'[2]Table SP Vol '!AE67</f>
        <v>101.11499999999999</v>
      </c>
      <c r="C2287" s="131" t="s">
        <v>643</v>
      </c>
      <c r="D2287" s="131">
        <v>62</v>
      </c>
      <c r="E2287" s="132">
        <v>202.23</v>
      </c>
      <c r="F2287" s="129">
        <f t="shared" si="34"/>
        <v>135000</v>
      </c>
      <c r="G2287" s="131"/>
      <c r="EE2287" s="86"/>
      <c r="IH2287" s="131"/>
    </row>
    <row r="2288" spans="1:242">
      <c r="A2288" s="131" t="s">
        <v>6124</v>
      </c>
      <c r="B2288" s="139">
        <f>+'[2]Table SP Vol '!AE68</f>
        <v>101.11499999999999</v>
      </c>
      <c r="C2288" s="131" t="s">
        <v>643</v>
      </c>
      <c r="D2288" s="131">
        <v>63</v>
      </c>
      <c r="E2288" s="132">
        <v>202.23</v>
      </c>
      <c r="F2288" s="129">
        <f t="shared" si="34"/>
        <v>135000</v>
      </c>
      <c r="G2288" s="131"/>
      <c r="EE2288" s="86"/>
      <c r="IH2288" s="131"/>
    </row>
    <row r="2289" spans="1:242">
      <c r="A2289" s="131" t="s">
        <v>6125</v>
      </c>
      <c r="B2289" s="139">
        <f>+'[2]Table SP Vol '!AE69</f>
        <v>101.11499999999999</v>
      </c>
      <c r="C2289" s="131" t="s">
        <v>643</v>
      </c>
      <c r="D2289" s="131">
        <v>64</v>
      </c>
      <c r="E2289" s="132">
        <v>202.23</v>
      </c>
      <c r="F2289" s="129">
        <f t="shared" si="34"/>
        <v>135000</v>
      </c>
      <c r="G2289" s="131"/>
      <c r="EE2289" s="86"/>
      <c r="IH2289" s="131"/>
    </row>
    <row r="2290" spans="1:242">
      <c r="A2290" s="131" t="s">
        <v>6126</v>
      </c>
      <c r="B2290" s="139">
        <f>+'[2]Table SP Vol '!AE70</f>
        <v>163.89</v>
      </c>
      <c r="C2290" s="131" t="s">
        <v>644</v>
      </c>
      <c r="D2290" s="131">
        <v>65</v>
      </c>
      <c r="E2290" s="132">
        <v>327.78</v>
      </c>
      <c r="F2290" s="129">
        <f t="shared" si="34"/>
        <v>135000</v>
      </c>
      <c r="G2290" s="131"/>
      <c r="EE2290" s="86"/>
      <c r="IH2290" s="131"/>
    </row>
    <row r="2291" spans="1:242">
      <c r="A2291" s="131" t="s">
        <v>6127</v>
      </c>
      <c r="B2291" s="139">
        <f>+'[2]Table SP Vol '!AE71</f>
        <v>163.89</v>
      </c>
      <c r="C2291" s="131" t="s">
        <v>644</v>
      </c>
      <c r="D2291" s="131">
        <v>66</v>
      </c>
      <c r="E2291" s="132">
        <v>327.78</v>
      </c>
      <c r="F2291" s="129">
        <f t="shared" si="34"/>
        <v>135000</v>
      </c>
      <c r="G2291" s="131"/>
      <c r="EE2291" s="86"/>
      <c r="IH2291" s="131"/>
    </row>
    <row r="2292" spans="1:242">
      <c r="A2292" s="131" t="s">
        <v>6128</v>
      </c>
      <c r="B2292" s="139">
        <f>+'[2]Table SP Vol '!AE72</f>
        <v>163.89</v>
      </c>
      <c r="C2292" s="131" t="s">
        <v>644</v>
      </c>
      <c r="D2292" s="131">
        <v>67</v>
      </c>
      <c r="E2292" s="132">
        <v>327.78</v>
      </c>
      <c r="F2292" s="129">
        <f t="shared" si="34"/>
        <v>135000</v>
      </c>
      <c r="G2292" s="131"/>
      <c r="EE2292" s="86"/>
      <c r="IH2292" s="131"/>
    </row>
    <row r="2293" spans="1:242">
      <c r="A2293" s="131" t="s">
        <v>6129</v>
      </c>
      <c r="B2293" s="139">
        <f>+'[2]Table SP Vol '!AE73</f>
        <v>163.89</v>
      </c>
      <c r="C2293" s="131" t="s">
        <v>644</v>
      </c>
      <c r="D2293" s="131">
        <v>68</v>
      </c>
      <c r="E2293" s="132">
        <v>327.78</v>
      </c>
      <c r="F2293" s="129">
        <f t="shared" si="34"/>
        <v>135000</v>
      </c>
      <c r="G2293" s="131"/>
      <c r="EE2293" s="86"/>
      <c r="IH2293" s="131"/>
    </row>
    <row r="2294" spans="1:242">
      <c r="A2294" s="131" t="s">
        <v>6130</v>
      </c>
      <c r="B2294" s="139">
        <f>+'[2]Table SP Vol '!AE74</f>
        <v>163.89</v>
      </c>
      <c r="C2294" s="131" t="s">
        <v>644</v>
      </c>
      <c r="D2294" s="131">
        <v>69</v>
      </c>
      <c r="E2294" s="132">
        <v>327.78</v>
      </c>
      <c r="F2294" s="129">
        <f t="shared" si="34"/>
        <v>135000</v>
      </c>
      <c r="G2294" s="131"/>
      <c r="EE2294" s="86"/>
      <c r="IH2294" s="131"/>
    </row>
    <row r="2295" spans="1:242">
      <c r="A2295" s="131" t="s">
        <v>6131</v>
      </c>
      <c r="B2295" s="139">
        <f>+'[2]Table SP Vol '!AE75</f>
        <v>306.315</v>
      </c>
      <c r="C2295" s="131" t="s">
        <v>645</v>
      </c>
      <c r="D2295" s="131">
        <v>70</v>
      </c>
      <c r="E2295" s="132">
        <v>612.63</v>
      </c>
      <c r="F2295" s="129">
        <f t="shared" si="34"/>
        <v>135000</v>
      </c>
      <c r="G2295" s="131"/>
      <c r="EE2295" s="86"/>
      <c r="IH2295" s="131"/>
    </row>
    <row r="2296" spans="1:242">
      <c r="A2296" s="131" t="s">
        <v>6132</v>
      </c>
      <c r="B2296" s="139">
        <f>+'[2]Table SP Vol '!AE76</f>
        <v>306.315</v>
      </c>
      <c r="C2296" s="131" t="s">
        <v>645</v>
      </c>
      <c r="D2296" s="131">
        <v>71</v>
      </c>
      <c r="E2296" s="132">
        <v>612.63</v>
      </c>
      <c r="F2296" s="129">
        <f t="shared" si="34"/>
        <v>135000</v>
      </c>
      <c r="G2296" s="131"/>
      <c r="EE2296" s="86"/>
      <c r="IH2296" s="131"/>
    </row>
    <row r="2297" spans="1:242">
      <c r="A2297" s="131" t="s">
        <v>6133</v>
      </c>
      <c r="B2297" s="139">
        <f>+'[2]Table SP Vol '!AE77</f>
        <v>306.315</v>
      </c>
      <c r="C2297" s="131" t="s">
        <v>645</v>
      </c>
      <c r="D2297" s="131">
        <v>72</v>
      </c>
      <c r="E2297" s="132">
        <v>612.63</v>
      </c>
      <c r="F2297" s="129">
        <f t="shared" si="34"/>
        <v>135000</v>
      </c>
      <c r="G2297" s="131"/>
      <c r="EE2297" s="86"/>
      <c r="IH2297" s="131"/>
    </row>
    <row r="2298" spans="1:242">
      <c r="A2298" s="131" t="s">
        <v>6134</v>
      </c>
      <c r="B2298" s="139">
        <f>+'[2]Table SP Vol '!AE78</f>
        <v>306.315</v>
      </c>
      <c r="C2298" s="131" t="s">
        <v>645</v>
      </c>
      <c r="D2298" s="131">
        <v>73</v>
      </c>
      <c r="E2298" s="132">
        <v>612.63</v>
      </c>
      <c r="F2298" s="129">
        <f t="shared" si="34"/>
        <v>135000</v>
      </c>
      <c r="G2298" s="131"/>
      <c r="EE2298" s="86"/>
      <c r="IH2298" s="131"/>
    </row>
    <row r="2299" spans="1:242">
      <c r="A2299" s="131" t="s">
        <v>6135</v>
      </c>
      <c r="B2299" s="139">
        <f>+'[2]Table SP Vol '!AE79</f>
        <v>306.315</v>
      </c>
      <c r="C2299" s="131" t="s">
        <v>645</v>
      </c>
      <c r="D2299" s="131">
        <v>74</v>
      </c>
      <c r="E2299" s="132">
        <v>612.63</v>
      </c>
      <c r="F2299" s="129">
        <f t="shared" si="34"/>
        <v>135000</v>
      </c>
      <c r="G2299" s="131"/>
      <c r="EE2299" s="86"/>
      <c r="IH2299" s="131"/>
    </row>
    <row r="2300" spans="1:242">
      <c r="A2300" s="131" t="s">
        <v>6136</v>
      </c>
      <c r="B2300" s="139">
        <f>+'[2]Table SP Vol '!AE80</f>
        <v>1007.6400000000001</v>
      </c>
      <c r="C2300" s="131" t="s">
        <v>646</v>
      </c>
      <c r="D2300" s="131">
        <v>75</v>
      </c>
      <c r="E2300" s="132">
        <v>2015.2800000000002</v>
      </c>
      <c r="F2300" s="129">
        <f t="shared" si="34"/>
        <v>135000</v>
      </c>
      <c r="G2300" s="131"/>
      <c r="EE2300" s="86"/>
      <c r="IH2300" s="131"/>
    </row>
    <row r="2301" spans="1:242">
      <c r="A2301" s="131" t="s">
        <v>6137</v>
      </c>
      <c r="B2301" s="139">
        <f>+'[2]Table SP Vol '!AE81</f>
        <v>1007.6400000000001</v>
      </c>
      <c r="C2301" s="131" t="s">
        <v>646</v>
      </c>
      <c r="D2301" s="131">
        <v>76</v>
      </c>
      <c r="E2301" s="132">
        <v>2015.2800000000002</v>
      </c>
      <c r="F2301" s="129">
        <f t="shared" si="34"/>
        <v>135000</v>
      </c>
      <c r="G2301" s="131"/>
      <c r="EE2301" s="86"/>
      <c r="IH2301" s="131"/>
    </row>
    <row r="2302" spans="1:242">
      <c r="A2302" s="131" t="s">
        <v>6138</v>
      </c>
      <c r="B2302" s="139">
        <f>+'[2]Table SP Vol '!AE82</f>
        <v>1007.6400000000001</v>
      </c>
      <c r="C2302" s="131" t="s">
        <v>646</v>
      </c>
      <c r="D2302" s="131">
        <v>77</v>
      </c>
      <c r="E2302" s="132">
        <v>2015.2800000000002</v>
      </c>
      <c r="F2302" s="129">
        <f t="shared" si="34"/>
        <v>135000</v>
      </c>
      <c r="G2302" s="131"/>
      <c r="EE2302" s="86"/>
      <c r="IH2302" s="131"/>
    </row>
    <row r="2303" spans="1:242">
      <c r="A2303" s="131" t="s">
        <v>6139</v>
      </c>
      <c r="B2303" s="139">
        <f>+'[2]Table SP Vol '!AE83</f>
        <v>1007.6400000000001</v>
      </c>
      <c r="C2303" s="131" t="s">
        <v>646</v>
      </c>
      <c r="D2303" s="131">
        <v>78</v>
      </c>
      <c r="E2303" s="132">
        <v>2015.2800000000002</v>
      </c>
      <c r="F2303" s="129">
        <f t="shared" si="34"/>
        <v>135000</v>
      </c>
      <c r="G2303" s="131"/>
      <c r="EE2303" s="86"/>
      <c r="IH2303" s="131"/>
    </row>
    <row r="2304" spans="1:242">
      <c r="A2304" s="131" t="s">
        <v>6140</v>
      </c>
      <c r="B2304" s="139">
        <f>+'[2]Table SP Vol '!AE84</f>
        <v>1007.6400000000001</v>
      </c>
      <c r="C2304" s="131" t="s">
        <v>646</v>
      </c>
      <c r="D2304" s="131">
        <v>79</v>
      </c>
      <c r="E2304" s="132">
        <v>2015.2800000000002</v>
      </c>
      <c r="F2304" s="129">
        <f t="shared" si="34"/>
        <v>135000</v>
      </c>
      <c r="G2304" s="131"/>
      <c r="EE2304" s="86"/>
      <c r="IH2304" s="131"/>
    </row>
    <row r="2305" spans="1:242">
      <c r="A2305" s="131" t="s">
        <v>6141</v>
      </c>
      <c r="B2305" s="139">
        <f>+'[2]Table SP Vol '!AE85</f>
        <v>1007.6400000000001</v>
      </c>
      <c r="C2305" s="131" t="s">
        <v>646</v>
      </c>
      <c r="D2305" s="131">
        <v>80</v>
      </c>
      <c r="E2305" s="132">
        <v>2015.2800000000002</v>
      </c>
      <c r="F2305" s="129">
        <f t="shared" si="34"/>
        <v>135000</v>
      </c>
      <c r="G2305" s="131"/>
      <c r="EE2305" s="86"/>
      <c r="IH2305" s="131"/>
    </row>
    <row r="2306" spans="1:242">
      <c r="A2306" s="131" t="s">
        <v>6142</v>
      </c>
      <c r="B2306" s="139">
        <f>+'[2]Table SP Vol '!AE86</f>
        <v>1007.6400000000001</v>
      </c>
      <c r="C2306" s="131" t="s">
        <v>646</v>
      </c>
      <c r="D2306" s="131">
        <v>81</v>
      </c>
      <c r="E2306" s="132">
        <v>2015.2800000000002</v>
      </c>
      <c r="F2306" s="129">
        <f t="shared" si="34"/>
        <v>135000</v>
      </c>
      <c r="G2306" s="131"/>
      <c r="EE2306" s="86"/>
      <c r="IH2306" s="131"/>
    </row>
    <row r="2307" spans="1:242">
      <c r="A2307" s="131" t="s">
        <v>6143</v>
      </c>
      <c r="B2307" s="139">
        <f>+'[2]Table SP Vol '!AE87</f>
        <v>1007.6400000000001</v>
      </c>
      <c r="C2307" s="131" t="s">
        <v>646</v>
      </c>
      <c r="D2307" s="131">
        <v>82</v>
      </c>
      <c r="E2307" s="132">
        <v>2015.2800000000002</v>
      </c>
      <c r="F2307" s="129">
        <f t="shared" si="34"/>
        <v>135000</v>
      </c>
      <c r="G2307" s="131"/>
      <c r="EE2307" s="86"/>
      <c r="IH2307" s="131"/>
    </row>
    <row r="2308" spans="1:242">
      <c r="A2308" s="131" t="s">
        <v>6144</v>
      </c>
      <c r="B2308" s="139">
        <f>+'[2]Table SP Vol '!AE88</f>
        <v>1007.6400000000001</v>
      </c>
      <c r="C2308" s="131" t="s">
        <v>646</v>
      </c>
      <c r="D2308" s="131">
        <v>83</v>
      </c>
      <c r="E2308" s="132">
        <v>2015.2800000000002</v>
      </c>
      <c r="F2308" s="129">
        <f t="shared" si="34"/>
        <v>135000</v>
      </c>
      <c r="G2308" s="131"/>
      <c r="EE2308" s="86"/>
      <c r="IH2308" s="131"/>
    </row>
    <row r="2309" spans="1:242">
      <c r="A2309" s="131" t="s">
        <v>6145</v>
      </c>
      <c r="B2309" s="139">
        <f>+'[2]Table SP Vol '!AE89</f>
        <v>1007.6400000000001</v>
      </c>
      <c r="C2309" s="131" t="s">
        <v>646</v>
      </c>
      <c r="D2309" s="131">
        <v>84</v>
      </c>
      <c r="E2309" s="132">
        <v>2015.2800000000002</v>
      </c>
      <c r="F2309" s="129">
        <f t="shared" si="34"/>
        <v>135000</v>
      </c>
      <c r="G2309" s="131"/>
      <c r="EE2309" s="86"/>
      <c r="IH2309" s="131"/>
    </row>
    <row r="2310" spans="1:242">
      <c r="A2310" s="131" t="s">
        <v>6146</v>
      </c>
      <c r="B2310" s="139">
        <f>+'[2]Table SP Vol '!AE90</f>
        <v>1007.6400000000001</v>
      </c>
      <c r="C2310" s="131" t="s">
        <v>646</v>
      </c>
      <c r="D2310" s="131">
        <v>85</v>
      </c>
      <c r="E2310" s="132">
        <v>2015.2800000000002</v>
      </c>
      <c r="F2310" s="129">
        <f t="shared" si="34"/>
        <v>135000</v>
      </c>
      <c r="G2310" s="131"/>
      <c r="EE2310" s="86"/>
      <c r="IH2310" s="131"/>
    </row>
    <row r="2311" spans="1:242">
      <c r="A2311" s="131" t="s">
        <v>6147</v>
      </c>
      <c r="B2311" s="139">
        <f>+'[2]Table SP Vol '!AE91</f>
        <v>1007.6400000000001</v>
      </c>
      <c r="C2311" s="131" t="s">
        <v>646</v>
      </c>
      <c r="D2311" s="131">
        <v>86</v>
      </c>
      <c r="E2311" s="132">
        <v>2015.2800000000002</v>
      </c>
      <c r="F2311" s="129">
        <f t="shared" si="34"/>
        <v>135000</v>
      </c>
      <c r="G2311" s="131"/>
      <c r="EE2311" s="86"/>
      <c r="IH2311" s="131"/>
    </row>
    <row r="2312" spans="1:242">
      <c r="A2312" s="131" t="s">
        <v>6148</v>
      </c>
      <c r="B2312" s="139">
        <f>+'[2]Table SP Vol '!AE92</f>
        <v>1007.6400000000001</v>
      </c>
      <c r="C2312" s="131" t="s">
        <v>646</v>
      </c>
      <c r="D2312" s="131">
        <v>87</v>
      </c>
      <c r="E2312" s="132">
        <v>2015.2800000000002</v>
      </c>
      <c r="F2312" s="129">
        <f t="shared" si="34"/>
        <v>135000</v>
      </c>
      <c r="G2312" s="131"/>
      <c r="EE2312" s="86"/>
      <c r="IH2312" s="131"/>
    </row>
    <row r="2313" spans="1:242">
      <c r="A2313" s="131" t="s">
        <v>6149</v>
      </c>
      <c r="B2313" s="139">
        <f>+'[2]Table SP Vol '!AE93</f>
        <v>1007.6400000000001</v>
      </c>
      <c r="C2313" s="131" t="s">
        <v>646</v>
      </c>
      <c r="D2313" s="131">
        <v>88</v>
      </c>
      <c r="E2313" s="132">
        <v>2015.2800000000002</v>
      </c>
      <c r="F2313" s="129">
        <f t="shared" si="34"/>
        <v>135000</v>
      </c>
      <c r="G2313" s="131"/>
      <c r="EE2313" s="86"/>
      <c r="IH2313" s="131"/>
    </row>
    <row r="2314" spans="1:242">
      <c r="A2314" s="131" t="s">
        <v>6150</v>
      </c>
      <c r="B2314" s="139">
        <f>+'[2]Table SP Vol '!AE94</f>
        <v>1007.6400000000001</v>
      </c>
      <c r="C2314" s="131" t="s">
        <v>646</v>
      </c>
      <c r="D2314" s="131">
        <v>89</v>
      </c>
      <c r="E2314" s="132">
        <v>2015.2800000000002</v>
      </c>
      <c r="F2314" s="129">
        <f t="shared" si="34"/>
        <v>135000</v>
      </c>
      <c r="G2314" s="131"/>
      <c r="EE2314" s="86"/>
      <c r="IH2314" s="131"/>
    </row>
    <row r="2315" spans="1:242">
      <c r="A2315" s="131" t="s">
        <v>6151</v>
      </c>
      <c r="B2315" s="139">
        <f>+'[2]Table SP Vol '!AE95</f>
        <v>1007.6400000000001</v>
      </c>
      <c r="C2315" s="131" t="s">
        <v>646</v>
      </c>
      <c r="D2315" s="131">
        <v>90</v>
      </c>
      <c r="E2315" s="132">
        <v>2015.2800000000002</v>
      </c>
      <c r="F2315" s="129">
        <f t="shared" si="34"/>
        <v>135000</v>
      </c>
      <c r="G2315" s="131"/>
      <c r="EE2315" s="86"/>
      <c r="IH2315" s="131"/>
    </row>
    <row r="2316" spans="1:242">
      <c r="A2316" s="131" t="s">
        <v>6152</v>
      </c>
      <c r="B2316" s="139">
        <f>+'[2]Table SP Vol '!AE96</f>
        <v>1007.6400000000001</v>
      </c>
      <c r="C2316" s="131" t="s">
        <v>646</v>
      </c>
      <c r="D2316" s="131">
        <v>91</v>
      </c>
      <c r="E2316" s="132">
        <v>2015.2800000000002</v>
      </c>
      <c r="F2316" s="129">
        <f t="shared" si="34"/>
        <v>135000</v>
      </c>
      <c r="G2316" s="131"/>
      <c r="EE2316" s="86"/>
      <c r="IH2316" s="131"/>
    </row>
    <row r="2317" spans="1:242">
      <c r="A2317" s="131" t="s">
        <v>6153</v>
      </c>
      <c r="B2317" s="139">
        <f>+'[2]Table SP Vol '!AE97</f>
        <v>1007.6400000000001</v>
      </c>
      <c r="C2317" s="131" t="s">
        <v>646</v>
      </c>
      <c r="D2317" s="131">
        <v>92</v>
      </c>
      <c r="E2317" s="132">
        <v>2015.2800000000002</v>
      </c>
      <c r="F2317" s="129">
        <f t="shared" si="34"/>
        <v>135000</v>
      </c>
      <c r="G2317" s="131"/>
      <c r="EE2317" s="86"/>
      <c r="IH2317" s="131"/>
    </row>
    <row r="2318" spans="1:242">
      <c r="A2318" s="131" t="s">
        <v>6154</v>
      </c>
      <c r="B2318" s="139">
        <f>+'[2]Table SP Vol '!AE98</f>
        <v>1007.6400000000001</v>
      </c>
      <c r="C2318" s="131" t="s">
        <v>646</v>
      </c>
      <c r="D2318" s="131">
        <v>93</v>
      </c>
      <c r="E2318" s="132">
        <v>2015.2800000000002</v>
      </c>
      <c r="F2318" s="129">
        <f t="shared" si="34"/>
        <v>135000</v>
      </c>
      <c r="G2318" s="131"/>
      <c r="EE2318" s="86"/>
      <c r="IH2318" s="131"/>
    </row>
    <row r="2319" spans="1:242">
      <c r="A2319" s="131" t="s">
        <v>6155</v>
      </c>
      <c r="B2319" s="139">
        <f>+'[2]Table SP Vol '!AE99</f>
        <v>1007.6400000000001</v>
      </c>
      <c r="C2319" s="131" t="s">
        <v>646</v>
      </c>
      <c r="D2319" s="131">
        <v>94</v>
      </c>
      <c r="E2319" s="132">
        <v>2015.2800000000002</v>
      </c>
      <c r="F2319" s="129">
        <f t="shared" si="34"/>
        <v>135000</v>
      </c>
      <c r="G2319" s="131"/>
      <c r="EE2319" s="86"/>
      <c r="IH2319" s="131"/>
    </row>
    <row r="2320" spans="1:242">
      <c r="A2320" s="131" t="s">
        <v>6156</v>
      </c>
      <c r="B2320" s="139">
        <f>+'[2]Table SP Vol '!AE100</f>
        <v>1007.6400000000001</v>
      </c>
      <c r="C2320" s="131" t="s">
        <v>646</v>
      </c>
      <c r="D2320" s="131">
        <v>95</v>
      </c>
      <c r="E2320" s="132">
        <v>2015.2800000000002</v>
      </c>
      <c r="F2320" s="129">
        <f t="shared" si="34"/>
        <v>135000</v>
      </c>
      <c r="G2320" s="131"/>
      <c r="EE2320" s="86"/>
      <c r="IH2320" s="131"/>
    </row>
    <row r="2321" spans="1:242">
      <c r="A2321" s="131" t="s">
        <v>6157</v>
      </c>
      <c r="B2321" s="139">
        <f>+'[2]Table SP Vol '!AE101</f>
        <v>1007.6400000000001</v>
      </c>
      <c r="C2321" s="131" t="s">
        <v>646</v>
      </c>
      <c r="D2321" s="131">
        <v>96</v>
      </c>
      <c r="E2321" s="132">
        <v>2015.2800000000002</v>
      </c>
      <c r="F2321" s="129">
        <f t="shared" si="34"/>
        <v>135000</v>
      </c>
      <c r="G2321" s="131"/>
      <c r="EE2321" s="86"/>
      <c r="IH2321" s="131"/>
    </row>
    <row r="2322" spans="1:242">
      <c r="A2322" s="131" t="s">
        <v>6158</v>
      </c>
      <c r="B2322" s="139">
        <f>+'[2]Table SP Vol '!AE102</f>
        <v>1007.6400000000001</v>
      </c>
      <c r="C2322" s="131" t="s">
        <v>646</v>
      </c>
      <c r="D2322" s="131">
        <v>97</v>
      </c>
      <c r="E2322" s="132">
        <v>2015.2800000000002</v>
      </c>
      <c r="F2322" s="129">
        <f t="shared" si="34"/>
        <v>135000</v>
      </c>
      <c r="G2322" s="131"/>
      <c r="EE2322" s="86"/>
      <c r="IH2322" s="131"/>
    </row>
    <row r="2323" spans="1:242">
      <c r="A2323" s="131" t="s">
        <v>6159</v>
      </c>
      <c r="B2323" s="139">
        <f>+'[2]Table SP Vol '!AE103</f>
        <v>1007.6400000000001</v>
      </c>
      <c r="C2323" s="131" t="s">
        <v>646</v>
      </c>
      <c r="D2323" s="131">
        <v>98</v>
      </c>
      <c r="E2323" s="132">
        <v>2015.2800000000002</v>
      </c>
      <c r="F2323" s="129">
        <f t="shared" si="34"/>
        <v>135000</v>
      </c>
      <c r="G2323" s="131"/>
      <c r="EE2323" s="86"/>
      <c r="IH2323" s="131"/>
    </row>
    <row r="2324" spans="1:242">
      <c r="A2324" s="131" t="s">
        <v>6160</v>
      </c>
      <c r="B2324" s="139">
        <f>+'[2]Table SP Vol '!AE104</f>
        <v>1007.6400000000001</v>
      </c>
      <c r="C2324" s="131" t="s">
        <v>646</v>
      </c>
      <c r="D2324" s="131">
        <v>99</v>
      </c>
      <c r="E2324" s="132">
        <v>2015.2800000000002</v>
      </c>
      <c r="F2324" s="129">
        <f t="shared" si="34"/>
        <v>135000</v>
      </c>
      <c r="G2324" s="131"/>
      <c r="EE2324" s="86"/>
      <c r="IH2324" s="131"/>
    </row>
    <row r="2325" spans="1:242">
      <c r="A2325" s="131" t="s">
        <v>6161</v>
      </c>
      <c r="B2325" s="139">
        <f>+'[2]Table SP Vol '!AE105</f>
        <v>0</v>
      </c>
      <c r="C2325" s="131" t="s">
        <v>634</v>
      </c>
      <c r="D2325" s="131">
        <v>0</v>
      </c>
      <c r="E2325" s="132">
        <v>0</v>
      </c>
      <c r="F2325" s="129">
        <f t="shared" si="34"/>
        <v>135000</v>
      </c>
      <c r="G2325" s="131"/>
      <c r="EE2325" s="86"/>
      <c r="IH2325" s="131"/>
    </row>
    <row r="2326" spans="1:242">
      <c r="A2326" s="131" t="s">
        <v>1775</v>
      </c>
      <c r="B2326" s="139">
        <f>+'[2]Table SP Vol '!AF20</f>
        <v>3.2199999999999998</v>
      </c>
      <c r="C2326" s="131" t="s">
        <v>634</v>
      </c>
      <c r="D2326" s="131">
        <v>15</v>
      </c>
      <c r="E2326" s="132">
        <v>6.4399999999999995</v>
      </c>
      <c r="F2326" s="129">
        <f t="shared" si="34"/>
        <v>140000</v>
      </c>
      <c r="G2326" s="131"/>
      <c r="EA2326" s="86"/>
      <c r="IH2326" s="131"/>
    </row>
    <row r="2327" spans="1:242">
      <c r="A2327" s="131" t="s">
        <v>1776</v>
      </c>
      <c r="B2327" s="139">
        <f>+'[2]Table SP Vol '!AF21</f>
        <v>3.2199999999999998</v>
      </c>
      <c r="C2327" s="131" t="s">
        <v>634</v>
      </c>
      <c r="D2327" s="131">
        <v>16</v>
      </c>
      <c r="E2327" s="132">
        <v>6.4399999999999995</v>
      </c>
      <c r="F2327" s="129">
        <f t="shared" si="34"/>
        <v>140000</v>
      </c>
      <c r="G2327" s="131"/>
      <c r="EA2327" s="86"/>
      <c r="IH2327" s="131"/>
    </row>
    <row r="2328" spans="1:242">
      <c r="A2328" s="131" t="s">
        <v>1777</v>
      </c>
      <c r="B2328" s="139">
        <f>+'[2]Table SP Vol '!AF22</f>
        <v>3.2199999999999998</v>
      </c>
      <c r="C2328" s="131" t="s">
        <v>634</v>
      </c>
      <c r="D2328" s="131">
        <v>17</v>
      </c>
      <c r="E2328" s="132">
        <v>6.4399999999999995</v>
      </c>
      <c r="F2328" s="129">
        <f t="shared" si="34"/>
        <v>140000</v>
      </c>
      <c r="G2328" s="131"/>
      <c r="EA2328" s="86"/>
      <c r="IH2328" s="131"/>
    </row>
    <row r="2329" spans="1:242">
      <c r="A2329" s="131" t="s">
        <v>1778</v>
      </c>
      <c r="B2329" s="139">
        <f>+'[2]Table SP Vol '!AF23</f>
        <v>3.2199999999999998</v>
      </c>
      <c r="C2329" s="131" t="s">
        <v>634</v>
      </c>
      <c r="D2329" s="131">
        <v>18</v>
      </c>
      <c r="E2329" s="132">
        <v>6.4399999999999995</v>
      </c>
      <c r="F2329" s="129">
        <f t="shared" si="34"/>
        <v>140000</v>
      </c>
      <c r="G2329" s="131"/>
      <c r="EA2329" s="86"/>
      <c r="IH2329" s="131"/>
    </row>
    <row r="2330" spans="1:242">
      <c r="A2330" s="131" t="s">
        <v>1779</v>
      </c>
      <c r="B2330" s="139">
        <f>+'[2]Table SP Vol '!AF24</f>
        <v>3.2199999999999998</v>
      </c>
      <c r="C2330" s="131" t="s">
        <v>634</v>
      </c>
      <c r="D2330" s="131">
        <v>19</v>
      </c>
      <c r="E2330" s="132">
        <v>6.4399999999999995</v>
      </c>
      <c r="F2330" s="129">
        <f t="shared" ref="F2330:F2393" si="35">+F2244+5000</f>
        <v>140000</v>
      </c>
      <c r="G2330" s="131"/>
      <c r="EA2330" s="86"/>
      <c r="IH2330" s="131"/>
    </row>
    <row r="2331" spans="1:242">
      <c r="A2331" s="131" t="s">
        <v>1780</v>
      </c>
      <c r="B2331" s="139">
        <f>+'[2]Table SP Vol '!AF25</f>
        <v>4.7600000000000007</v>
      </c>
      <c r="C2331" s="131" t="s">
        <v>635</v>
      </c>
      <c r="D2331" s="131">
        <v>20</v>
      </c>
      <c r="E2331" s="132">
        <v>9.5200000000000014</v>
      </c>
      <c r="F2331" s="129">
        <f t="shared" si="35"/>
        <v>140000</v>
      </c>
      <c r="G2331" s="131"/>
      <c r="EA2331" s="86"/>
      <c r="IH2331" s="131"/>
    </row>
    <row r="2332" spans="1:242">
      <c r="A2332" s="131" t="s">
        <v>1781</v>
      </c>
      <c r="B2332" s="139">
        <f>+'[2]Table SP Vol '!AF26</f>
        <v>4.7600000000000007</v>
      </c>
      <c r="C2332" s="131" t="s">
        <v>635</v>
      </c>
      <c r="D2332" s="131">
        <v>21</v>
      </c>
      <c r="E2332" s="132">
        <v>9.5200000000000014</v>
      </c>
      <c r="F2332" s="129">
        <f t="shared" si="35"/>
        <v>140000</v>
      </c>
      <c r="G2332" s="131"/>
      <c r="EA2332" s="86"/>
      <c r="IH2332" s="131"/>
    </row>
    <row r="2333" spans="1:242">
      <c r="A2333" s="131" t="s">
        <v>1782</v>
      </c>
      <c r="B2333" s="139">
        <f>+'[2]Table SP Vol '!AF27</f>
        <v>4.7600000000000007</v>
      </c>
      <c r="C2333" s="131" t="s">
        <v>635</v>
      </c>
      <c r="D2333" s="131">
        <v>22</v>
      </c>
      <c r="E2333" s="132">
        <v>9.5200000000000014</v>
      </c>
      <c r="F2333" s="129">
        <f t="shared" si="35"/>
        <v>140000</v>
      </c>
      <c r="G2333" s="131"/>
      <c r="EA2333" s="86"/>
      <c r="IH2333" s="131"/>
    </row>
    <row r="2334" spans="1:242">
      <c r="A2334" s="131" t="s">
        <v>1783</v>
      </c>
      <c r="B2334" s="139">
        <f>+'[2]Table SP Vol '!AF28</f>
        <v>4.7600000000000007</v>
      </c>
      <c r="C2334" s="131" t="s">
        <v>635</v>
      </c>
      <c r="D2334" s="131">
        <v>23</v>
      </c>
      <c r="E2334" s="132">
        <v>9.5200000000000014</v>
      </c>
      <c r="F2334" s="129">
        <f t="shared" si="35"/>
        <v>140000</v>
      </c>
      <c r="G2334" s="131"/>
      <c r="EA2334" s="86"/>
      <c r="IH2334" s="131"/>
    </row>
    <row r="2335" spans="1:242">
      <c r="A2335" s="131" t="s">
        <v>1784</v>
      </c>
      <c r="B2335" s="139">
        <f>+'[2]Table SP Vol '!AF29</f>
        <v>4.7600000000000007</v>
      </c>
      <c r="C2335" s="131" t="s">
        <v>635</v>
      </c>
      <c r="D2335" s="131">
        <v>24</v>
      </c>
      <c r="E2335" s="132">
        <v>9.5200000000000014</v>
      </c>
      <c r="F2335" s="129">
        <f t="shared" si="35"/>
        <v>140000</v>
      </c>
      <c r="G2335" s="131"/>
      <c r="EA2335" s="86"/>
      <c r="IH2335" s="131"/>
    </row>
    <row r="2336" spans="1:242">
      <c r="A2336" s="131" t="s">
        <v>1785</v>
      </c>
      <c r="B2336" s="139">
        <f>+'[2]Table SP Vol '!AF30</f>
        <v>5.6000000000000005</v>
      </c>
      <c r="C2336" s="131" t="s">
        <v>636</v>
      </c>
      <c r="D2336" s="131">
        <v>25</v>
      </c>
      <c r="E2336" s="132">
        <v>11.200000000000001</v>
      </c>
      <c r="F2336" s="129">
        <f t="shared" si="35"/>
        <v>140000</v>
      </c>
      <c r="G2336" s="131"/>
      <c r="EA2336" s="86"/>
      <c r="IH2336" s="131"/>
    </row>
    <row r="2337" spans="1:242">
      <c r="A2337" s="131" t="s">
        <v>1786</v>
      </c>
      <c r="B2337" s="139">
        <f>+'[2]Table SP Vol '!AF31</f>
        <v>5.6000000000000005</v>
      </c>
      <c r="C2337" s="131" t="s">
        <v>636</v>
      </c>
      <c r="D2337" s="131">
        <v>26</v>
      </c>
      <c r="E2337" s="132">
        <v>11.200000000000001</v>
      </c>
      <c r="F2337" s="129">
        <f t="shared" si="35"/>
        <v>140000</v>
      </c>
      <c r="G2337" s="131"/>
      <c r="EA2337" s="86"/>
      <c r="IH2337" s="131"/>
    </row>
    <row r="2338" spans="1:242">
      <c r="A2338" s="131" t="s">
        <v>1787</v>
      </c>
      <c r="B2338" s="139">
        <f>+'[2]Table SP Vol '!AF32</f>
        <v>5.6000000000000005</v>
      </c>
      <c r="C2338" s="131" t="s">
        <v>636</v>
      </c>
      <c r="D2338" s="131">
        <v>27</v>
      </c>
      <c r="E2338" s="132">
        <v>11.200000000000001</v>
      </c>
      <c r="F2338" s="129">
        <f t="shared" si="35"/>
        <v>140000</v>
      </c>
      <c r="G2338" s="131"/>
      <c r="EA2338" s="86"/>
      <c r="IH2338" s="131"/>
    </row>
    <row r="2339" spans="1:242">
      <c r="A2339" s="131" t="s">
        <v>1788</v>
      </c>
      <c r="B2339" s="139">
        <f>+'[2]Table SP Vol '!AF33</f>
        <v>5.6000000000000005</v>
      </c>
      <c r="C2339" s="131" t="s">
        <v>636</v>
      </c>
      <c r="D2339" s="131">
        <v>28</v>
      </c>
      <c r="E2339" s="132">
        <v>11.200000000000001</v>
      </c>
      <c r="F2339" s="129">
        <f t="shared" si="35"/>
        <v>140000</v>
      </c>
      <c r="G2339" s="131"/>
      <c r="EA2339" s="86"/>
      <c r="IH2339" s="131"/>
    </row>
    <row r="2340" spans="1:242">
      <c r="A2340" s="131" t="s">
        <v>1789</v>
      </c>
      <c r="B2340" s="139">
        <f>+'[2]Table SP Vol '!AF34</f>
        <v>5.6000000000000005</v>
      </c>
      <c r="C2340" s="131" t="s">
        <v>636</v>
      </c>
      <c r="D2340" s="131">
        <v>29</v>
      </c>
      <c r="E2340" s="132">
        <v>11.200000000000001</v>
      </c>
      <c r="F2340" s="129">
        <f t="shared" si="35"/>
        <v>140000</v>
      </c>
      <c r="G2340" s="131"/>
      <c r="EA2340" s="86"/>
      <c r="IH2340" s="131"/>
    </row>
    <row r="2341" spans="1:242">
      <c r="A2341" s="131" t="s">
        <v>1790</v>
      </c>
      <c r="B2341" s="139">
        <f>+'[2]Table SP Vol '!AF35</f>
        <v>6.86</v>
      </c>
      <c r="C2341" s="131" t="s">
        <v>637</v>
      </c>
      <c r="D2341" s="131">
        <v>30</v>
      </c>
      <c r="E2341" s="132">
        <v>13.72</v>
      </c>
      <c r="F2341" s="129">
        <f t="shared" si="35"/>
        <v>140000</v>
      </c>
      <c r="G2341" s="131"/>
      <c r="EA2341" s="86"/>
      <c r="IH2341" s="131"/>
    </row>
    <row r="2342" spans="1:242">
      <c r="A2342" s="131" t="s">
        <v>1791</v>
      </c>
      <c r="B2342" s="139">
        <f>+'[2]Table SP Vol '!AF36</f>
        <v>6.86</v>
      </c>
      <c r="C2342" s="131" t="s">
        <v>637</v>
      </c>
      <c r="D2342" s="131">
        <v>31</v>
      </c>
      <c r="E2342" s="132">
        <v>13.72</v>
      </c>
      <c r="F2342" s="129">
        <f t="shared" si="35"/>
        <v>140000</v>
      </c>
      <c r="G2342" s="131"/>
      <c r="EA2342" s="86"/>
      <c r="IH2342" s="131"/>
    </row>
    <row r="2343" spans="1:242">
      <c r="A2343" s="131" t="s">
        <v>1792</v>
      </c>
      <c r="B2343" s="139">
        <f>+'[2]Table SP Vol '!AF37</f>
        <v>6.86</v>
      </c>
      <c r="C2343" s="131" t="s">
        <v>637</v>
      </c>
      <c r="D2343" s="131">
        <v>32</v>
      </c>
      <c r="E2343" s="132">
        <v>13.72</v>
      </c>
      <c r="F2343" s="129">
        <f t="shared" si="35"/>
        <v>140000</v>
      </c>
      <c r="G2343" s="131"/>
      <c r="EA2343" s="86"/>
      <c r="IH2343" s="131"/>
    </row>
    <row r="2344" spans="1:242">
      <c r="A2344" s="131" t="s">
        <v>1793</v>
      </c>
      <c r="B2344" s="139">
        <f>+'[2]Table SP Vol '!AF38</f>
        <v>6.86</v>
      </c>
      <c r="C2344" s="131" t="s">
        <v>637</v>
      </c>
      <c r="D2344" s="131">
        <v>33</v>
      </c>
      <c r="E2344" s="132">
        <v>13.72</v>
      </c>
      <c r="F2344" s="129">
        <f t="shared" si="35"/>
        <v>140000</v>
      </c>
      <c r="G2344" s="131"/>
      <c r="EA2344" s="86"/>
      <c r="IH2344" s="131"/>
    </row>
    <row r="2345" spans="1:242">
      <c r="A2345" s="131" t="s">
        <v>1794</v>
      </c>
      <c r="B2345" s="139">
        <f>+'[2]Table SP Vol '!AF39</f>
        <v>6.86</v>
      </c>
      <c r="C2345" s="131" t="s">
        <v>637</v>
      </c>
      <c r="D2345" s="131">
        <v>34</v>
      </c>
      <c r="E2345" s="132">
        <v>13.72</v>
      </c>
      <c r="F2345" s="129">
        <f t="shared" si="35"/>
        <v>140000</v>
      </c>
      <c r="G2345" s="131"/>
      <c r="EA2345" s="86"/>
      <c r="IH2345" s="131"/>
    </row>
    <row r="2346" spans="1:242">
      <c r="A2346" s="131" t="s">
        <v>1795</v>
      </c>
      <c r="B2346" s="139">
        <f>+'[2]Table SP Vol '!AF40</f>
        <v>9.1</v>
      </c>
      <c r="C2346" s="131" t="s">
        <v>638</v>
      </c>
      <c r="D2346" s="131">
        <v>35</v>
      </c>
      <c r="E2346" s="132">
        <v>18.2</v>
      </c>
      <c r="F2346" s="129">
        <f t="shared" si="35"/>
        <v>140000</v>
      </c>
      <c r="G2346" s="131"/>
      <c r="EA2346" s="86"/>
      <c r="IH2346" s="131"/>
    </row>
    <row r="2347" spans="1:242">
      <c r="A2347" s="131" t="s">
        <v>1796</v>
      </c>
      <c r="B2347" s="139">
        <f>+'[2]Table SP Vol '!AF41</f>
        <v>9.1</v>
      </c>
      <c r="C2347" s="131" t="s">
        <v>638</v>
      </c>
      <c r="D2347" s="131">
        <v>36</v>
      </c>
      <c r="E2347" s="132">
        <v>18.2</v>
      </c>
      <c r="F2347" s="129">
        <f t="shared" si="35"/>
        <v>140000</v>
      </c>
      <c r="G2347" s="131"/>
      <c r="EA2347" s="86"/>
      <c r="IH2347" s="131"/>
    </row>
    <row r="2348" spans="1:242">
      <c r="A2348" s="131" t="s">
        <v>1797</v>
      </c>
      <c r="B2348" s="139">
        <f>+'[2]Table SP Vol '!AF42</f>
        <v>9.1</v>
      </c>
      <c r="C2348" s="131" t="s">
        <v>638</v>
      </c>
      <c r="D2348" s="131">
        <v>37</v>
      </c>
      <c r="E2348" s="132">
        <v>18.2</v>
      </c>
      <c r="F2348" s="129">
        <f t="shared" si="35"/>
        <v>140000</v>
      </c>
      <c r="G2348" s="131"/>
      <c r="EA2348" s="86"/>
      <c r="IH2348" s="131"/>
    </row>
    <row r="2349" spans="1:242">
      <c r="A2349" s="131" t="s">
        <v>1798</v>
      </c>
      <c r="B2349" s="139">
        <f>+'[2]Table SP Vol '!AF43</f>
        <v>9.1</v>
      </c>
      <c r="C2349" s="131" t="s">
        <v>638</v>
      </c>
      <c r="D2349" s="131">
        <v>38</v>
      </c>
      <c r="E2349" s="132">
        <v>18.2</v>
      </c>
      <c r="F2349" s="129">
        <f t="shared" si="35"/>
        <v>140000</v>
      </c>
      <c r="G2349" s="131"/>
      <c r="EA2349" s="86"/>
      <c r="IH2349" s="131"/>
    </row>
    <row r="2350" spans="1:242">
      <c r="A2350" s="131" t="s">
        <v>1799</v>
      </c>
      <c r="B2350" s="139">
        <f>+'[2]Table SP Vol '!AF44</f>
        <v>9.1</v>
      </c>
      <c r="C2350" s="131" t="s">
        <v>638</v>
      </c>
      <c r="D2350" s="131">
        <v>39</v>
      </c>
      <c r="E2350" s="132">
        <v>18.2</v>
      </c>
      <c r="F2350" s="129">
        <f t="shared" si="35"/>
        <v>140000</v>
      </c>
      <c r="G2350" s="131"/>
      <c r="EA2350" s="86"/>
      <c r="IH2350" s="131"/>
    </row>
    <row r="2351" spans="1:242">
      <c r="A2351" s="131" t="s">
        <v>1800</v>
      </c>
      <c r="B2351" s="139">
        <f>+'[2]Table SP Vol '!AF45</f>
        <v>13.3</v>
      </c>
      <c r="C2351" s="131" t="s">
        <v>639</v>
      </c>
      <c r="D2351" s="131">
        <v>40</v>
      </c>
      <c r="E2351" s="132">
        <v>26.6</v>
      </c>
      <c r="F2351" s="129">
        <f t="shared" si="35"/>
        <v>140000</v>
      </c>
      <c r="G2351" s="131"/>
      <c r="EA2351" s="86"/>
      <c r="IH2351" s="131"/>
    </row>
    <row r="2352" spans="1:242">
      <c r="A2352" s="131" t="s">
        <v>1801</v>
      </c>
      <c r="B2352" s="139">
        <f>+'[2]Table SP Vol '!AF46</f>
        <v>13.3</v>
      </c>
      <c r="C2352" s="131" t="s">
        <v>639</v>
      </c>
      <c r="D2352" s="131">
        <v>41</v>
      </c>
      <c r="E2352" s="132">
        <v>26.6</v>
      </c>
      <c r="F2352" s="129">
        <f t="shared" si="35"/>
        <v>140000</v>
      </c>
      <c r="G2352" s="131"/>
      <c r="EA2352" s="86"/>
      <c r="IH2352" s="131"/>
    </row>
    <row r="2353" spans="1:242">
      <c r="A2353" s="131" t="s">
        <v>1802</v>
      </c>
      <c r="B2353" s="139">
        <f>+'[2]Table SP Vol '!AF47</f>
        <v>13.3</v>
      </c>
      <c r="C2353" s="131" t="s">
        <v>639</v>
      </c>
      <c r="D2353" s="131">
        <v>42</v>
      </c>
      <c r="E2353" s="132">
        <v>26.6</v>
      </c>
      <c r="F2353" s="129">
        <f t="shared" si="35"/>
        <v>140000</v>
      </c>
      <c r="G2353" s="131"/>
      <c r="EA2353" s="86"/>
      <c r="IH2353" s="131"/>
    </row>
    <row r="2354" spans="1:242">
      <c r="A2354" s="131" t="s">
        <v>1803</v>
      </c>
      <c r="B2354" s="139">
        <f>+'[2]Table SP Vol '!AF48</f>
        <v>13.3</v>
      </c>
      <c r="C2354" s="131" t="s">
        <v>639</v>
      </c>
      <c r="D2354" s="131">
        <v>43</v>
      </c>
      <c r="E2354" s="132">
        <v>26.6</v>
      </c>
      <c r="F2354" s="129">
        <f t="shared" si="35"/>
        <v>140000</v>
      </c>
      <c r="G2354" s="131"/>
      <c r="EA2354" s="86"/>
      <c r="IH2354" s="131"/>
    </row>
    <row r="2355" spans="1:242">
      <c r="A2355" s="131" t="s">
        <v>1804</v>
      </c>
      <c r="B2355" s="139">
        <f>+'[2]Table SP Vol '!AF49</f>
        <v>13.3</v>
      </c>
      <c r="C2355" s="131" t="s">
        <v>639</v>
      </c>
      <c r="D2355" s="131">
        <v>44</v>
      </c>
      <c r="E2355" s="132">
        <v>26.6</v>
      </c>
      <c r="F2355" s="129">
        <f t="shared" si="35"/>
        <v>140000</v>
      </c>
      <c r="G2355" s="131"/>
      <c r="EA2355" s="86"/>
      <c r="IH2355" s="131"/>
    </row>
    <row r="2356" spans="1:242">
      <c r="A2356" s="131" t="s">
        <v>1805</v>
      </c>
      <c r="B2356" s="139">
        <f>+'[2]Table SP Vol '!AF50</f>
        <v>21.28</v>
      </c>
      <c r="C2356" s="131" t="s">
        <v>640</v>
      </c>
      <c r="D2356" s="131">
        <v>45</v>
      </c>
      <c r="E2356" s="132">
        <v>42.56</v>
      </c>
      <c r="F2356" s="129">
        <f t="shared" si="35"/>
        <v>140000</v>
      </c>
      <c r="G2356" s="131"/>
      <c r="EA2356" s="86"/>
      <c r="IH2356" s="131"/>
    </row>
    <row r="2357" spans="1:242">
      <c r="A2357" s="131" t="s">
        <v>1806</v>
      </c>
      <c r="B2357" s="139">
        <f>+'[2]Table SP Vol '!AF51</f>
        <v>21.28</v>
      </c>
      <c r="C2357" s="131" t="s">
        <v>640</v>
      </c>
      <c r="D2357" s="131">
        <v>46</v>
      </c>
      <c r="E2357" s="132">
        <v>42.56</v>
      </c>
      <c r="F2357" s="129">
        <f t="shared" si="35"/>
        <v>140000</v>
      </c>
      <c r="G2357" s="131"/>
      <c r="EA2357" s="86"/>
      <c r="IH2357" s="131"/>
    </row>
    <row r="2358" spans="1:242">
      <c r="A2358" s="131" t="s">
        <v>1807</v>
      </c>
      <c r="B2358" s="139">
        <f>+'[2]Table SP Vol '!AF52</f>
        <v>21.28</v>
      </c>
      <c r="C2358" s="131" t="s">
        <v>640</v>
      </c>
      <c r="D2358" s="131">
        <v>47</v>
      </c>
      <c r="E2358" s="132">
        <v>42.56</v>
      </c>
      <c r="F2358" s="129">
        <f t="shared" si="35"/>
        <v>140000</v>
      </c>
      <c r="G2358" s="131"/>
      <c r="EA2358" s="86"/>
      <c r="IH2358" s="131"/>
    </row>
    <row r="2359" spans="1:242">
      <c r="A2359" s="131" t="s">
        <v>1808</v>
      </c>
      <c r="B2359" s="139">
        <f>+'[2]Table SP Vol '!AF53</f>
        <v>21.28</v>
      </c>
      <c r="C2359" s="131" t="s">
        <v>640</v>
      </c>
      <c r="D2359" s="131">
        <v>48</v>
      </c>
      <c r="E2359" s="132">
        <v>42.56</v>
      </c>
      <c r="F2359" s="129">
        <f t="shared" si="35"/>
        <v>140000</v>
      </c>
      <c r="G2359" s="131"/>
      <c r="EA2359" s="86"/>
      <c r="IH2359" s="131"/>
    </row>
    <row r="2360" spans="1:242">
      <c r="A2360" s="131" t="s">
        <v>1809</v>
      </c>
      <c r="B2360" s="139">
        <f>+'[2]Table SP Vol '!AF54</f>
        <v>21.28</v>
      </c>
      <c r="C2360" s="131" t="s">
        <v>640</v>
      </c>
      <c r="D2360" s="131">
        <v>49</v>
      </c>
      <c r="E2360" s="132">
        <v>42.56</v>
      </c>
      <c r="F2360" s="129">
        <f t="shared" si="35"/>
        <v>140000</v>
      </c>
      <c r="G2360" s="131"/>
      <c r="EA2360" s="86"/>
      <c r="IH2360" s="131"/>
    </row>
    <row r="2361" spans="1:242">
      <c r="A2361" s="131" t="s">
        <v>1810</v>
      </c>
      <c r="B2361" s="139">
        <f>+'[2]Table SP Vol '!AF55</f>
        <v>38.220000000000006</v>
      </c>
      <c r="C2361" s="131" t="s">
        <v>641</v>
      </c>
      <c r="D2361" s="131">
        <v>50</v>
      </c>
      <c r="E2361" s="132">
        <v>76.440000000000012</v>
      </c>
      <c r="F2361" s="129">
        <f t="shared" si="35"/>
        <v>140000</v>
      </c>
      <c r="G2361" s="131"/>
      <c r="EA2361" s="86"/>
      <c r="IH2361" s="131"/>
    </row>
    <row r="2362" spans="1:242">
      <c r="A2362" s="131" t="s">
        <v>1811</v>
      </c>
      <c r="B2362" s="139">
        <f>+'[2]Table SP Vol '!AF56</f>
        <v>38.220000000000006</v>
      </c>
      <c r="C2362" s="131" t="s">
        <v>641</v>
      </c>
      <c r="D2362" s="131">
        <v>51</v>
      </c>
      <c r="E2362" s="132">
        <v>76.440000000000012</v>
      </c>
      <c r="F2362" s="129">
        <f t="shared" si="35"/>
        <v>140000</v>
      </c>
      <c r="G2362" s="131"/>
      <c r="EA2362" s="86"/>
      <c r="IH2362" s="131"/>
    </row>
    <row r="2363" spans="1:242">
      <c r="A2363" s="131" t="s">
        <v>1812</v>
      </c>
      <c r="B2363" s="139">
        <f>+'[2]Table SP Vol '!AF57</f>
        <v>38.220000000000006</v>
      </c>
      <c r="C2363" s="131" t="s">
        <v>641</v>
      </c>
      <c r="D2363" s="131">
        <v>52</v>
      </c>
      <c r="E2363" s="132">
        <v>76.440000000000012</v>
      </c>
      <c r="F2363" s="129">
        <f t="shared" si="35"/>
        <v>140000</v>
      </c>
      <c r="G2363" s="131"/>
      <c r="EA2363" s="86"/>
      <c r="IH2363" s="131"/>
    </row>
    <row r="2364" spans="1:242">
      <c r="A2364" s="131" t="s">
        <v>1813</v>
      </c>
      <c r="B2364" s="139">
        <f>+'[2]Table SP Vol '!AF58</f>
        <v>38.220000000000006</v>
      </c>
      <c r="C2364" s="131" t="s">
        <v>641</v>
      </c>
      <c r="D2364" s="131">
        <v>53</v>
      </c>
      <c r="E2364" s="132">
        <v>76.440000000000012</v>
      </c>
      <c r="F2364" s="129">
        <f t="shared" si="35"/>
        <v>140000</v>
      </c>
      <c r="G2364" s="131"/>
      <c r="EA2364" s="86"/>
      <c r="IH2364" s="131"/>
    </row>
    <row r="2365" spans="1:242">
      <c r="A2365" s="131" t="s">
        <v>1814</v>
      </c>
      <c r="B2365" s="139">
        <f>+'[2]Table SP Vol '!AF59</f>
        <v>38.220000000000006</v>
      </c>
      <c r="C2365" s="131" t="s">
        <v>641</v>
      </c>
      <c r="D2365" s="131">
        <v>54</v>
      </c>
      <c r="E2365" s="132">
        <v>76.440000000000012</v>
      </c>
      <c r="F2365" s="129">
        <f t="shared" si="35"/>
        <v>140000</v>
      </c>
      <c r="G2365" s="131"/>
      <c r="EA2365" s="86"/>
      <c r="IH2365" s="131"/>
    </row>
    <row r="2366" spans="1:242">
      <c r="A2366" s="131" t="s">
        <v>1815</v>
      </c>
      <c r="B2366" s="139">
        <f>+'[2]Table SP Vol '!AF60</f>
        <v>69.58</v>
      </c>
      <c r="C2366" s="131" t="s">
        <v>642</v>
      </c>
      <c r="D2366" s="131">
        <v>55</v>
      </c>
      <c r="E2366" s="132">
        <v>139.16</v>
      </c>
      <c r="F2366" s="129">
        <f t="shared" si="35"/>
        <v>140000</v>
      </c>
      <c r="G2366" s="131"/>
      <c r="EA2366" s="86"/>
      <c r="IH2366" s="131"/>
    </row>
    <row r="2367" spans="1:242">
      <c r="A2367" s="131" t="s">
        <v>1816</v>
      </c>
      <c r="B2367" s="139">
        <f>+'[2]Table SP Vol '!AF61</f>
        <v>69.58</v>
      </c>
      <c r="C2367" s="131" t="s">
        <v>642</v>
      </c>
      <c r="D2367" s="131">
        <v>56</v>
      </c>
      <c r="E2367" s="132">
        <v>139.16</v>
      </c>
      <c r="F2367" s="129">
        <f t="shared" si="35"/>
        <v>140000</v>
      </c>
      <c r="G2367" s="131"/>
      <c r="EA2367" s="86"/>
      <c r="IH2367" s="131"/>
    </row>
    <row r="2368" spans="1:242">
      <c r="A2368" s="131" t="s">
        <v>1817</v>
      </c>
      <c r="B2368" s="139">
        <f>+'[2]Table SP Vol '!AF62</f>
        <v>69.58</v>
      </c>
      <c r="C2368" s="131" t="s">
        <v>642</v>
      </c>
      <c r="D2368" s="131">
        <v>57</v>
      </c>
      <c r="E2368" s="132">
        <v>139.16</v>
      </c>
      <c r="F2368" s="129">
        <f t="shared" si="35"/>
        <v>140000</v>
      </c>
      <c r="G2368" s="131"/>
      <c r="EA2368" s="86"/>
      <c r="IH2368" s="131"/>
    </row>
    <row r="2369" spans="1:242">
      <c r="A2369" s="131" t="s">
        <v>1818</v>
      </c>
      <c r="B2369" s="139">
        <f>+'[2]Table SP Vol '!AF63</f>
        <v>69.58</v>
      </c>
      <c r="C2369" s="131" t="s">
        <v>642</v>
      </c>
      <c r="D2369" s="131">
        <v>58</v>
      </c>
      <c r="E2369" s="132">
        <v>139.16</v>
      </c>
      <c r="F2369" s="129">
        <f t="shared" si="35"/>
        <v>140000</v>
      </c>
      <c r="G2369" s="131"/>
      <c r="EA2369" s="86"/>
      <c r="IH2369" s="131"/>
    </row>
    <row r="2370" spans="1:242">
      <c r="A2370" s="131" t="s">
        <v>1819</v>
      </c>
      <c r="B2370" s="139">
        <f>+'[2]Table SP Vol '!AF64</f>
        <v>69.58</v>
      </c>
      <c r="C2370" s="131" t="s">
        <v>642</v>
      </c>
      <c r="D2370" s="131">
        <v>59</v>
      </c>
      <c r="E2370" s="132">
        <v>139.16</v>
      </c>
      <c r="F2370" s="129">
        <f t="shared" si="35"/>
        <v>140000</v>
      </c>
      <c r="G2370" s="131"/>
      <c r="EA2370" s="86"/>
      <c r="IH2370" s="131"/>
    </row>
    <row r="2371" spans="1:242">
      <c r="A2371" s="131" t="s">
        <v>1820</v>
      </c>
      <c r="B2371" s="139">
        <f>+'[2]Table SP Vol '!AF65</f>
        <v>104.86</v>
      </c>
      <c r="C2371" s="131" t="s">
        <v>643</v>
      </c>
      <c r="D2371" s="131">
        <v>60</v>
      </c>
      <c r="E2371" s="132">
        <v>209.72</v>
      </c>
      <c r="F2371" s="129">
        <f t="shared" si="35"/>
        <v>140000</v>
      </c>
      <c r="G2371" s="131"/>
      <c r="EA2371" s="86"/>
      <c r="IH2371" s="131"/>
    </row>
    <row r="2372" spans="1:242">
      <c r="A2372" s="131" t="s">
        <v>1821</v>
      </c>
      <c r="B2372" s="139">
        <f>+'[2]Table SP Vol '!AF66</f>
        <v>104.86</v>
      </c>
      <c r="C2372" s="131" t="s">
        <v>643</v>
      </c>
      <c r="D2372" s="131">
        <v>61</v>
      </c>
      <c r="E2372" s="132">
        <v>209.72</v>
      </c>
      <c r="F2372" s="129">
        <f t="shared" si="35"/>
        <v>140000</v>
      </c>
      <c r="G2372" s="131"/>
      <c r="EA2372" s="86"/>
      <c r="IH2372" s="131"/>
    </row>
    <row r="2373" spans="1:242">
      <c r="A2373" s="131" t="s">
        <v>1822</v>
      </c>
      <c r="B2373" s="139">
        <f>+'[2]Table SP Vol '!AF67</f>
        <v>104.86</v>
      </c>
      <c r="C2373" s="131" t="s">
        <v>643</v>
      </c>
      <c r="D2373" s="131">
        <v>62</v>
      </c>
      <c r="E2373" s="132">
        <v>209.72</v>
      </c>
      <c r="F2373" s="129">
        <f t="shared" si="35"/>
        <v>140000</v>
      </c>
      <c r="G2373" s="131"/>
      <c r="EA2373" s="86"/>
      <c r="IH2373" s="131"/>
    </row>
    <row r="2374" spans="1:242">
      <c r="A2374" s="131" t="s">
        <v>1823</v>
      </c>
      <c r="B2374" s="139">
        <f>+'[2]Table SP Vol '!AF68</f>
        <v>104.86</v>
      </c>
      <c r="C2374" s="131" t="s">
        <v>643</v>
      </c>
      <c r="D2374" s="131">
        <v>63</v>
      </c>
      <c r="E2374" s="132">
        <v>209.72</v>
      </c>
      <c r="F2374" s="129">
        <f t="shared" si="35"/>
        <v>140000</v>
      </c>
      <c r="G2374" s="131"/>
      <c r="EA2374" s="86"/>
      <c r="IH2374" s="131"/>
    </row>
    <row r="2375" spans="1:242">
      <c r="A2375" s="131" t="s">
        <v>1824</v>
      </c>
      <c r="B2375" s="139">
        <f>+'[2]Table SP Vol '!AF69</f>
        <v>104.86</v>
      </c>
      <c r="C2375" s="131" t="s">
        <v>643</v>
      </c>
      <c r="D2375" s="131">
        <v>64</v>
      </c>
      <c r="E2375" s="132">
        <v>209.72</v>
      </c>
      <c r="F2375" s="129">
        <f t="shared" si="35"/>
        <v>140000</v>
      </c>
      <c r="G2375" s="131"/>
      <c r="EA2375" s="86"/>
      <c r="IH2375" s="131"/>
    </row>
    <row r="2376" spans="1:242">
      <c r="A2376" s="131" t="s">
        <v>1825</v>
      </c>
      <c r="B2376" s="139">
        <f>+'[2]Table SP Vol '!AF70</f>
        <v>169.96</v>
      </c>
      <c r="C2376" s="131" t="s">
        <v>644</v>
      </c>
      <c r="D2376" s="131">
        <v>65</v>
      </c>
      <c r="E2376" s="132">
        <v>339.92</v>
      </c>
      <c r="F2376" s="129">
        <f t="shared" si="35"/>
        <v>140000</v>
      </c>
      <c r="G2376" s="131"/>
      <c r="EA2376" s="86"/>
      <c r="IH2376" s="131"/>
    </row>
    <row r="2377" spans="1:242">
      <c r="A2377" s="131" t="s">
        <v>1826</v>
      </c>
      <c r="B2377" s="139">
        <f>+'[2]Table SP Vol '!AF71</f>
        <v>169.96</v>
      </c>
      <c r="C2377" s="131" t="s">
        <v>644</v>
      </c>
      <c r="D2377" s="131">
        <v>66</v>
      </c>
      <c r="E2377" s="132">
        <v>339.92</v>
      </c>
      <c r="F2377" s="129">
        <f t="shared" si="35"/>
        <v>140000</v>
      </c>
      <c r="G2377" s="131"/>
      <c r="EA2377" s="86"/>
      <c r="IH2377" s="131"/>
    </row>
    <row r="2378" spans="1:242">
      <c r="A2378" s="131" t="s">
        <v>1827</v>
      </c>
      <c r="B2378" s="139">
        <f>+'[2]Table SP Vol '!AF72</f>
        <v>169.96</v>
      </c>
      <c r="C2378" s="131" t="s">
        <v>644</v>
      </c>
      <c r="D2378" s="131">
        <v>67</v>
      </c>
      <c r="E2378" s="132">
        <v>339.92</v>
      </c>
      <c r="F2378" s="129">
        <f t="shared" si="35"/>
        <v>140000</v>
      </c>
      <c r="G2378" s="131"/>
      <c r="EA2378" s="86"/>
      <c r="IH2378" s="131"/>
    </row>
    <row r="2379" spans="1:242">
      <c r="A2379" s="131" t="s">
        <v>1828</v>
      </c>
      <c r="B2379" s="139">
        <f>+'[2]Table SP Vol '!AF73</f>
        <v>169.96</v>
      </c>
      <c r="C2379" s="131" t="s">
        <v>644</v>
      </c>
      <c r="D2379" s="131">
        <v>68</v>
      </c>
      <c r="E2379" s="132">
        <v>339.92</v>
      </c>
      <c r="F2379" s="129">
        <f t="shared" si="35"/>
        <v>140000</v>
      </c>
      <c r="G2379" s="131"/>
      <c r="EA2379" s="86"/>
      <c r="IH2379" s="131"/>
    </row>
    <row r="2380" spans="1:242">
      <c r="A2380" s="131" t="s">
        <v>1829</v>
      </c>
      <c r="B2380" s="139">
        <f>+'[2]Table SP Vol '!AF74</f>
        <v>169.96</v>
      </c>
      <c r="C2380" s="131" t="s">
        <v>644</v>
      </c>
      <c r="D2380" s="131">
        <v>69</v>
      </c>
      <c r="E2380" s="132">
        <v>339.92</v>
      </c>
      <c r="F2380" s="129">
        <f t="shared" si="35"/>
        <v>140000</v>
      </c>
      <c r="G2380" s="131"/>
      <c r="EA2380" s="86"/>
      <c r="IH2380" s="131"/>
    </row>
    <row r="2381" spans="1:242">
      <c r="A2381" s="131" t="s">
        <v>1830</v>
      </c>
      <c r="B2381" s="139">
        <f>+'[2]Table SP Vol '!AF75</f>
        <v>317.66000000000003</v>
      </c>
      <c r="C2381" s="131" t="s">
        <v>645</v>
      </c>
      <c r="D2381" s="131">
        <v>70</v>
      </c>
      <c r="E2381" s="132">
        <v>635.32000000000005</v>
      </c>
      <c r="F2381" s="129">
        <f t="shared" si="35"/>
        <v>140000</v>
      </c>
      <c r="G2381" s="131"/>
      <c r="EA2381" s="86"/>
      <c r="IH2381" s="131"/>
    </row>
    <row r="2382" spans="1:242">
      <c r="A2382" s="131" t="s">
        <v>1831</v>
      </c>
      <c r="B2382" s="139">
        <f>+'[2]Table SP Vol '!AF76</f>
        <v>317.66000000000003</v>
      </c>
      <c r="C2382" s="131" t="s">
        <v>645</v>
      </c>
      <c r="D2382" s="131">
        <v>71</v>
      </c>
      <c r="E2382" s="132">
        <v>635.32000000000005</v>
      </c>
      <c r="F2382" s="129">
        <f t="shared" si="35"/>
        <v>140000</v>
      </c>
      <c r="G2382" s="131"/>
      <c r="EA2382" s="86"/>
      <c r="IH2382" s="131"/>
    </row>
    <row r="2383" spans="1:242">
      <c r="A2383" s="131" t="s">
        <v>1832</v>
      </c>
      <c r="B2383" s="139">
        <f>+'[2]Table SP Vol '!AF77</f>
        <v>317.66000000000003</v>
      </c>
      <c r="C2383" s="131" t="s">
        <v>645</v>
      </c>
      <c r="D2383" s="131">
        <v>72</v>
      </c>
      <c r="E2383" s="132">
        <v>635.32000000000005</v>
      </c>
      <c r="F2383" s="129">
        <f t="shared" si="35"/>
        <v>140000</v>
      </c>
      <c r="G2383" s="131"/>
      <c r="EA2383" s="86"/>
      <c r="IH2383" s="131"/>
    </row>
    <row r="2384" spans="1:242">
      <c r="A2384" s="131" t="s">
        <v>1833</v>
      </c>
      <c r="B2384" s="139">
        <f>+'[2]Table SP Vol '!AF78</f>
        <v>317.66000000000003</v>
      </c>
      <c r="C2384" s="131" t="s">
        <v>645</v>
      </c>
      <c r="D2384" s="131">
        <v>73</v>
      </c>
      <c r="E2384" s="132">
        <v>635.32000000000005</v>
      </c>
      <c r="F2384" s="129">
        <f t="shared" si="35"/>
        <v>140000</v>
      </c>
      <c r="G2384" s="131"/>
      <c r="EA2384" s="86"/>
      <c r="IH2384" s="131"/>
    </row>
    <row r="2385" spans="1:242">
      <c r="A2385" s="131" t="s">
        <v>1834</v>
      </c>
      <c r="B2385" s="139">
        <f>+'[2]Table SP Vol '!AF79</f>
        <v>317.66000000000003</v>
      </c>
      <c r="C2385" s="131" t="s">
        <v>645</v>
      </c>
      <c r="D2385" s="131">
        <v>74</v>
      </c>
      <c r="E2385" s="132">
        <v>635.32000000000005</v>
      </c>
      <c r="F2385" s="129">
        <f t="shared" si="35"/>
        <v>140000</v>
      </c>
      <c r="G2385" s="131"/>
      <c r="EA2385" s="86"/>
      <c r="IH2385" s="131"/>
    </row>
    <row r="2386" spans="1:242">
      <c r="A2386" s="131" t="s">
        <v>1835</v>
      </c>
      <c r="B2386" s="139">
        <f>+'[2]Table SP Vol '!AF80</f>
        <v>1044.96</v>
      </c>
      <c r="C2386" s="131" t="s">
        <v>646</v>
      </c>
      <c r="D2386" s="131">
        <v>75</v>
      </c>
      <c r="E2386" s="132">
        <v>2089.92</v>
      </c>
      <c r="F2386" s="129">
        <f t="shared" si="35"/>
        <v>140000</v>
      </c>
      <c r="G2386" s="131"/>
      <c r="EA2386" s="86"/>
      <c r="IH2386" s="131"/>
    </row>
    <row r="2387" spans="1:242">
      <c r="A2387" s="131" t="s">
        <v>1836</v>
      </c>
      <c r="B2387" s="139">
        <f>+'[2]Table SP Vol '!AF81</f>
        <v>1044.96</v>
      </c>
      <c r="C2387" s="131" t="s">
        <v>646</v>
      </c>
      <c r="D2387" s="131">
        <v>76</v>
      </c>
      <c r="E2387" s="132">
        <v>2089.92</v>
      </c>
      <c r="F2387" s="129">
        <f t="shared" si="35"/>
        <v>140000</v>
      </c>
      <c r="G2387" s="131"/>
      <c r="EA2387" s="86"/>
      <c r="IH2387" s="131"/>
    </row>
    <row r="2388" spans="1:242">
      <c r="A2388" s="131" t="s">
        <v>1837</v>
      </c>
      <c r="B2388" s="139">
        <f>+'[2]Table SP Vol '!AF82</f>
        <v>1044.96</v>
      </c>
      <c r="C2388" s="131" t="s">
        <v>646</v>
      </c>
      <c r="D2388" s="131">
        <v>77</v>
      </c>
      <c r="E2388" s="132">
        <v>2089.92</v>
      </c>
      <c r="F2388" s="129">
        <f t="shared" si="35"/>
        <v>140000</v>
      </c>
      <c r="G2388" s="131"/>
      <c r="EA2388" s="86"/>
      <c r="IH2388" s="131"/>
    </row>
    <row r="2389" spans="1:242">
      <c r="A2389" s="131" t="s">
        <v>1838</v>
      </c>
      <c r="B2389" s="139">
        <f>+'[2]Table SP Vol '!AF83</f>
        <v>1044.96</v>
      </c>
      <c r="C2389" s="131" t="s">
        <v>646</v>
      </c>
      <c r="D2389" s="131">
        <v>78</v>
      </c>
      <c r="E2389" s="132">
        <v>2089.92</v>
      </c>
      <c r="F2389" s="129">
        <f t="shared" si="35"/>
        <v>140000</v>
      </c>
      <c r="G2389" s="131"/>
      <c r="EA2389" s="86"/>
      <c r="IH2389" s="131"/>
    </row>
    <row r="2390" spans="1:242">
      <c r="A2390" s="131" t="s">
        <v>1839</v>
      </c>
      <c r="B2390" s="139">
        <f>+'[2]Table SP Vol '!AF84</f>
        <v>1044.96</v>
      </c>
      <c r="C2390" s="131" t="s">
        <v>646</v>
      </c>
      <c r="D2390" s="131">
        <v>79</v>
      </c>
      <c r="E2390" s="132">
        <v>2089.92</v>
      </c>
      <c r="F2390" s="129">
        <f t="shared" si="35"/>
        <v>140000</v>
      </c>
      <c r="G2390" s="131"/>
      <c r="EA2390" s="86"/>
      <c r="IH2390" s="131"/>
    </row>
    <row r="2391" spans="1:242">
      <c r="A2391" s="131" t="s">
        <v>1840</v>
      </c>
      <c r="B2391" s="139">
        <f>+'[2]Table SP Vol '!AF85</f>
        <v>1044.96</v>
      </c>
      <c r="C2391" s="131" t="s">
        <v>646</v>
      </c>
      <c r="D2391" s="131">
        <v>80</v>
      </c>
      <c r="E2391" s="132">
        <v>2089.92</v>
      </c>
      <c r="F2391" s="129">
        <f t="shared" si="35"/>
        <v>140000</v>
      </c>
      <c r="G2391" s="131"/>
      <c r="EA2391" s="86"/>
      <c r="IH2391" s="131"/>
    </row>
    <row r="2392" spans="1:242">
      <c r="A2392" s="131" t="s">
        <v>1841</v>
      </c>
      <c r="B2392" s="139">
        <f>+'[2]Table SP Vol '!AF86</f>
        <v>1044.96</v>
      </c>
      <c r="C2392" s="131" t="s">
        <v>646</v>
      </c>
      <c r="D2392" s="131">
        <v>81</v>
      </c>
      <c r="E2392" s="132">
        <v>2089.92</v>
      </c>
      <c r="F2392" s="129">
        <f t="shared" si="35"/>
        <v>140000</v>
      </c>
      <c r="G2392" s="131"/>
      <c r="EA2392" s="86"/>
      <c r="IH2392" s="131"/>
    </row>
    <row r="2393" spans="1:242">
      <c r="A2393" s="131" t="s">
        <v>1842</v>
      </c>
      <c r="B2393" s="139">
        <f>+'[2]Table SP Vol '!AF87</f>
        <v>1044.96</v>
      </c>
      <c r="C2393" s="131" t="s">
        <v>646</v>
      </c>
      <c r="D2393" s="131">
        <v>82</v>
      </c>
      <c r="E2393" s="132">
        <v>2089.92</v>
      </c>
      <c r="F2393" s="129">
        <f t="shared" si="35"/>
        <v>140000</v>
      </c>
      <c r="G2393" s="131"/>
      <c r="EA2393" s="86"/>
      <c r="IH2393" s="131"/>
    </row>
    <row r="2394" spans="1:242">
      <c r="A2394" s="131" t="s">
        <v>1843</v>
      </c>
      <c r="B2394" s="139">
        <f>+'[2]Table SP Vol '!AF88</f>
        <v>1044.96</v>
      </c>
      <c r="C2394" s="131" t="s">
        <v>646</v>
      </c>
      <c r="D2394" s="131">
        <v>83</v>
      </c>
      <c r="E2394" s="132">
        <v>2089.92</v>
      </c>
      <c r="F2394" s="129">
        <f t="shared" ref="F2394:F2457" si="36">+F2308+5000</f>
        <v>140000</v>
      </c>
      <c r="G2394" s="131"/>
      <c r="EA2394" s="86"/>
      <c r="IH2394" s="131"/>
    </row>
    <row r="2395" spans="1:242">
      <c r="A2395" s="131" t="s">
        <v>1844</v>
      </c>
      <c r="B2395" s="139">
        <f>+'[2]Table SP Vol '!AF89</f>
        <v>1044.96</v>
      </c>
      <c r="C2395" s="131" t="s">
        <v>646</v>
      </c>
      <c r="D2395" s="131">
        <v>84</v>
      </c>
      <c r="E2395" s="132">
        <v>2089.92</v>
      </c>
      <c r="F2395" s="129">
        <f t="shared" si="36"/>
        <v>140000</v>
      </c>
      <c r="G2395" s="131"/>
      <c r="EA2395" s="86"/>
      <c r="IH2395" s="131"/>
    </row>
    <row r="2396" spans="1:242">
      <c r="A2396" s="131" t="s">
        <v>1845</v>
      </c>
      <c r="B2396" s="139">
        <f>+'[2]Table SP Vol '!AF90</f>
        <v>1044.96</v>
      </c>
      <c r="C2396" s="131" t="s">
        <v>646</v>
      </c>
      <c r="D2396" s="131">
        <v>85</v>
      </c>
      <c r="E2396" s="132">
        <v>2089.92</v>
      </c>
      <c r="F2396" s="129">
        <f t="shared" si="36"/>
        <v>140000</v>
      </c>
      <c r="G2396" s="131"/>
      <c r="EA2396" s="86"/>
      <c r="IH2396" s="131"/>
    </row>
    <row r="2397" spans="1:242">
      <c r="A2397" s="131" t="s">
        <v>1846</v>
      </c>
      <c r="B2397" s="139">
        <f>+'[2]Table SP Vol '!AF91</f>
        <v>1044.96</v>
      </c>
      <c r="C2397" s="131" t="s">
        <v>646</v>
      </c>
      <c r="D2397" s="131">
        <v>86</v>
      </c>
      <c r="E2397" s="132">
        <v>2089.92</v>
      </c>
      <c r="F2397" s="129">
        <f t="shared" si="36"/>
        <v>140000</v>
      </c>
      <c r="G2397" s="131"/>
      <c r="EA2397" s="86"/>
      <c r="IH2397" s="131"/>
    </row>
    <row r="2398" spans="1:242">
      <c r="A2398" s="131" t="s">
        <v>1847</v>
      </c>
      <c r="B2398" s="139">
        <f>+'[2]Table SP Vol '!AF92</f>
        <v>1044.96</v>
      </c>
      <c r="C2398" s="131" t="s">
        <v>646</v>
      </c>
      <c r="D2398" s="131">
        <v>87</v>
      </c>
      <c r="E2398" s="132">
        <v>2089.92</v>
      </c>
      <c r="F2398" s="129">
        <f t="shared" si="36"/>
        <v>140000</v>
      </c>
      <c r="G2398" s="131"/>
      <c r="EA2398" s="86"/>
      <c r="IH2398" s="131"/>
    </row>
    <row r="2399" spans="1:242">
      <c r="A2399" s="131" t="s">
        <v>1848</v>
      </c>
      <c r="B2399" s="139">
        <f>+'[2]Table SP Vol '!AF93</f>
        <v>1044.96</v>
      </c>
      <c r="C2399" s="131" t="s">
        <v>646</v>
      </c>
      <c r="D2399" s="131">
        <v>88</v>
      </c>
      <c r="E2399" s="132">
        <v>2089.92</v>
      </c>
      <c r="F2399" s="129">
        <f t="shared" si="36"/>
        <v>140000</v>
      </c>
      <c r="G2399" s="131"/>
      <c r="EA2399" s="86"/>
      <c r="IH2399" s="131"/>
    </row>
    <row r="2400" spans="1:242">
      <c r="A2400" s="131" t="s">
        <v>1849</v>
      </c>
      <c r="B2400" s="139">
        <f>+'[2]Table SP Vol '!AF94</f>
        <v>1044.96</v>
      </c>
      <c r="C2400" s="131" t="s">
        <v>646</v>
      </c>
      <c r="D2400" s="131">
        <v>89</v>
      </c>
      <c r="E2400" s="132">
        <v>2089.92</v>
      </c>
      <c r="F2400" s="129">
        <f t="shared" si="36"/>
        <v>140000</v>
      </c>
      <c r="G2400" s="131"/>
      <c r="EA2400" s="86"/>
      <c r="IH2400" s="131"/>
    </row>
    <row r="2401" spans="1:242">
      <c r="A2401" s="131" t="s">
        <v>1850</v>
      </c>
      <c r="B2401" s="139">
        <f>+'[2]Table SP Vol '!AF95</f>
        <v>1044.96</v>
      </c>
      <c r="C2401" s="131" t="s">
        <v>646</v>
      </c>
      <c r="D2401" s="131">
        <v>90</v>
      </c>
      <c r="E2401" s="132">
        <v>2089.92</v>
      </c>
      <c r="F2401" s="129">
        <f t="shared" si="36"/>
        <v>140000</v>
      </c>
      <c r="G2401" s="131"/>
      <c r="EA2401" s="86"/>
      <c r="IH2401" s="131"/>
    </row>
    <row r="2402" spans="1:242">
      <c r="A2402" s="131" t="s">
        <v>1851</v>
      </c>
      <c r="B2402" s="139">
        <f>+'[2]Table SP Vol '!AF96</f>
        <v>1044.96</v>
      </c>
      <c r="C2402" s="131" t="s">
        <v>646</v>
      </c>
      <c r="D2402" s="131">
        <v>91</v>
      </c>
      <c r="E2402" s="132">
        <v>2089.92</v>
      </c>
      <c r="F2402" s="129">
        <f t="shared" si="36"/>
        <v>140000</v>
      </c>
      <c r="G2402" s="131"/>
      <c r="EA2402" s="86"/>
      <c r="IH2402" s="131"/>
    </row>
    <row r="2403" spans="1:242">
      <c r="A2403" s="131" t="s">
        <v>1852</v>
      </c>
      <c r="B2403" s="139">
        <f>+'[2]Table SP Vol '!AF97</f>
        <v>1044.96</v>
      </c>
      <c r="C2403" s="131" t="s">
        <v>646</v>
      </c>
      <c r="D2403" s="131">
        <v>92</v>
      </c>
      <c r="E2403" s="132">
        <v>2089.92</v>
      </c>
      <c r="F2403" s="129">
        <f t="shared" si="36"/>
        <v>140000</v>
      </c>
      <c r="G2403" s="131"/>
      <c r="EA2403" s="86"/>
      <c r="IH2403" s="131"/>
    </row>
    <row r="2404" spans="1:242">
      <c r="A2404" s="131" t="s">
        <v>1853</v>
      </c>
      <c r="B2404" s="139">
        <f>+'[2]Table SP Vol '!AF98</f>
        <v>1044.96</v>
      </c>
      <c r="C2404" s="131" t="s">
        <v>646</v>
      </c>
      <c r="D2404" s="131">
        <v>93</v>
      </c>
      <c r="E2404" s="132">
        <v>2089.92</v>
      </c>
      <c r="F2404" s="129">
        <f t="shared" si="36"/>
        <v>140000</v>
      </c>
      <c r="G2404" s="131"/>
      <c r="EA2404" s="86"/>
      <c r="IH2404" s="131"/>
    </row>
    <row r="2405" spans="1:242">
      <c r="A2405" s="131" t="s">
        <v>1854</v>
      </c>
      <c r="B2405" s="139">
        <f>+'[2]Table SP Vol '!AF99</f>
        <v>1044.96</v>
      </c>
      <c r="C2405" s="131" t="s">
        <v>646</v>
      </c>
      <c r="D2405" s="131">
        <v>94</v>
      </c>
      <c r="E2405" s="132">
        <v>2089.92</v>
      </c>
      <c r="F2405" s="129">
        <f t="shared" si="36"/>
        <v>140000</v>
      </c>
      <c r="G2405" s="131"/>
      <c r="EA2405" s="86"/>
      <c r="IH2405" s="131"/>
    </row>
    <row r="2406" spans="1:242">
      <c r="A2406" s="131" t="s">
        <v>1855</v>
      </c>
      <c r="B2406" s="139">
        <f>+'[2]Table SP Vol '!AF100</f>
        <v>1044.96</v>
      </c>
      <c r="C2406" s="131" t="s">
        <v>646</v>
      </c>
      <c r="D2406" s="131">
        <v>95</v>
      </c>
      <c r="E2406" s="132">
        <v>2089.92</v>
      </c>
      <c r="F2406" s="129">
        <f t="shared" si="36"/>
        <v>140000</v>
      </c>
      <c r="G2406" s="131"/>
      <c r="EA2406" s="86"/>
      <c r="IH2406" s="131"/>
    </row>
    <row r="2407" spans="1:242">
      <c r="A2407" s="131" t="s">
        <v>1856</v>
      </c>
      <c r="B2407" s="139">
        <f>+'[2]Table SP Vol '!AF101</f>
        <v>1044.96</v>
      </c>
      <c r="C2407" s="131" t="s">
        <v>646</v>
      </c>
      <c r="D2407" s="131">
        <v>96</v>
      </c>
      <c r="E2407" s="132">
        <v>2089.92</v>
      </c>
      <c r="F2407" s="129">
        <f t="shared" si="36"/>
        <v>140000</v>
      </c>
      <c r="G2407" s="131"/>
      <c r="EA2407" s="86"/>
      <c r="IH2407" s="131"/>
    </row>
    <row r="2408" spans="1:242">
      <c r="A2408" s="131" t="s">
        <v>1857</v>
      </c>
      <c r="B2408" s="139">
        <f>+'[2]Table SP Vol '!AF102</f>
        <v>1044.96</v>
      </c>
      <c r="C2408" s="131" t="s">
        <v>646</v>
      </c>
      <c r="D2408" s="131">
        <v>97</v>
      </c>
      <c r="E2408" s="132">
        <v>2089.92</v>
      </c>
      <c r="F2408" s="129">
        <f t="shared" si="36"/>
        <v>140000</v>
      </c>
      <c r="G2408" s="131"/>
      <c r="EA2408" s="86"/>
      <c r="IH2408" s="131"/>
    </row>
    <row r="2409" spans="1:242">
      <c r="A2409" s="131" t="s">
        <v>1858</v>
      </c>
      <c r="B2409" s="139">
        <f>+'[2]Table SP Vol '!AF103</f>
        <v>1044.96</v>
      </c>
      <c r="C2409" s="131" t="s">
        <v>646</v>
      </c>
      <c r="D2409" s="131">
        <v>98</v>
      </c>
      <c r="E2409" s="132">
        <v>2089.92</v>
      </c>
      <c r="F2409" s="129">
        <f t="shared" si="36"/>
        <v>140000</v>
      </c>
      <c r="G2409" s="131"/>
      <c r="EA2409" s="86"/>
      <c r="IH2409" s="131"/>
    </row>
    <row r="2410" spans="1:242">
      <c r="A2410" s="131" t="s">
        <v>1859</v>
      </c>
      <c r="B2410" s="139">
        <f>+'[2]Table SP Vol '!AF104</f>
        <v>1044.96</v>
      </c>
      <c r="C2410" s="131" t="s">
        <v>646</v>
      </c>
      <c r="D2410" s="131">
        <v>99</v>
      </c>
      <c r="E2410" s="132">
        <v>2089.92</v>
      </c>
      <c r="F2410" s="129">
        <f t="shared" si="36"/>
        <v>140000</v>
      </c>
      <c r="G2410" s="131"/>
      <c r="EA2410" s="86"/>
      <c r="IH2410" s="131"/>
    </row>
    <row r="2411" spans="1:242">
      <c r="A2411" s="131" t="s">
        <v>1860</v>
      </c>
      <c r="B2411" s="139">
        <f>+'[2]Table SP Vol '!AF105</f>
        <v>0</v>
      </c>
      <c r="C2411" s="131" t="s">
        <v>634</v>
      </c>
      <c r="D2411" s="131">
        <v>0</v>
      </c>
      <c r="E2411" s="132">
        <v>0</v>
      </c>
      <c r="F2411" s="129">
        <f t="shared" si="36"/>
        <v>140000</v>
      </c>
      <c r="G2411" s="131"/>
      <c r="EA2411" s="86"/>
      <c r="IH2411" s="131"/>
    </row>
    <row r="2412" spans="1:242">
      <c r="A2412" s="131" t="s">
        <v>6162</v>
      </c>
      <c r="B2412" s="139">
        <f>+'[2]Table SP Vol '!AG20</f>
        <v>3.335</v>
      </c>
      <c r="C2412" s="131" t="s">
        <v>634</v>
      </c>
      <c r="D2412" s="131">
        <v>15</v>
      </c>
      <c r="E2412" s="132">
        <v>6.67</v>
      </c>
      <c r="F2412" s="129">
        <f t="shared" si="36"/>
        <v>145000</v>
      </c>
      <c r="G2412" s="131"/>
      <c r="DW2412" s="86"/>
      <c r="IH2412" s="131"/>
    </row>
    <row r="2413" spans="1:242">
      <c r="A2413" s="131" t="s">
        <v>6163</v>
      </c>
      <c r="B2413" s="139">
        <f>+'[2]Table SP Vol '!AG21</f>
        <v>3.335</v>
      </c>
      <c r="C2413" s="131" t="s">
        <v>634</v>
      </c>
      <c r="D2413" s="131">
        <v>16</v>
      </c>
      <c r="E2413" s="132">
        <v>6.67</v>
      </c>
      <c r="F2413" s="129">
        <f t="shared" si="36"/>
        <v>145000</v>
      </c>
      <c r="G2413" s="131"/>
      <c r="DW2413" s="86"/>
      <c r="IH2413" s="131"/>
    </row>
    <row r="2414" spans="1:242">
      <c r="A2414" s="131" t="s">
        <v>6164</v>
      </c>
      <c r="B2414" s="139">
        <f>+'[2]Table SP Vol '!AG22</f>
        <v>3.335</v>
      </c>
      <c r="C2414" s="131" t="s">
        <v>634</v>
      </c>
      <c r="D2414" s="131">
        <v>17</v>
      </c>
      <c r="E2414" s="132">
        <v>6.67</v>
      </c>
      <c r="F2414" s="129">
        <f t="shared" si="36"/>
        <v>145000</v>
      </c>
      <c r="G2414" s="131"/>
      <c r="DW2414" s="86"/>
      <c r="IH2414" s="131"/>
    </row>
    <row r="2415" spans="1:242">
      <c r="A2415" s="131" t="s">
        <v>6165</v>
      </c>
      <c r="B2415" s="139">
        <f>+'[2]Table SP Vol '!AG23</f>
        <v>3.335</v>
      </c>
      <c r="C2415" s="131" t="s">
        <v>634</v>
      </c>
      <c r="D2415" s="131">
        <v>18</v>
      </c>
      <c r="E2415" s="132">
        <v>6.67</v>
      </c>
      <c r="F2415" s="129">
        <f t="shared" si="36"/>
        <v>145000</v>
      </c>
      <c r="G2415" s="131"/>
      <c r="DW2415" s="86"/>
      <c r="IH2415" s="131"/>
    </row>
    <row r="2416" spans="1:242">
      <c r="A2416" s="131" t="s">
        <v>6166</v>
      </c>
      <c r="B2416" s="139">
        <f>+'[2]Table SP Vol '!AG24</f>
        <v>3.335</v>
      </c>
      <c r="C2416" s="131" t="s">
        <v>634</v>
      </c>
      <c r="D2416" s="131">
        <v>19</v>
      </c>
      <c r="E2416" s="132">
        <v>6.67</v>
      </c>
      <c r="F2416" s="129">
        <f t="shared" si="36"/>
        <v>145000</v>
      </c>
      <c r="G2416" s="131"/>
      <c r="DW2416" s="86"/>
      <c r="IH2416" s="131"/>
    </row>
    <row r="2417" spans="1:242">
      <c r="A2417" s="131" t="s">
        <v>6167</v>
      </c>
      <c r="B2417" s="139">
        <f>+'[2]Table SP Vol '!AG25</f>
        <v>4.9300000000000006</v>
      </c>
      <c r="C2417" s="131" t="s">
        <v>635</v>
      </c>
      <c r="D2417" s="131">
        <v>20</v>
      </c>
      <c r="E2417" s="132">
        <v>9.8600000000000012</v>
      </c>
      <c r="F2417" s="129">
        <f t="shared" si="36"/>
        <v>145000</v>
      </c>
      <c r="G2417" s="131"/>
      <c r="DW2417" s="86"/>
      <c r="IH2417" s="131"/>
    </row>
    <row r="2418" spans="1:242">
      <c r="A2418" s="131" t="s">
        <v>6168</v>
      </c>
      <c r="B2418" s="139">
        <f>+'[2]Table SP Vol '!AG26</f>
        <v>4.9300000000000006</v>
      </c>
      <c r="C2418" s="131" t="s">
        <v>635</v>
      </c>
      <c r="D2418" s="131">
        <v>21</v>
      </c>
      <c r="E2418" s="132">
        <v>9.8600000000000012</v>
      </c>
      <c r="F2418" s="129">
        <f t="shared" si="36"/>
        <v>145000</v>
      </c>
      <c r="G2418" s="131"/>
      <c r="DW2418" s="86"/>
      <c r="IH2418" s="131"/>
    </row>
    <row r="2419" spans="1:242">
      <c r="A2419" s="131" t="s">
        <v>6169</v>
      </c>
      <c r="B2419" s="139">
        <f>+'[2]Table SP Vol '!AG27</f>
        <v>4.9300000000000006</v>
      </c>
      <c r="C2419" s="131" t="s">
        <v>635</v>
      </c>
      <c r="D2419" s="131">
        <v>22</v>
      </c>
      <c r="E2419" s="132">
        <v>9.8600000000000012</v>
      </c>
      <c r="F2419" s="129">
        <f t="shared" si="36"/>
        <v>145000</v>
      </c>
      <c r="G2419" s="131"/>
      <c r="DW2419" s="86"/>
      <c r="IH2419" s="131"/>
    </row>
    <row r="2420" spans="1:242">
      <c r="A2420" s="131" t="s">
        <v>6170</v>
      </c>
      <c r="B2420" s="139">
        <f>+'[2]Table SP Vol '!AG28</f>
        <v>4.9300000000000006</v>
      </c>
      <c r="C2420" s="131" t="s">
        <v>635</v>
      </c>
      <c r="D2420" s="131">
        <v>23</v>
      </c>
      <c r="E2420" s="132">
        <v>9.8600000000000012</v>
      </c>
      <c r="F2420" s="129">
        <f t="shared" si="36"/>
        <v>145000</v>
      </c>
      <c r="G2420" s="131"/>
      <c r="DW2420" s="86"/>
      <c r="IH2420" s="131"/>
    </row>
    <row r="2421" spans="1:242">
      <c r="A2421" s="131" t="s">
        <v>6171</v>
      </c>
      <c r="B2421" s="139">
        <f>+'[2]Table SP Vol '!AG29</f>
        <v>4.9300000000000006</v>
      </c>
      <c r="C2421" s="131" t="s">
        <v>635</v>
      </c>
      <c r="D2421" s="131">
        <v>24</v>
      </c>
      <c r="E2421" s="132">
        <v>9.8600000000000012</v>
      </c>
      <c r="F2421" s="129">
        <f t="shared" si="36"/>
        <v>145000</v>
      </c>
      <c r="G2421" s="131"/>
      <c r="DW2421" s="86"/>
      <c r="IH2421" s="131"/>
    </row>
    <row r="2422" spans="1:242">
      <c r="A2422" s="131" t="s">
        <v>6172</v>
      </c>
      <c r="B2422" s="139">
        <f>+'[2]Table SP Vol '!AG30</f>
        <v>5.8</v>
      </c>
      <c r="C2422" s="131" t="s">
        <v>636</v>
      </c>
      <c r="D2422" s="131">
        <v>25</v>
      </c>
      <c r="E2422" s="132">
        <v>11.6</v>
      </c>
      <c r="F2422" s="129">
        <f t="shared" si="36"/>
        <v>145000</v>
      </c>
      <c r="G2422" s="131"/>
      <c r="DW2422" s="86"/>
      <c r="IH2422" s="131"/>
    </row>
    <row r="2423" spans="1:242">
      <c r="A2423" s="131" t="s">
        <v>6173</v>
      </c>
      <c r="B2423" s="139">
        <f>+'[2]Table SP Vol '!AG31</f>
        <v>5.8</v>
      </c>
      <c r="C2423" s="131" t="s">
        <v>636</v>
      </c>
      <c r="D2423" s="131">
        <v>26</v>
      </c>
      <c r="E2423" s="132">
        <v>11.6</v>
      </c>
      <c r="F2423" s="129">
        <f t="shared" si="36"/>
        <v>145000</v>
      </c>
      <c r="G2423" s="131"/>
      <c r="DW2423" s="86"/>
      <c r="IH2423" s="131"/>
    </row>
    <row r="2424" spans="1:242">
      <c r="A2424" s="131" t="s">
        <v>6174</v>
      </c>
      <c r="B2424" s="139">
        <f>+'[2]Table SP Vol '!AG32</f>
        <v>5.8</v>
      </c>
      <c r="C2424" s="131" t="s">
        <v>636</v>
      </c>
      <c r="D2424" s="131">
        <v>27</v>
      </c>
      <c r="E2424" s="132">
        <v>11.6</v>
      </c>
      <c r="F2424" s="129">
        <f t="shared" si="36"/>
        <v>145000</v>
      </c>
      <c r="G2424" s="131"/>
      <c r="DW2424" s="86"/>
      <c r="IH2424" s="131"/>
    </row>
    <row r="2425" spans="1:242">
      <c r="A2425" s="131" t="s">
        <v>6175</v>
      </c>
      <c r="B2425" s="139">
        <f>+'[2]Table SP Vol '!AG33</f>
        <v>5.8</v>
      </c>
      <c r="C2425" s="131" t="s">
        <v>636</v>
      </c>
      <c r="D2425" s="131">
        <v>28</v>
      </c>
      <c r="E2425" s="132">
        <v>11.6</v>
      </c>
      <c r="F2425" s="129">
        <f t="shared" si="36"/>
        <v>145000</v>
      </c>
      <c r="G2425" s="131"/>
      <c r="DW2425" s="86"/>
      <c r="IH2425" s="131"/>
    </row>
    <row r="2426" spans="1:242">
      <c r="A2426" s="131" t="s">
        <v>6176</v>
      </c>
      <c r="B2426" s="139">
        <f>+'[2]Table SP Vol '!AG34</f>
        <v>5.8</v>
      </c>
      <c r="C2426" s="131" t="s">
        <v>636</v>
      </c>
      <c r="D2426" s="131">
        <v>29</v>
      </c>
      <c r="E2426" s="132">
        <v>11.6</v>
      </c>
      <c r="F2426" s="129">
        <f t="shared" si="36"/>
        <v>145000</v>
      </c>
      <c r="G2426" s="131"/>
      <c r="DW2426" s="86"/>
      <c r="IH2426" s="131"/>
    </row>
    <row r="2427" spans="1:242">
      <c r="A2427" s="131" t="s">
        <v>6177</v>
      </c>
      <c r="B2427" s="139">
        <f>+'[2]Table SP Vol '!AG35</f>
        <v>7.1050000000000004</v>
      </c>
      <c r="C2427" s="131" t="s">
        <v>637</v>
      </c>
      <c r="D2427" s="131">
        <v>30</v>
      </c>
      <c r="E2427" s="132">
        <v>14.21</v>
      </c>
      <c r="F2427" s="129">
        <f t="shared" si="36"/>
        <v>145000</v>
      </c>
      <c r="G2427" s="131"/>
      <c r="DW2427" s="86"/>
      <c r="IH2427" s="131"/>
    </row>
    <row r="2428" spans="1:242">
      <c r="A2428" s="131" t="s">
        <v>6178</v>
      </c>
      <c r="B2428" s="139">
        <f>+'[2]Table SP Vol '!AG36</f>
        <v>7.1050000000000004</v>
      </c>
      <c r="C2428" s="131" t="s">
        <v>637</v>
      </c>
      <c r="D2428" s="131">
        <v>31</v>
      </c>
      <c r="E2428" s="132">
        <v>14.21</v>
      </c>
      <c r="F2428" s="129">
        <f t="shared" si="36"/>
        <v>145000</v>
      </c>
      <c r="G2428" s="131"/>
      <c r="DW2428" s="86"/>
      <c r="IH2428" s="131"/>
    </row>
    <row r="2429" spans="1:242">
      <c r="A2429" s="131" t="s">
        <v>6179</v>
      </c>
      <c r="B2429" s="139">
        <f>+'[2]Table SP Vol '!AG37</f>
        <v>7.1050000000000004</v>
      </c>
      <c r="C2429" s="131" t="s">
        <v>637</v>
      </c>
      <c r="D2429" s="131">
        <v>32</v>
      </c>
      <c r="E2429" s="132">
        <v>14.21</v>
      </c>
      <c r="F2429" s="129">
        <f t="shared" si="36"/>
        <v>145000</v>
      </c>
      <c r="G2429" s="131"/>
      <c r="DW2429" s="86"/>
      <c r="IH2429" s="131"/>
    </row>
    <row r="2430" spans="1:242">
      <c r="A2430" s="131" t="s">
        <v>6180</v>
      </c>
      <c r="B2430" s="139">
        <f>+'[2]Table SP Vol '!AG38</f>
        <v>7.1050000000000004</v>
      </c>
      <c r="C2430" s="131" t="s">
        <v>637</v>
      </c>
      <c r="D2430" s="131">
        <v>33</v>
      </c>
      <c r="E2430" s="132">
        <v>14.21</v>
      </c>
      <c r="F2430" s="129">
        <f t="shared" si="36"/>
        <v>145000</v>
      </c>
      <c r="G2430" s="131"/>
      <c r="DW2430" s="86"/>
      <c r="IH2430" s="131"/>
    </row>
    <row r="2431" spans="1:242">
      <c r="A2431" s="131" t="s">
        <v>6181</v>
      </c>
      <c r="B2431" s="139">
        <f>+'[2]Table SP Vol '!AG39</f>
        <v>7.1050000000000004</v>
      </c>
      <c r="C2431" s="131" t="s">
        <v>637</v>
      </c>
      <c r="D2431" s="131">
        <v>34</v>
      </c>
      <c r="E2431" s="132">
        <v>14.21</v>
      </c>
      <c r="F2431" s="129">
        <f t="shared" si="36"/>
        <v>145000</v>
      </c>
      <c r="G2431" s="131"/>
      <c r="DW2431" s="86"/>
      <c r="IH2431" s="131"/>
    </row>
    <row r="2432" spans="1:242">
      <c r="A2432" s="131" t="s">
        <v>6182</v>
      </c>
      <c r="B2432" s="139">
        <f>+'[2]Table SP Vol '!AG40</f>
        <v>9.4250000000000007</v>
      </c>
      <c r="C2432" s="131" t="s">
        <v>638</v>
      </c>
      <c r="D2432" s="131">
        <v>35</v>
      </c>
      <c r="E2432" s="132">
        <v>18.850000000000001</v>
      </c>
      <c r="F2432" s="129">
        <f t="shared" si="36"/>
        <v>145000</v>
      </c>
      <c r="G2432" s="131"/>
      <c r="DW2432" s="86"/>
      <c r="IH2432" s="131"/>
    </row>
    <row r="2433" spans="1:242">
      <c r="A2433" s="131" t="s">
        <v>6183</v>
      </c>
      <c r="B2433" s="139">
        <f>+'[2]Table SP Vol '!AG41</f>
        <v>9.4250000000000007</v>
      </c>
      <c r="C2433" s="131" t="s">
        <v>638</v>
      </c>
      <c r="D2433" s="131">
        <v>36</v>
      </c>
      <c r="E2433" s="132">
        <v>18.850000000000001</v>
      </c>
      <c r="F2433" s="129">
        <f t="shared" si="36"/>
        <v>145000</v>
      </c>
      <c r="G2433" s="131"/>
      <c r="DW2433" s="86"/>
      <c r="IH2433" s="131"/>
    </row>
    <row r="2434" spans="1:242">
      <c r="A2434" s="131" t="s">
        <v>6184</v>
      </c>
      <c r="B2434" s="139">
        <f>+'[2]Table SP Vol '!AG42</f>
        <v>9.4250000000000007</v>
      </c>
      <c r="C2434" s="131" t="s">
        <v>638</v>
      </c>
      <c r="D2434" s="131">
        <v>37</v>
      </c>
      <c r="E2434" s="132">
        <v>18.850000000000001</v>
      </c>
      <c r="F2434" s="129">
        <f t="shared" si="36"/>
        <v>145000</v>
      </c>
      <c r="G2434" s="131"/>
      <c r="DW2434" s="86"/>
      <c r="IH2434" s="131"/>
    </row>
    <row r="2435" spans="1:242">
      <c r="A2435" s="131" t="s">
        <v>6185</v>
      </c>
      <c r="B2435" s="139">
        <f>+'[2]Table SP Vol '!AG43</f>
        <v>9.4250000000000007</v>
      </c>
      <c r="C2435" s="131" t="s">
        <v>638</v>
      </c>
      <c r="D2435" s="131">
        <v>38</v>
      </c>
      <c r="E2435" s="132">
        <v>18.850000000000001</v>
      </c>
      <c r="F2435" s="129">
        <f t="shared" si="36"/>
        <v>145000</v>
      </c>
      <c r="G2435" s="131"/>
      <c r="DW2435" s="86"/>
      <c r="IH2435" s="131"/>
    </row>
    <row r="2436" spans="1:242">
      <c r="A2436" s="131" t="s">
        <v>6186</v>
      </c>
      <c r="B2436" s="139">
        <f>+'[2]Table SP Vol '!AG44</f>
        <v>9.4250000000000007</v>
      </c>
      <c r="C2436" s="131" t="s">
        <v>638</v>
      </c>
      <c r="D2436" s="131">
        <v>39</v>
      </c>
      <c r="E2436" s="132">
        <v>18.850000000000001</v>
      </c>
      <c r="F2436" s="129">
        <f t="shared" si="36"/>
        <v>145000</v>
      </c>
      <c r="G2436" s="131"/>
      <c r="DW2436" s="86"/>
      <c r="IH2436" s="131"/>
    </row>
    <row r="2437" spans="1:242">
      <c r="A2437" s="131" t="s">
        <v>6187</v>
      </c>
      <c r="B2437" s="139">
        <f>+'[2]Table SP Vol '!AG45</f>
        <v>13.775</v>
      </c>
      <c r="C2437" s="131" t="s">
        <v>639</v>
      </c>
      <c r="D2437" s="131">
        <v>40</v>
      </c>
      <c r="E2437" s="132">
        <v>27.55</v>
      </c>
      <c r="F2437" s="129">
        <f t="shared" si="36"/>
        <v>145000</v>
      </c>
      <c r="G2437" s="131"/>
      <c r="DW2437" s="86"/>
      <c r="IH2437" s="131"/>
    </row>
    <row r="2438" spans="1:242">
      <c r="A2438" s="131" t="s">
        <v>6188</v>
      </c>
      <c r="B2438" s="139">
        <f>+'[2]Table SP Vol '!AG46</f>
        <v>13.775</v>
      </c>
      <c r="C2438" s="131" t="s">
        <v>639</v>
      </c>
      <c r="D2438" s="131">
        <v>41</v>
      </c>
      <c r="E2438" s="132">
        <v>27.55</v>
      </c>
      <c r="F2438" s="129">
        <f t="shared" si="36"/>
        <v>145000</v>
      </c>
      <c r="G2438" s="131"/>
      <c r="DW2438" s="86"/>
      <c r="IH2438" s="131"/>
    </row>
    <row r="2439" spans="1:242">
      <c r="A2439" s="131" t="s">
        <v>6189</v>
      </c>
      <c r="B2439" s="139">
        <f>+'[2]Table SP Vol '!AG47</f>
        <v>13.775</v>
      </c>
      <c r="C2439" s="131" t="s">
        <v>639</v>
      </c>
      <c r="D2439" s="131">
        <v>42</v>
      </c>
      <c r="E2439" s="132">
        <v>27.55</v>
      </c>
      <c r="F2439" s="129">
        <f t="shared" si="36"/>
        <v>145000</v>
      </c>
      <c r="G2439" s="131"/>
      <c r="DW2439" s="86"/>
      <c r="IH2439" s="131"/>
    </row>
    <row r="2440" spans="1:242">
      <c r="A2440" s="131" t="s">
        <v>6190</v>
      </c>
      <c r="B2440" s="139">
        <f>+'[2]Table SP Vol '!AG48</f>
        <v>13.775</v>
      </c>
      <c r="C2440" s="131" t="s">
        <v>639</v>
      </c>
      <c r="D2440" s="131">
        <v>43</v>
      </c>
      <c r="E2440" s="132">
        <v>27.55</v>
      </c>
      <c r="F2440" s="129">
        <f t="shared" si="36"/>
        <v>145000</v>
      </c>
      <c r="G2440" s="131"/>
      <c r="DW2440" s="86"/>
      <c r="IH2440" s="131"/>
    </row>
    <row r="2441" spans="1:242">
      <c r="A2441" s="131" t="s">
        <v>6191</v>
      </c>
      <c r="B2441" s="139">
        <f>+'[2]Table SP Vol '!AG49</f>
        <v>13.775</v>
      </c>
      <c r="C2441" s="131" t="s">
        <v>639</v>
      </c>
      <c r="D2441" s="131">
        <v>44</v>
      </c>
      <c r="E2441" s="132">
        <v>27.55</v>
      </c>
      <c r="F2441" s="129">
        <f t="shared" si="36"/>
        <v>145000</v>
      </c>
      <c r="G2441" s="131"/>
      <c r="DW2441" s="86"/>
      <c r="IH2441" s="131"/>
    </row>
    <row r="2442" spans="1:242">
      <c r="A2442" s="131" t="s">
        <v>6192</v>
      </c>
      <c r="B2442" s="139">
        <f>+'[2]Table SP Vol '!AG50</f>
        <v>22.04</v>
      </c>
      <c r="C2442" s="131" t="s">
        <v>640</v>
      </c>
      <c r="D2442" s="131">
        <v>45</v>
      </c>
      <c r="E2442" s="132">
        <v>44.08</v>
      </c>
      <c r="F2442" s="129">
        <f t="shared" si="36"/>
        <v>145000</v>
      </c>
      <c r="G2442" s="131"/>
      <c r="DW2442" s="86"/>
      <c r="IH2442" s="131"/>
    </row>
    <row r="2443" spans="1:242">
      <c r="A2443" s="131" t="s">
        <v>6193</v>
      </c>
      <c r="B2443" s="139">
        <f>+'[2]Table SP Vol '!AG51</f>
        <v>22.04</v>
      </c>
      <c r="C2443" s="131" t="s">
        <v>640</v>
      </c>
      <c r="D2443" s="131">
        <v>46</v>
      </c>
      <c r="E2443" s="132">
        <v>44.08</v>
      </c>
      <c r="F2443" s="129">
        <f t="shared" si="36"/>
        <v>145000</v>
      </c>
      <c r="G2443" s="131"/>
      <c r="DW2443" s="86"/>
      <c r="IH2443" s="131"/>
    </row>
    <row r="2444" spans="1:242">
      <c r="A2444" s="131" t="s">
        <v>6194</v>
      </c>
      <c r="B2444" s="139">
        <f>+'[2]Table SP Vol '!AG52</f>
        <v>22.04</v>
      </c>
      <c r="C2444" s="131" t="s">
        <v>640</v>
      </c>
      <c r="D2444" s="131">
        <v>47</v>
      </c>
      <c r="E2444" s="132">
        <v>44.08</v>
      </c>
      <c r="F2444" s="129">
        <f t="shared" si="36"/>
        <v>145000</v>
      </c>
      <c r="G2444" s="131"/>
      <c r="DW2444" s="86"/>
      <c r="IH2444" s="131"/>
    </row>
    <row r="2445" spans="1:242">
      <c r="A2445" s="131" t="s">
        <v>6195</v>
      </c>
      <c r="B2445" s="139">
        <f>+'[2]Table SP Vol '!AG53</f>
        <v>22.04</v>
      </c>
      <c r="C2445" s="131" t="s">
        <v>640</v>
      </c>
      <c r="D2445" s="131">
        <v>48</v>
      </c>
      <c r="E2445" s="132">
        <v>44.08</v>
      </c>
      <c r="F2445" s="129">
        <f t="shared" si="36"/>
        <v>145000</v>
      </c>
      <c r="G2445" s="131"/>
      <c r="DW2445" s="86"/>
      <c r="IH2445" s="131"/>
    </row>
    <row r="2446" spans="1:242">
      <c r="A2446" s="131" t="s">
        <v>6196</v>
      </c>
      <c r="B2446" s="139">
        <f>+'[2]Table SP Vol '!AG54</f>
        <v>22.04</v>
      </c>
      <c r="C2446" s="131" t="s">
        <v>640</v>
      </c>
      <c r="D2446" s="131">
        <v>49</v>
      </c>
      <c r="E2446" s="132">
        <v>44.08</v>
      </c>
      <c r="F2446" s="129">
        <f t="shared" si="36"/>
        <v>145000</v>
      </c>
      <c r="G2446" s="131"/>
      <c r="DW2446" s="86"/>
      <c r="IH2446" s="131"/>
    </row>
    <row r="2447" spans="1:242">
      <c r="A2447" s="131" t="s">
        <v>6197</v>
      </c>
      <c r="B2447" s="139">
        <f>+'[2]Table SP Vol '!AG55</f>
        <v>39.585000000000001</v>
      </c>
      <c r="C2447" s="131" t="s">
        <v>641</v>
      </c>
      <c r="D2447" s="131">
        <v>50</v>
      </c>
      <c r="E2447" s="132">
        <v>79.17</v>
      </c>
      <c r="F2447" s="129">
        <f t="shared" si="36"/>
        <v>145000</v>
      </c>
      <c r="G2447" s="131"/>
      <c r="DW2447" s="86"/>
      <c r="IH2447" s="131"/>
    </row>
    <row r="2448" spans="1:242">
      <c r="A2448" s="131" t="s">
        <v>6198</v>
      </c>
      <c r="B2448" s="139">
        <f>+'[2]Table SP Vol '!AG56</f>
        <v>39.585000000000001</v>
      </c>
      <c r="C2448" s="131" t="s">
        <v>641</v>
      </c>
      <c r="D2448" s="131">
        <v>51</v>
      </c>
      <c r="E2448" s="132">
        <v>79.17</v>
      </c>
      <c r="F2448" s="129">
        <f t="shared" si="36"/>
        <v>145000</v>
      </c>
      <c r="G2448" s="131"/>
      <c r="DW2448" s="86"/>
      <c r="IH2448" s="131"/>
    </row>
    <row r="2449" spans="1:242">
      <c r="A2449" s="131" t="s">
        <v>6199</v>
      </c>
      <c r="B2449" s="139">
        <f>+'[2]Table SP Vol '!AG57</f>
        <v>39.585000000000001</v>
      </c>
      <c r="C2449" s="131" t="s">
        <v>641</v>
      </c>
      <c r="D2449" s="131">
        <v>52</v>
      </c>
      <c r="E2449" s="132">
        <v>79.17</v>
      </c>
      <c r="F2449" s="129">
        <f t="shared" si="36"/>
        <v>145000</v>
      </c>
      <c r="G2449" s="131"/>
      <c r="DW2449" s="86"/>
      <c r="IH2449" s="131"/>
    </row>
    <row r="2450" spans="1:242">
      <c r="A2450" s="131" t="s">
        <v>6200</v>
      </c>
      <c r="B2450" s="139">
        <f>+'[2]Table SP Vol '!AG58</f>
        <v>39.585000000000001</v>
      </c>
      <c r="C2450" s="131" t="s">
        <v>641</v>
      </c>
      <c r="D2450" s="131">
        <v>53</v>
      </c>
      <c r="E2450" s="132">
        <v>79.17</v>
      </c>
      <c r="F2450" s="129">
        <f t="shared" si="36"/>
        <v>145000</v>
      </c>
      <c r="G2450" s="131"/>
      <c r="DW2450" s="86"/>
      <c r="IH2450" s="131"/>
    </row>
    <row r="2451" spans="1:242">
      <c r="A2451" s="131" t="s">
        <v>6201</v>
      </c>
      <c r="B2451" s="139">
        <f>+'[2]Table SP Vol '!AG59</f>
        <v>39.585000000000001</v>
      </c>
      <c r="C2451" s="131" t="s">
        <v>641</v>
      </c>
      <c r="D2451" s="131">
        <v>54</v>
      </c>
      <c r="E2451" s="132">
        <v>79.17</v>
      </c>
      <c r="F2451" s="129">
        <f t="shared" si="36"/>
        <v>145000</v>
      </c>
      <c r="G2451" s="131"/>
      <c r="DW2451" s="86"/>
      <c r="IH2451" s="131"/>
    </row>
    <row r="2452" spans="1:242">
      <c r="A2452" s="131" t="s">
        <v>6202</v>
      </c>
      <c r="B2452" s="139">
        <f>+'[2]Table SP Vol '!AG60</f>
        <v>72.064999999999998</v>
      </c>
      <c r="C2452" s="131" t="s">
        <v>642</v>
      </c>
      <c r="D2452" s="131">
        <v>55</v>
      </c>
      <c r="E2452" s="132">
        <v>144.13</v>
      </c>
      <c r="F2452" s="129">
        <f t="shared" si="36"/>
        <v>145000</v>
      </c>
      <c r="G2452" s="131"/>
      <c r="DW2452" s="86"/>
      <c r="IH2452" s="131"/>
    </row>
    <row r="2453" spans="1:242">
      <c r="A2453" s="131" t="s">
        <v>6203</v>
      </c>
      <c r="B2453" s="139">
        <f>+'[2]Table SP Vol '!AG61</f>
        <v>72.064999999999998</v>
      </c>
      <c r="C2453" s="131" t="s">
        <v>642</v>
      </c>
      <c r="D2453" s="131">
        <v>56</v>
      </c>
      <c r="E2453" s="132">
        <v>144.13</v>
      </c>
      <c r="F2453" s="129">
        <f t="shared" si="36"/>
        <v>145000</v>
      </c>
      <c r="G2453" s="131"/>
      <c r="DW2453" s="86"/>
      <c r="IH2453" s="131"/>
    </row>
    <row r="2454" spans="1:242">
      <c r="A2454" s="131" t="s">
        <v>6204</v>
      </c>
      <c r="B2454" s="139">
        <f>+'[2]Table SP Vol '!AG62</f>
        <v>72.064999999999998</v>
      </c>
      <c r="C2454" s="131" t="s">
        <v>642</v>
      </c>
      <c r="D2454" s="131">
        <v>57</v>
      </c>
      <c r="E2454" s="132">
        <v>144.13</v>
      </c>
      <c r="F2454" s="129">
        <f t="shared" si="36"/>
        <v>145000</v>
      </c>
      <c r="G2454" s="131"/>
      <c r="DW2454" s="86"/>
      <c r="IH2454" s="131"/>
    </row>
    <row r="2455" spans="1:242">
      <c r="A2455" s="131" t="s">
        <v>6205</v>
      </c>
      <c r="B2455" s="139">
        <f>+'[2]Table SP Vol '!AG63</f>
        <v>72.064999999999998</v>
      </c>
      <c r="C2455" s="131" t="s">
        <v>642</v>
      </c>
      <c r="D2455" s="131">
        <v>58</v>
      </c>
      <c r="E2455" s="132">
        <v>144.13</v>
      </c>
      <c r="F2455" s="129">
        <f t="shared" si="36"/>
        <v>145000</v>
      </c>
      <c r="G2455" s="131"/>
      <c r="DW2455" s="86"/>
      <c r="IH2455" s="131"/>
    </row>
    <row r="2456" spans="1:242">
      <c r="A2456" s="131" t="s">
        <v>6206</v>
      </c>
      <c r="B2456" s="139">
        <f>+'[2]Table SP Vol '!AG64</f>
        <v>72.064999999999998</v>
      </c>
      <c r="C2456" s="131" t="s">
        <v>642</v>
      </c>
      <c r="D2456" s="131">
        <v>59</v>
      </c>
      <c r="E2456" s="132">
        <v>144.13</v>
      </c>
      <c r="F2456" s="129">
        <f t="shared" si="36"/>
        <v>145000</v>
      </c>
      <c r="G2456" s="131"/>
      <c r="DW2456" s="86"/>
      <c r="IH2456" s="131"/>
    </row>
    <row r="2457" spans="1:242">
      <c r="A2457" s="131" t="s">
        <v>6207</v>
      </c>
      <c r="B2457" s="139">
        <f>+'[2]Table SP Vol '!AG65</f>
        <v>108.605</v>
      </c>
      <c r="C2457" s="131" t="s">
        <v>643</v>
      </c>
      <c r="D2457" s="131">
        <v>60</v>
      </c>
      <c r="E2457" s="132">
        <v>217.21</v>
      </c>
      <c r="F2457" s="129">
        <f t="shared" si="36"/>
        <v>145000</v>
      </c>
      <c r="G2457" s="131"/>
      <c r="DW2457" s="86"/>
      <c r="IH2457" s="131"/>
    </row>
    <row r="2458" spans="1:242">
      <c r="A2458" s="131" t="s">
        <v>6208</v>
      </c>
      <c r="B2458" s="139">
        <f>+'[2]Table SP Vol '!AG66</f>
        <v>108.605</v>
      </c>
      <c r="C2458" s="131" t="s">
        <v>643</v>
      </c>
      <c r="D2458" s="131">
        <v>61</v>
      </c>
      <c r="E2458" s="132">
        <v>217.21</v>
      </c>
      <c r="F2458" s="129">
        <f t="shared" ref="F2458:F2521" si="37">+F2372+5000</f>
        <v>145000</v>
      </c>
      <c r="G2458" s="131"/>
      <c r="DW2458" s="86"/>
      <c r="IH2458" s="131"/>
    </row>
    <row r="2459" spans="1:242">
      <c r="A2459" s="131" t="s">
        <v>6209</v>
      </c>
      <c r="B2459" s="139">
        <f>+'[2]Table SP Vol '!AG67</f>
        <v>108.605</v>
      </c>
      <c r="C2459" s="131" t="s">
        <v>643</v>
      </c>
      <c r="D2459" s="131">
        <v>62</v>
      </c>
      <c r="E2459" s="132">
        <v>217.21</v>
      </c>
      <c r="F2459" s="129">
        <f t="shared" si="37"/>
        <v>145000</v>
      </c>
      <c r="G2459" s="131"/>
      <c r="DW2459" s="86"/>
      <c r="IH2459" s="131"/>
    </row>
    <row r="2460" spans="1:242">
      <c r="A2460" s="131" t="s">
        <v>6210</v>
      </c>
      <c r="B2460" s="139">
        <f>+'[2]Table SP Vol '!AG68</f>
        <v>108.605</v>
      </c>
      <c r="C2460" s="131" t="s">
        <v>643</v>
      </c>
      <c r="D2460" s="131">
        <v>63</v>
      </c>
      <c r="E2460" s="132">
        <v>217.21</v>
      </c>
      <c r="F2460" s="129">
        <f t="shared" si="37"/>
        <v>145000</v>
      </c>
      <c r="G2460" s="131"/>
      <c r="DW2460" s="86"/>
      <c r="IH2460" s="131"/>
    </row>
    <row r="2461" spans="1:242">
      <c r="A2461" s="131" t="s">
        <v>6211</v>
      </c>
      <c r="B2461" s="139">
        <f>+'[2]Table SP Vol '!AG69</f>
        <v>108.605</v>
      </c>
      <c r="C2461" s="131" t="s">
        <v>643</v>
      </c>
      <c r="D2461" s="131">
        <v>64</v>
      </c>
      <c r="E2461" s="132">
        <v>217.21</v>
      </c>
      <c r="F2461" s="129">
        <f t="shared" si="37"/>
        <v>145000</v>
      </c>
      <c r="G2461" s="131"/>
      <c r="DW2461" s="86"/>
      <c r="IH2461" s="131"/>
    </row>
    <row r="2462" spans="1:242">
      <c r="A2462" s="131" t="s">
        <v>6212</v>
      </c>
      <c r="B2462" s="139">
        <f>+'[2]Table SP Vol '!AG70</f>
        <v>176.03</v>
      </c>
      <c r="C2462" s="131" t="s">
        <v>644</v>
      </c>
      <c r="D2462" s="131">
        <v>65</v>
      </c>
      <c r="E2462" s="132">
        <v>352.06</v>
      </c>
      <c r="F2462" s="129">
        <f t="shared" si="37"/>
        <v>145000</v>
      </c>
      <c r="G2462" s="131"/>
      <c r="DW2462" s="86"/>
      <c r="IH2462" s="131"/>
    </row>
    <row r="2463" spans="1:242">
      <c r="A2463" s="131" t="s">
        <v>6213</v>
      </c>
      <c r="B2463" s="139">
        <f>+'[2]Table SP Vol '!AG71</f>
        <v>176.03</v>
      </c>
      <c r="C2463" s="131" t="s">
        <v>644</v>
      </c>
      <c r="D2463" s="131">
        <v>66</v>
      </c>
      <c r="E2463" s="132">
        <v>352.06</v>
      </c>
      <c r="F2463" s="129">
        <f t="shared" si="37"/>
        <v>145000</v>
      </c>
      <c r="G2463" s="131"/>
      <c r="DW2463" s="86"/>
      <c r="IH2463" s="131"/>
    </row>
    <row r="2464" spans="1:242">
      <c r="A2464" s="131" t="s">
        <v>6214</v>
      </c>
      <c r="B2464" s="139">
        <f>+'[2]Table SP Vol '!AG72</f>
        <v>176.03</v>
      </c>
      <c r="C2464" s="131" t="s">
        <v>644</v>
      </c>
      <c r="D2464" s="131">
        <v>67</v>
      </c>
      <c r="E2464" s="132">
        <v>352.06</v>
      </c>
      <c r="F2464" s="129">
        <f t="shared" si="37"/>
        <v>145000</v>
      </c>
      <c r="G2464" s="131"/>
      <c r="DW2464" s="86"/>
      <c r="IH2464" s="131"/>
    </row>
    <row r="2465" spans="1:242">
      <c r="A2465" s="131" t="s">
        <v>6215</v>
      </c>
      <c r="B2465" s="139">
        <f>+'[2]Table SP Vol '!AG73</f>
        <v>176.03</v>
      </c>
      <c r="C2465" s="131" t="s">
        <v>644</v>
      </c>
      <c r="D2465" s="131">
        <v>68</v>
      </c>
      <c r="E2465" s="132">
        <v>352.06</v>
      </c>
      <c r="F2465" s="129">
        <f t="shared" si="37"/>
        <v>145000</v>
      </c>
      <c r="G2465" s="131"/>
      <c r="DW2465" s="86"/>
      <c r="IH2465" s="131"/>
    </row>
    <row r="2466" spans="1:242">
      <c r="A2466" s="131" t="s">
        <v>6216</v>
      </c>
      <c r="B2466" s="139">
        <f>+'[2]Table SP Vol '!AG74</f>
        <v>176.03</v>
      </c>
      <c r="C2466" s="131" t="s">
        <v>644</v>
      </c>
      <c r="D2466" s="131">
        <v>69</v>
      </c>
      <c r="E2466" s="132">
        <v>352.06</v>
      </c>
      <c r="F2466" s="129">
        <f t="shared" si="37"/>
        <v>145000</v>
      </c>
      <c r="G2466" s="131"/>
      <c r="DW2466" s="86"/>
      <c r="IH2466" s="131"/>
    </row>
    <row r="2467" spans="1:242">
      <c r="A2467" s="131" t="s">
        <v>6217</v>
      </c>
      <c r="B2467" s="139">
        <f>+'[2]Table SP Vol '!AG75</f>
        <v>329.005</v>
      </c>
      <c r="C2467" s="131" t="s">
        <v>645</v>
      </c>
      <c r="D2467" s="131">
        <v>70</v>
      </c>
      <c r="E2467" s="132">
        <v>658.01</v>
      </c>
      <c r="F2467" s="129">
        <f t="shared" si="37"/>
        <v>145000</v>
      </c>
      <c r="G2467" s="131"/>
      <c r="DW2467" s="86"/>
      <c r="IH2467" s="131"/>
    </row>
    <row r="2468" spans="1:242">
      <c r="A2468" s="131" t="s">
        <v>6218</v>
      </c>
      <c r="B2468" s="139">
        <f>+'[2]Table SP Vol '!AG76</f>
        <v>329.005</v>
      </c>
      <c r="C2468" s="131" t="s">
        <v>645</v>
      </c>
      <c r="D2468" s="131">
        <v>71</v>
      </c>
      <c r="E2468" s="132">
        <v>658.01</v>
      </c>
      <c r="F2468" s="129">
        <f t="shared" si="37"/>
        <v>145000</v>
      </c>
      <c r="G2468" s="131"/>
      <c r="DW2468" s="86"/>
      <c r="IH2468" s="131"/>
    </row>
    <row r="2469" spans="1:242">
      <c r="A2469" s="131" t="s">
        <v>6219</v>
      </c>
      <c r="B2469" s="139">
        <f>+'[2]Table SP Vol '!AG77</f>
        <v>329.005</v>
      </c>
      <c r="C2469" s="131" t="s">
        <v>645</v>
      </c>
      <c r="D2469" s="131">
        <v>72</v>
      </c>
      <c r="E2469" s="132">
        <v>658.01</v>
      </c>
      <c r="F2469" s="129">
        <f t="shared" si="37"/>
        <v>145000</v>
      </c>
      <c r="G2469" s="131"/>
      <c r="DW2469" s="86"/>
      <c r="IH2469" s="131"/>
    </row>
    <row r="2470" spans="1:242">
      <c r="A2470" s="131" t="s">
        <v>6220</v>
      </c>
      <c r="B2470" s="139">
        <f>+'[2]Table SP Vol '!AG78</f>
        <v>329.005</v>
      </c>
      <c r="C2470" s="131" t="s">
        <v>645</v>
      </c>
      <c r="D2470" s="131">
        <v>73</v>
      </c>
      <c r="E2470" s="132">
        <v>658.01</v>
      </c>
      <c r="F2470" s="129">
        <f t="shared" si="37"/>
        <v>145000</v>
      </c>
      <c r="G2470" s="131"/>
      <c r="DW2470" s="86"/>
      <c r="IH2470" s="131"/>
    </row>
    <row r="2471" spans="1:242">
      <c r="A2471" s="131" t="s">
        <v>6221</v>
      </c>
      <c r="B2471" s="139">
        <f>+'[2]Table SP Vol '!AG79</f>
        <v>329.005</v>
      </c>
      <c r="C2471" s="131" t="s">
        <v>645</v>
      </c>
      <c r="D2471" s="131">
        <v>74</v>
      </c>
      <c r="E2471" s="132">
        <v>658.01</v>
      </c>
      <c r="F2471" s="129">
        <f t="shared" si="37"/>
        <v>145000</v>
      </c>
      <c r="G2471" s="131"/>
      <c r="DW2471" s="86"/>
      <c r="IH2471" s="131"/>
    </row>
    <row r="2472" spans="1:242">
      <c r="A2472" s="131" t="s">
        <v>6222</v>
      </c>
      <c r="B2472" s="139">
        <f>+'[2]Table SP Vol '!AG80</f>
        <v>1082.28</v>
      </c>
      <c r="C2472" s="131" t="s">
        <v>646</v>
      </c>
      <c r="D2472" s="131">
        <v>75</v>
      </c>
      <c r="E2472" s="132">
        <v>2164.56</v>
      </c>
      <c r="F2472" s="129">
        <f t="shared" si="37"/>
        <v>145000</v>
      </c>
      <c r="G2472" s="131"/>
      <c r="DW2472" s="86"/>
      <c r="IH2472" s="131"/>
    </row>
    <row r="2473" spans="1:242">
      <c r="A2473" s="131" t="s">
        <v>6223</v>
      </c>
      <c r="B2473" s="139">
        <f>+'[2]Table SP Vol '!AG81</f>
        <v>1082.28</v>
      </c>
      <c r="C2473" s="131" t="s">
        <v>646</v>
      </c>
      <c r="D2473" s="131">
        <v>76</v>
      </c>
      <c r="E2473" s="132">
        <v>2164.56</v>
      </c>
      <c r="F2473" s="129">
        <f t="shared" si="37"/>
        <v>145000</v>
      </c>
      <c r="G2473" s="131"/>
      <c r="DW2473" s="86"/>
      <c r="IH2473" s="131"/>
    </row>
    <row r="2474" spans="1:242">
      <c r="A2474" s="131" t="s">
        <v>6224</v>
      </c>
      <c r="B2474" s="139">
        <f>+'[2]Table SP Vol '!AG82</f>
        <v>1082.28</v>
      </c>
      <c r="C2474" s="131" t="s">
        <v>646</v>
      </c>
      <c r="D2474" s="131">
        <v>77</v>
      </c>
      <c r="E2474" s="132">
        <v>2164.56</v>
      </c>
      <c r="F2474" s="129">
        <f t="shared" si="37"/>
        <v>145000</v>
      </c>
      <c r="G2474" s="131"/>
      <c r="DW2474" s="86"/>
      <c r="IH2474" s="131"/>
    </row>
    <row r="2475" spans="1:242">
      <c r="A2475" s="131" t="s">
        <v>6225</v>
      </c>
      <c r="B2475" s="139">
        <f>+'[2]Table SP Vol '!AG83</f>
        <v>1082.28</v>
      </c>
      <c r="C2475" s="131" t="s">
        <v>646</v>
      </c>
      <c r="D2475" s="131">
        <v>78</v>
      </c>
      <c r="E2475" s="132">
        <v>2164.56</v>
      </c>
      <c r="F2475" s="129">
        <f t="shared" si="37"/>
        <v>145000</v>
      </c>
      <c r="G2475" s="131"/>
      <c r="DW2475" s="86"/>
      <c r="IH2475" s="131"/>
    </row>
    <row r="2476" spans="1:242">
      <c r="A2476" s="131" t="s">
        <v>6226</v>
      </c>
      <c r="B2476" s="139">
        <f>+'[2]Table SP Vol '!AG84</f>
        <v>1082.28</v>
      </c>
      <c r="C2476" s="131" t="s">
        <v>646</v>
      </c>
      <c r="D2476" s="131">
        <v>79</v>
      </c>
      <c r="E2476" s="132">
        <v>2164.56</v>
      </c>
      <c r="F2476" s="129">
        <f t="shared" si="37"/>
        <v>145000</v>
      </c>
      <c r="G2476" s="131"/>
      <c r="DW2476" s="86"/>
      <c r="IH2476" s="131"/>
    </row>
    <row r="2477" spans="1:242">
      <c r="A2477" s="131" t="s">
        <v>6227</v>
      </c>
      <c r="B2477" s="139">
        <f>+'[2]Table SP Vol '!AG85</f>
        <v>1082.28</v>
      </c>
      <c r="C2477" s="131" t="s">
        <v>646</v>
      </c>
      <c r="D2477" s="131">
        <v>80</v>
      </c>
      <c r="E2477" s="132">
        <v>2164.56</v>
      </c>
      <c r="F2477" s="129">
        <f t="shared" si="37"/>
        <v>145000</v>
      </c>
      <c r="G2477" s="131"/>
      <c r="DW2477" s="86"/>
      <c r="IH2477" s="131"/>
    </row>
    <row r="2478" spans="1:242">
      <c r="A2478" s="131" t="s">
        <v>6228</v>
      </c>
      <c r="B2478" s="139">
        <f>+'[2]Table SP Vol '!AG86</f>
        <v>1082.28</v>
      </c>
      <c r="C2478" s="131" t="s">
        <v>646</v>
      </c>
      <c r="D2478" s="131">
        <v>81</v>
      </c>
      <c r="E2478" s="132">
        <v>2164.56</v>
      </c>
      <c r="F2478" s="129">
        <f t="shared" si="37"/>
        <v>145000</v>
      </c>
      <c r="G2478" s="131"/>
      <c r="DW2478" s="86"/>
      <c r="IH2478" s="131"/>
    </row>
    <row r="2479" spans="1:242">
      <c r="A2479" s="131" t="s">
        <v>6229</v>
      </c>
      <c r="B2479" s="139">
        <f>+'[2]Table SP Vol '!AG87</f>
        <v>1082.28</v>
      </c>
      <c r="C2479" s="131" t="s">
        <v>646</v>
      </c>
      <c r="D2479" s="131">
        <v>82</v>
      </c>
      <c r="E2479" s="132">
        <v>2164.56</v>
      </c>
      <c r="F2479" s="129">
        <f t="shared" si="37"/>
        <v>145000</v>
      </c>
      <c r="G2479" s="131"/>
      <c r="DW2479" s="86"/>
      <c r="IH2479" s="131"/>
    </row>
    <row r="2480" spans="1:242">
      <c r="A2480" s="131" t="s">
        <v>6230</v>
      </c>
      <c r="B2480" s="139">
        <f>+'[2]Table SP Vol '!AG88</f>
        <v>1082.28</v>
      </c>
      <c r="C2480" s="131" t="s">
        <v>646</v>
      </c>
      <c r="D2480" s="131">
        <v>83</v>
      </c>
      <c r="E2480" s="132">
        <v>2164.56</v>
      </c>
      <c r="F2480" s="129">
        <f t="shared" si="37"/>
        <v>145000</v>
      </c>
      <c r="G2480" s="131"/>
      <c r="DW2480" s="86"/>
      <c r="IH2480" s="131"/>
    </row>
    <row r="2481" spans="1:242">
      <c r="A2481" s="131" t="s">
        <v>6231</v>
      </c>
      <c r="B2481" s="139">
        <f>+'[2]Table SP Vol '!AG89</f>
        <v>1082.28</v>
      </c>
      <c r="C2481" s="131" t="s">
        <v>646</v>
      </c>
      <c r="D2481" s="131">
        <v>84</v>
      </c>
      <c r="E2481" s="132">
        <v>2164.56</v>
      </c>
      <c r="F2481" s="129">
        <f t="shared" si="37"/>
        <v>145000</v>
      </c>
      <c r="G2481" s="131"/>
      <c r="DW2481" s="86"/>
      <c r="IH2481" s="131"/>
    </row>
    <row r="2482" spans="1:242">
      <c r="A2482" s="131" t="s">
        <v>6232</v>
      </c>
      <c r="B2482" s="139">
        <f>+'[2]Table SP Vol '!AG90</f>
        <v>1082.28</v>
      </c>
      <c r="C2482" s="131" t="s">
        <v>646</v>
      </c>
      <c r="D2482" s="131">
        <v>85</v>
      </c>
      <c r="E2482" s="132">
        <v>2164.56</v>
      </c>
      <c r="F2482" s="129">
        <f t="shared" si="37"/>
        <v>145000</v>
      </c>
      <c r="G2482" s="131"/>
      <c r="DW2482" s="86"/>
      <c r="IH2482" s="131"/>
    </row>
    <row r="2483" spans="1:242">
      <c r="A2483" s="131" t="s">
        <v>6233</v>
      </c>
      <c r="B2483" s="139">
        <f>+'[2]Table SP Vol '!AG91</f>
        <v>1082.28</v>
      </c>
      <c r="C2483" s="131" t="s">
        <v>646</v>
      </c>
      <c r="D2483" s="131">
        <v>86</v>
      </c>
      <c r="E2483" s="132">
        <v>2164.56</v>
      </c>
      <c r="F2483" s="129">
        <f t="shared" si="37"/>
        <v>145000</v>
      </c>
      <c r="G2483" s="131"/>
      <c r="DW2483" s="86"/>
      <c r="IH2483" s="131"/>
    </row>
    <row r="2484" spans="1:242">
      <c r="A2484" s="131" t="s">
        <v>6234</v>
      </c>
      <c r="B2484" s="139">
        <f>+'[2]Table SP Vol '!AG92</f>
        <v>1082.28</v>
      </c>
      <c r="C2484" s="131" t="s">
        <v>646</v>
      </c>
      <c r="D2484" s="131">
        <v>87</v>
      </c>
      <c r="E2484" s="132">
        <v>2164.56</v>
      </c>
      <c r="F2484" s="129">
        <f t="shared" si="37"/>
        <v>145000</v>
      </c>
      <c r="G2484" s="131"/>
      <c r="DW2484" s="86"/>
      <c r="IH2484" s="131"/>
    </row>
    <row r="2485" spans="1:242">
      <c r="A2485" s="131" t="s">
        <v>6235</v>
      </c>
      <c r="B2485" s="139">
        <f>+'[2]Table SP Vol '!AG93</f>
        <v>1082.28</v>
      </c>
      <c r="C2485" s="131" t="s">
        <v>646</v>
      </c>
      <c r="D2485" s="131">
        <v>88</v>
      </c>
      <c r="E2485" s="132">
        <v>2164.56</v>
      </c>
      <c r="F2485" s="129">
        <f t="shared" si="37"/>
        <v>145000</v>
      </c>
      <c r="G2485" s="131"/>
      <c r="DW2485" s="86"/>
      <c r="IH2485" s="131"/>
    </row>
    <row r="2486" spans="1:242">
      <c r="A2486" s="131" t="s">
        <v>6236</v>
      </c>
      <c r="B2486" s="139">
        <f>+'[2]Table SP Vol '!AG94</f>
        <v>1082.28</v>
      </c>
      <c r="C2486" s="131" t="s">
        <v>646</v>
      </c>
      <c r="D2486" s="131">
        <v>89</v>
      </c>
      <c r="E2486" s="132">
        <v>2164.56</v>
      </c>
      <c r="F2486" s="129">
        <f t="shared" si="37"/>
        <v>145000</v>
      </c>
      <c r="G2486" s="131"/>
      <c r="DW2486" s="86"/>
      <c r="IH2486" s="131"/>
    </row>
    <row r="2487" spans="1:242">
      <c r="A2487" s="131" t="s">
        <v>6237</v>
      </c>
      <c r="B2487" s="139">
        <f>+'[2]Table SP Vol '!AG95</f>
        <v>1082.28</v>
      </c>
      <c r="C2487" s="131" t="s">
        <v>646</v>
      </c>
      <c r="D2487" s="131">
        <v>90</v>
      </c>
      <c r="E2487" s="132">
        <v>2164.56</v>
      </c>
      <c r="F2487" s="129">
        <f t="shared" si="37"/>
        <v>145000</v>
      </c>
      <c r="G2487" s="131"/>
      <c r="DW2487" s="86"/>
      <c r="IH2487" s="131"/>
    </row>
    <row r="2488" spans="1:242">
      <c r="A2488" s="131" t="s">
        <v>6238</v>
      </c>
      <c r="B2488" s="139">
        <f>+'[2]Table SP Vol '!AG96</f>
        <v>1082.28</v>
      </c>
      <c r="C2488" s="131" t="s">
        <v>646</v>
      </c>
      <c r="D2488" s="131">
        <v>91</v>
      </c>
      <c r="E2488" s="132">
        <v>2164.56</v>
      </c>
      <c r="F2488" s="129">
        <f t="shared" si="37"/>
        <v>145000</v>
      </c>
      <c r="G2488" s="131"/>
      <c r="DW2488" s="86"/>
      <c r="IH2488" s="131"/>
    </row>
    <row r="2489" spans="1:242">
      <c r="A2489" s="131" t="s">
        <v>6239</v>
      </c>
      <c r="B2489" s="139">
        <f>+'[2]Table SP Vol '!AG97</f>
        <v>1082.28</v>
      </c>
      <c r="C2489" s="131" t="s">
        <v>646</v>
      </c>
      <c r="D2489" s="131">
        <v>92</v>
      </c>
      <c r="E2489" s="132">
        <v>2164.56</v>
      </c>
      <c r="F2489" s="129">
        <f t="shared" si="37"/>
        <v>145000</v>
      </c>
      <c r="G2489" s="131"/>
      <c r="DW2489" s="86"/>
      <c r="IH2489" s="131"/>
    </row>
    <row r="2490" spans="1:242">
      <c r="A2490" s="131" t="s">
        <v>6240</v>
      </c>
      <c r="B2490" s="139">
        <f>+'[2]Table SP Vol '!AG98</f>
        <v>1082.28</v>
      </c>
      <c r="C2490" s="131" t="s">
        <v>646</v>
      </c>
      <c r="D2490" s="131">
        <v>93</v>
      </c>
      <c r="E2490" s="132">
        <v>2164.56</v>
      </c>
      <c r="F2490" s="129">
        <f t="shared" si="37"/>
        <v>145000</v>
      </c>
      <c r="G2490" s="131"/>
      <c r="DW2490" s="86"/>
      <c r="IH2490" s="131"/>
    </row>
    <row r="2491" spans="1:242">
      <c r="A2491" s="131" t="s">
        <v>6241</v>
      </c>
      <c r="B2491" s="139">
        <f>+'[2]Table SP Vol '!AG99</f>
        <v>1082.28</v>
      </c>
      <c r="C2491" s="131" t="s">
        <v>646</v>
      </c>
      <c r="D2491" s="131">
        <v>94</v>
      </c>
      <c r="E2491" s="132">
        <v>2164.56</v>
      </c>
      <c r="F2491" s="129">
        <f t="shared" si="37"/>
        <v>145000</v>
      </c>
      <c r="G2491" s="131"/>
      <c r="DW2491" s="86"/>
      <c r="IH2491" s="131"/>
    </row>
    <row r="2492" spans="1:242">
      <c r="A2492" s="131" t="s">
        <v>6242</v>
      </c>
      <c r="B2492" s="139">
        <f>+'[2]Table SP Vol '!AG100</f>
        <v>1082.28</v>
      </c>
      <c r="C2492" s="131" t="s">
        <v>646</v>
      </c>
      <c r="D2492" s="131">
        <v>95</v>
      </c>
      <c r="E2492" s="132">
        <v>2164.56</v>
      </c>
      <c r="F2492" s="129">
        <f t="shared" si="37"/>
        <v>145000</v>
      </c>
      <c r="G2492" s="131"/>
      <c r="DW2492" s="86"/>
      <c r="IH2492" s="131"/>
    </row>
    <row r="2493" spans="1:242">
      <c r="A2493" s="131" t="s">
        <v>6243</v>
      </c>
      <c r="B2493" s="139">
        <f>+'[2]Table SP Vol '!AG101</f>
        <v>1082.28</v>
      </c>
      <c r="C2493" s="131" t="s">
        <v>646</v>
      </c>
      <c r="D2493" s="131">
        <v>96</v>
      </c>
      <c r="E2493" s="132">
        <v>2164.56</v>
      </c>
      <c r="F2493" s="129">
        <f t="shared" si="37"/>
        <v>145000</v>
      </c>
      <c r="G2493" s="131"/>
      <c r="DW2493" s="86"/>
      <c r="IH2493" s="131"/>
    </row>
    <row r="2494" spans="1:242">
      <c r="A2494" s="131" t="s">
        <v>6244</v>
      </c>
      <c r="B2494" s="139">
        <f>+'[2]Table SP Vol '!AG102</f>
        <v>1082.28</v>
      </c>
      <c r="C2494" s="131" t="s">
        <v>646</v>
      </c>
      <c r="D2494" s="131">
        <v>97</v>
      </c>
      <c r="E2494" s="132">
        <v>2164.56</v>
      </c>
      <c r="F2494" s="129">
        <f t="shared" si="37"/>
        <v>145000</v>
      </c>
      <c r="G2494" s="131"/>
      <c r="DW2494" s="86"/>
      <c r="IH2494" s="131"/>
    </row>
    <row r="2495" spans="1:242">
      <c r="A2495" s="131" t="s">
        <v>6245</v>
      </c>
      <c r="B2495" s="139">
        <f>+'[2]Table SP Vol '!AG103</f>
        <v>1082.28</v>
      </c>
      <c r="C2495" s="131" t="s">
        <v>646</v>
      </c>
      <c r="D2495" s="131">
        <v>98</v>
      </c>
      <c r="E2495" s="132">
        <v>2164.56</v>
      </c>
      <c r="F2495" s="129">
        <f t="shared" si="37"/>
        <v>145000</v>
      </c>
      <c r="G2495" s="131"/>
      <c r="DW2495" s="86"/>
      <c r="IH2495" s="131"/>
    </row>
    <row r="2496" spans="1:242">
      <c r="A2496" s="131" t="s">
        <v>6246</v>
      </c>
      <c r="B2496" s="139">
        <f>+'[2]Table SP Vol '!AG104</f>
        <v>1082.28</v>
      </c>
      <c r="C2496" s="131" t="s">
        <v>646</v>
      </c>
      <c r="D2496" s="131">
        <v>99</v>
      </c>
      <c r="E2496" s="132">
        <v>2164.56</v>
      </c>
      <c r="F2496" s="129">
        <f t="shared" si="37"/>
        <v>145000</v>
      </c>
      <c r="G2496" s="131"/>
      <c r="DW2496" s="86"/>
      <c r="IH2496" s="131"/>
    </row>
    <row r="2497" spans="1:242">
      <c r="A2497" s="131" t="s">
        <v>6247</v>
      </c>
      <c r="B2497" s="139">
        <f>+'[2]Table SP Vol '!AG105</f>
        <v>0</v>
      </c>
      <c r="C2497" s="131" t="s">
        <v>634</v>
      </c>
      <c r="D2497" s="131">
        <v>0</v>
      </c>
      <c r="E2497" s="132">
        <v>0</v>
      </c>
      <c r="F2497" s="129">
        <f t="shared" si="37"/>
        <v>145000</v>
      </c>
      <c r="G2497" s="131"/>
      <c r="DW2497" s="86"/>
      <c r="IH2497" s="131"/>
    </row>
    <row r="2498" spans="1:242">
      <c r="A2498" s="131" t="s">
        <v>1861</v>
      </c>
      <c r="B2498" s="139">
        <f>+'[2]Table SP Vol '!AH20</f>
        <v>3.4499999999999997</v>
      </c>
      <c r="C2498" s="131" t="s">
        <v>634</v>
      </c>
      <c r="D2498" s="131">
        <v>15</v>
      </c>
      <c r="E2498" s="132">
        <v>6.8999999999999995</v>
      </c>
      <c r="F2498" s="129">
        <f t="shared" si="37"/>
        <v>150000</v>
      </c>
      <c r="G2498" s="131"/>
      <c r="DS2498" s="86"/>
      <c r="IH2498" s="131"/>
    </row>
    <row r="2499" spans="1:242">
      <c r="A2499" s="131" t="s">
        <v>1862</v>
      </c>
      <c r="B2499" s="139">
        <f>+'[2]Table SP Vol '!AH21</f>
        <v>3.4499999999999997</v>
      </c>
      <c r="C2499" s="131" t="s">
        <v>634</v>
      </c>
      <c r="D2499" s="131">
        <v>16</v>
      </c>
      <c r="E2499" s="132">
        <v>6.8999999999999995</v>
      </c>
      <c r="F2499" s="129">
        <f t="shared" si="37"/>
        <v>150000</v>
      </c>
      <c r="G2499" s="131"/>
      <c r="DS2499" s="86"/>
      <c r="IH2499" s="131"/>
    </row>
    <row r="2500" spans="1:242">
      <c r="A2500" s="131" t="s">
        <v>1863</v>
      </c>
      <c r="B2500" s="139">
        <f>+'[2]Table SP Vol '!AH22</f>
        <v>3.4499999999999997</v>
      </c>
      <c r="C2500" s="131" t="s">
        <v>634</v>
      </c>
      <c r="D2500" s="131">
        <v>17</v>
      </c>
      <c r="E2500" s="132">
        <v>6.8999999999999995</v>
      </c>
      <c r="F2500" s="129">
        <f t="shared" si="37"/>
        <v>150000</v>
      </c>
      <c r="G2500" s="131"/>
      <c r="DS2500" s="86"/>
      <c r="IH2500" s="131"/>
    </row>
    <row r="2501" spans="1:242">
      <c r="A2501" s="131" t="s">
        <v>1864</v>
      </c>
      <c r="B2501" s="139">
        <f>+'[2]Table SP Vol '!AH23</f>
        <v>3.4499999999999997</v>
      </c>
      <c r="C2501" s="131" t="s">
        <v>634</v>
      </c>
      <c r="D2501" s="131">
        <v>18</v>
      </c>
      <c r="E2501" s="132">
        <v>6.8999999999999995</v>
      </c>
      <c r="F2501" s="129">
        <f t="shared" si="37"/>
        <v>150000</v>
      </c>
      <c r="G2501" s="131"/>
      <c r="DS2501" s="86"/>
      <c r="IH2501" s="131"/>
    </row>
    <row r="2502" spans="1:242">
      <c r="A2502" s="131" t="s">
        <v>1865</v>
      </c>
      <c r="B2502" s="139">
        <f>+'[2]Table SP Vol '!AH24</f>
        <v>3.4499999999999997</v>
      </c>
      <c r="C2502" s="131" t="s">
        <v>634</v>
      </c>
      <c r="D2502" s="131">
        <v>19</v>
      </c>
      <c r="E2502" s="132">
        <v>6.8999999999999995</v>
      </c>
      <c r="F2502" s="129">
        <f t="shared" si="37"/>
        <v>150000</v>
      </c>
      <c r="G2502" s="131"/>
      <c r="DS2502" s="86"/>
      <c r="IH2502" s="131"/>
    </row>
    <row r="2503" spans="1:242">
      <c r="A2503" s="131" t="s">
        <v>1866</v>
      </c>
      <c r="B2503" s="139">
        <f>+'[2]Table SP Vol '!AH25</f>
        <v>5.1000000000000005</v>
      </c>
      <c r="C2503" s="131" t="s">
        <v>635</v>
      </c>
      <c r="D2503" s="131">
        <v>20</v>
      </c>
      <c r="E2503" s="132">
        <v>10.200000000000001</v>
      </c>
      <c r="F2503" s="129">
        <f t="shared" si="37"/>
        <v>150000</v>
      </c>
      <c r="G2503" s="131"/>
      <c r="DS2503" s="86"/>
      <c r="IH2503" s="131"/>
    </row>
    <row r="2504" spans="1:242">
      <c r="A2504" s="131" t="s">
        <v>1867</v>
      </c>
      <c r="B2504" s="139">
        <f>+'[2]Table SP Vol '!AH26</f>
        <v>5.1000000000000005</v>
      </c>
      <c r="C2504" s="131" t="s">
        <v>635</v>
      </c>
      <c r="D2504" s="131">
        <v>21</v>
      </c>
      <c r="E2504" s="132">
        <v>10.200000000000001</v>
      </c>
      <c r="F2504" s="129">
        <f t="shared" si="37"/>
        <v>150000</v>
      </c>
      <c r="G2504" s="131"/>
      <c r="DS2504" s="86"/>
      <c r="IH2504" s="131"/>
    </row>
    <row r="2505" spans="1:242">
      <c r="A2505" s="131" t="s">
        <v>1868</v>
      </c>
      <c r="B2505" s="139">
        <f>+'[2]Table SP Vol '!AH27</f>
        <v>5.1000000000000005</v>
      </c>
      <c r="C2505" s="131" t="s">
        <v>635</v>
      </c>
      <c r="D2505" s="131">
        <v>22</v>
      </c>
      <c r="E2505" s="132">
        <v>10.200000000000001</v>
      </c>
      <c r="F2505" s="129">
        <f t="shared" si="37"/>
        <v>150000</v>
      </c>
      <c r="G2505" s="131"/>
      <c r="DS2505" s="86"/>
      <c r="IH2505" s="131"/>
    </row>
    <row r="2506" spans="1:242">
      <c r="A2506" s="131" t="s">
        <v>1869</v>
      </c>
      <c r="B2506" s="139">
        <f>+'[2]Table SP Vol '!AH28</f>
        <v>5.1000000000000005</v>
      </c>
      <c r="C2506" s="131" t="s">
        <v>635</v>
      </c>
      <c r="D2506" s="131">
        <v>23</v>
      </c>
      <c r="E2506" s="132">
        <v>10.200000000000001</v>
      </c>
      <c r="F2506" s="129">
        <f t="shared" si="37"/>
        <v>150000</v>
      </c>
      <c r="G2506" s="131"/>
      <c r="DS2506" s="86"/>
      <c r="IH2506" s="131"/>
    </row>
    <row r="2507" spans="1:242">
      <c r="A2507" s="131" t="s">
        <v>1870</v>
      </c>
      <c r="B2507" s="139">
        <f>+'[2]Table SP Vol '!AH29</f>
        <v>5.1000000000000005</v>
      </c>
      <c r="C2507" s="131" t="s">
        <v>635</v>
      </c>
      <c r="D2507" s="131">
        <v>24</v>
      </c>
      <c r="E2507" s="132">
        <v>10.200000000000001</v>
      </c>
      <c r="F2507" s="129">
        <f t="shared" si="37"/>
        <v>150000</v>
      </c>
      <c r="G2507" s="131"/>
      <c r="DS2507" s="86"/>
      <c r="IH2507" s="131"/>
    </row>
    <row r="2508" spans="1:242">
      <c r="A2508" s="131" t="s">
        <v>1871</v>
      </c>
      <c r="B2508" s="139">
        <f>+'[2]Table SP Vol '!AH30</f>
        <v>6</v>
      </c>
      <c r="C2508" s="131" t="s">
        <v>636</v>
      </c>
      <c r="D2508" s="131">
        <v>25</v>
      </c>
      <c r="E2508" s="132">
        <v>12</v>
      </c>
      <c r="F2508" s="129">
        <f t="shared" si="37"/>
        <v>150000</v>
      </c>
      <c r="G2508" s="131"/>
      <c r="DS2508" s="86"/>
      <c r="IH2508" s="131"/>
    </row>
    <row r="2509" spans="1:242">
      <c r="A2509" s="131" t="s">
        <v>1872</v>
      </c>
      <c r="B2509" s="139">
        <f>+'[2]Table SP Vol '!AH31</f>
        <v>6</v>
      </c>
      <c r="C2509" s="131" t="s">
        <v>636</v>
      </c>
      <c r="D2509" s="131">
        <v>26</v>
      </c>
      <c r="E2509" s="132">
        <v>12</v>
      </c>
      <c r="F2509" s="129">
        <f t="shared" si="37"/>
        <v>150000</v>
      </c>
      <c r="G2509" s="131"/>
      <c r="DS2509" s="86"/>
      <c r="IH2509" s="131"/>
    </row>
    <row r="2510" spans="1:242">
      <c r="A2510" s="131" t="s">
        <v>1873</v>
      </c>
      <c r="B2510" s="139">
        <f>+'[2]Table SP Vol '!AH32</f>
        <v>6</v>
      </c>
      <c r="C2510" s="131" t="s">
        <v>636</v>
      </c>
      <c r="D2510" s="131">
        <v>27</v>
      </c>
      <c r="E2510" s="132">
        <v>12</v>
      </c>
      <c r="F2510" s="129">
        <f t="shared" si="37"/>
        <v>150000</v>
      </c>
      <c r="G2510" s="131"/>
      <c r="DS2510" s="86"/>
      <c r="IH2510" s="131"/>
    </row>
    <row r="2511" spans="1:242">
      <c r="A2511" s="131" t="s">
        <v>1874</v>
      </c>
      <c r="B2511" s="139">
        <f>+'[2]Table SP Vol '!AH33</f>
        <v>6</v>
      </c>
      <c r="C2511" s="131" t="s">
        <v>636</v>
      </c>
      <c r="D2511" s="131">
        <v>28</v>
      </c>
      <c r="E2511" s="132">
        <v>12</v>
      </c>
      <c r="F2511" s="129">
        <f t="shared" si="37"/>
        <v>150000</v>
      </c>
      <c r="G2511" s="131"/>
      <c r="DS2511" s="86"/>
      <c r="IH2511" s="131"/>
    </row>
    <row r="2512" spans="1:242">
      <c r="A2512" s="131" t="s">
        <v>1875</v>
      </c>
      <c r="B2512" s="139">
        <f>+'[2]Table SP Vol '!AH34</f>
        <v>6</v>
      </c>
      <c r="C2512" s="131" t="s">
        <v>636</v>
      </c>
      <c r="D2512" s="131">
        <v>29</v>
      </c>
      <c r="E2512" s="132">
        <v>12</v>
      </c>
      <c r="F2512" s="129">
        <f t="shared" si="37"/>
        <v>150000</v>
      </c>
      <c r="G2512" s="131"/>
      <c r="DS2512" s="86"/>
      <c r="IH2512" s="131"/>
    </row>
    <row r="2513" spans="1:242">
      <c r="A2513" s="131" t="s">
        <v>1876</v>
      </c>
      <c r="B2513" s="139">
        <f>+'[2]Table SP Vol '!AH35</f>
        <v>7.3500000000000005</v>
      </c>
      <c r="C2513" s="131" t="s">
        <v>637</v>
      </c>
      <c r="D2513" s="131">
        <v>30</v>
      </c>
      <c r="E2513" s="132">
        <v>14.700000000000001</v>
      </c>
      <c r="F2513" s="129">
        <f t="shared" si="37"/>
        <v>150000</v>
      </c>
      <c r="G2513" s="131"/>
      <c r="DS2513" s="86"/>
      <c r="IH2513" s="131"/>
    </row>
    <row r="2514" spans="1:242">
      <c r="A2514" s="131" t="s">
        <v>1877</v>
      </c>
      <c r="B2514" s="139">
        <f>+'[2]Table SP Vol '!AH36</f>
        <v>7.3500000000000005</v>
      </c>
      <c r="C2514" s="131" t="s">
        <v>637</v>
      </c>
      <c r="D2514" s="131">
        <v>31</v>
      </c>
      <c r="E2514" s="132">
        <v>14.700000000000001</v>
      </c>
      <c r="F2514" s="129">
        <f t="shared" si="37"/>
        <v>150000</v>
      </c>
      <c r="G2514" s="131"/>
      <c r="DS2514" s="86"/>
      <c r="IH2514" s="131"/>
    </row>
    <row r="2515" spans="1:242">
      <c r="A2515" s="131" t="s">
        <v>1878</v>
      </c>
      <c r="B2515" s="139">
        <f>+'[2]Table SP Vol '!AH37</f>
        <v>7.3500000000000005</v>
      </c>
      <c r="C2515" s="131" t="s">
        <v>637</v>
      </c>
      <c r="D2515" s="131">
        <v>32</v>
      </c>
      <c r="E2515" s="132">
        <v>14.700000000000001</v>
      </c>
      <c r="F2515" s="129">
        <f t="shared" si="37"/>
        <v>150000</v>
      </c>
      <c r="G2515" s="131"/>
      <c r="DS2515" s="86"/>
      <c r="IH2515" s="131"/>
    </row>
    <row r="2516" spans="1:242">
      <c r="A2516" s="131" t="s">
        <v>1879</v>
      </c>
      <c r="B2516" s="139">
        <f>+'[2]Table SP Vol '!AH38</f>
        <v>7.3500000000000005</v>
      </c>
      <c r="C2516" s="131" t="s">
        <v>637</v>
      </c>
      <c r="D2516" s="131">
        <v>33</v>
      </c>
      <c r="E2516" s="132">
        <v>14.700000000000001</v>
      </c>
      <c r="F2516" s="129">
        <f t="shared" si="37"/>
        <v>150000</v>
      </c>
      <c r="G2516" s="131"/>
      <c r="DS2516" s="86"/>
      <c r="IH2516" s="131"/>
    </row>
    <row r="2517" spans="1:242">
      <c r="A2517" s="131" t="s">
        <v>1880</v>
      </c>
      <c r="B2517" s="139">
        <f>+'[2]Table SP Vol '!AH39</f>
        <v>7.3500000000000005</v>
      </c>
      <c r="C2517" s="131" t="s">
        <v>637</v>
      </c>
      <c r="D2517" s="131">
        <v>34</v>
      </c>
      <c r="E2517" s="132">
        <v>14.700000000000001</v>
      </c>
      <c r="F2517" s="129">
        <f t="shared" si="37"/>
        <v>150000</v>
      </c>
      <c r="G2517" s="131"/>
      <c r="DS2517" s="86"/>
      <c r="IH2517" s="131"/>
    </row>
    <row r="2518" spans="1:242">
      <c r="A2518" s="131" t="s">
        <v>1881</v>
      </c>
      <c r="B2518" s="139">
        <f>+'[2]Table SP Vol '!AH40</f>
        <v>9.75</v>
      </c>
      <c r="C2518" s="131" t="s">
        <v>638</v>
      </c>
      <c r="D2518" s="131">
        <v>35</v>
      </c>
      <c r="E2518" s="132">
        <v>19.5</v>
      </c>
      <c r="F2518" s="129">
        <f t="shared" si="37"/>
        <v>150000</v>
      </c>
      <c r="G2518" s="131"/>
      <c r="DS2518" s="86"/>
      <c r="IH2518" s="131"/>
    </row>
    <row r="2519" spans="1:242">
      <c r="A2519" s="131" t="s">
        <v>1882</v>
      </c>
      <c r="B2519" s="139">
        <f>+'[2]Table SP Vol '!AH41</f>
        <v>9.75</v>
      </c>
      <c r="C2519" s="131" t="s">
        <v>638</v>
      </c>
      <c r="D2519" s="131">
        <v>36</v>
      </c>
      <c r="E2519" s="132">
        <v>19.5</v>
      </c>
      <c r="F2519" s="129">
        <f t="shared" si="37"/>
        <v>150000</v>
      </c>
      <c r="G2519" s="131"/>
      <c r="DS2519" s="86"/>
      <c r="IH2519" s="131"/>
    </row>
    <row r="2520" spans="1:242">
      <c r="A2520" s="131" t="s">
        <v>1883</v>
      </c>
      <c r="B2520" s="139">
        <f>+'[2]Table SP Vol '!AH42</f>
        <v>9.75</v>
      </c>
      <c r="C2520" s="131" t="s">
        <v>638</v>
      </c>
      <c r="D2520" s="131">
        <v>37</v>
      </c>
      <c r="E2520" s="132">
        <v>19.5</v>
      </c>
      <c r="F2520" s="129">
        <f t="shared" si="37"/>
        <v>150000</v>
      </c>
      <c r="G2520" s="131"/>
      <c r="DS2520" s="86"/>
      <c r="IH2520" s="131"/>
    </row>
    <row r="2521" spans="1:242">
      <c r="A2521" s="131" t="s">
        <v>1884</v>
      </c>
      <c r="B2521" s="139">
        <f>+'[2]Table SP Vol '!AH43</f>
        <v>9.75</v>
      </c>
      <c r="C2521" s="131" t="s">
        <v>638</v>
      </c>
      <c r="D2521" s="131">
        <v>38</v>
      </c>
      <c r="E2521" s="132">
        <v>19.5</v>
      </c>
      <c r="F2521" s="129">
        <f t="shared" si="37"/>
        <v>150000</v>
      </c>
      <c r="G2521" s="131"/>
      <c r="DS2521" s="86"/>
      <c r="IH2521" s="131"/>
    </row>
    <row r="2522" spans="1:242">
      <c r="A2522" s="131" t="s">
        <v>1885</v>
      </c>
      <c r="B2522" s="139">
        <f>+'[2]Table SP Vol '!AH44</f>
        <v>9.75</v>
      </c>
      <c r="C2522" s="131" t="s">
        <v>638</v>
      </c>
      <c r="D2522" s="131">
        <v>39</v>
      </c>
      <c r="E2522" s="132">
        <v>19.5</v>
      </c>
      <c r="F2522" s="129">
        <f t="shared" ref="F2522:F2585" si="38">+F2436+5000</f>
        <v>150000</v>
      </c>
      <c r="G2522" s="131"/>
      <c r="DS2522" s="86"/>
      <c r="IH2522" s="131"/>
    </row>
    <row r="2523" spans="1:242">
      <c r="A2523" s="131" t="s">
        <v>1886</v>
      </c>
      <c r="B2523" s="139">
        <f>+'[2]Table SP Vol '!AH45</f>
        <v>14.25</v>
      </c>
      <c r="C2523" s="131" t="s">
        <v>639</v>
      </c>
      <c r="D2523" s="131">
        <v>40</v>
      </c>
      <c r="E2523" s="132">
        <v>28.5</v>
      </c>
      <c r="F2523" s="129">
        <f t="shared" si="38"/>
        <v>150000</v>
      </c>
      <c r="G2523" s="131"/>
      <c r="DS2523" s="86"/>
      <c r="IH2523" s="131"/>
    </row>
    <row r="2524" spans="1:242">
      <c r="A2524" s="131" t="s">
        <v>1887</v>
      </c>
      <c r="B2524" s="139">
        <f>+'[2]Table SP Vol '!AH46</f>
        <v>14.25</v>
      </c>
      <c r="C2524" s="131" t="s">
        <v>639</v>
      </c>
      <c r="D2524" s="131">
        <v>41</v>
      </c>
      <c r="E2524" s="132">
        <v>28.5</v>
      </c>
      <c r="F2524" s="129">
        <f t="shared" si="38"/>
        <v>150000</v>
      </c>
      <c r="G2524" s="131"/>
      <c r="DS2524" s="86"/>
      <c r="IH2524" s="131"/>
    </row>
    <row r="2525" spans="1:242">
      <c r="A2525" s="131" t="s">
        <v>1888</v>
      </c>
      <c r="B2525" s="139">
        <f>+'[2]Table SP Vol '!AH47</f>
        <v>14.25</v>
      </c>
      <c r="C2525" s="131" t="s">
        <v>639</v>
      </c>
      <c r="D2525" s="131">
        <v>42</v>
      </c>
      <c r="E2525" s="132">
        <v>28.5</v>
      </c>
      <c r="F2525" s="129">
        <f t="shared" si="38"/>
        <v>150000</v>
      </c>
      <c r="G2525" s="131"/>
      <c r="DS2525" s="86"/>
      <c r="IH2525" s="131"/>
    </row>
    <row r="2526" spans="1:242">
      <c r="A2526" s="131" t="s">
        <v>1889</v>
      </c>
      <c r="B2526" s="139">
        <f>+'[2]Table SP Vol '!AH48</f>
        <v>14.25</v>
      </c>
      <c r="C2526" s="131" t="s">
        <v>639</v>
      </c>
      <c r="D2526" s="131">
        <v>43</v>
      </c>
      <c r="E2526" s="132">
        <v>28.5</v>
      </c>
      <c r="F2526" s="129">
        <f t="shared" si="38"/>
        <v>150000</v>
      </c>
      <c r="G2526" s="131"/>
      <c r="DS2526" s="86"/>
      <c r="IH2526" s="131"/>
    </row>
    <row r="2527" spans="1:242">
      <c r="A2527" s="131" t="s">
        <v>1890</v>
      </c>
      <c r="B2527" s="139">
        <f>+'[2]Table SP Vol '!AH49</f>
        <v>14.25</v>
      </c>
      <c r="C2527" s="131" t="s">
        <v>639</v>
      </c>
      <c r="D2527" s="131">
        <v>44</v>
      </c>
      <c r="E2527" s="132">
        <v>28.5</v>
      </c>
      <c r="F2527" s="129">
        <f t="shared" si="38"/>
        <v>150000</v>
      </c>
      <c r="G2527" s="131"/>
      <c r="DS2527" s="86"/>
      <c r="IH2527" s="131"/>
    </row>
    <row r="2528" spans="1:242">
      <c r="A2528" s="131" t="s">
        <v>1891</v>
      </c>
      <c r="B2528" s="139">
        <f>+'[2]Table SP Vol '!AH50</f>
        <v>22.8</v>
      </c>
      <c r="C2528" s="131" t="s">
        <v>640</v>
      </c>
      <c r="D2528" s="131">
        <v>45</v>
      </c>
      <c r="E2528" s="132">
        <v>45.6</v>
      </c>
      <c r="F2528" s="129">
        <f t="shared" si="38"/>
        <v>150000</v>
      </c>
      <c r="G2528" s="131"/>
      <c r="DS2528" s="86"/>
      <c r="IH2528" s="131"/>
    </row>
    <row r="2529" spans="1:242">
      <c r="A2529" s="131" t="s">
        <v>1892</v>
      </c>
      <c r="B2529" s="139">
        <f>+'[2]Table SP Vol '!AH51</f>
        <v>22.8</v>
      </c>
      <c r="C2529" s="131" t="s">
        <v>640</v>
      </c>
      <c r="D2529" s="131">
        <v>46</v>
      </c>
      <c r="E2529" s="132">
        <v>45.6</v>
      </c>
      <c r="F2529" s="129">
        <f t="shared" si="38"/>
        <v>150000</v>
      </c>
      <c r="G2529" s="131"/>
      <c r="DS2529" s="86"/>
      <c r="IH2529" s="131"/>
    </row>
    <row r="2530" spans="1:242">
      <c r="A2530" s="131" t="s">
        <v>1893</v>
      </c>
      <c r="B2530" s="139">
        <f>+'[2]Table SP Vol '!AH52</f>
        <v>22.8</v>
      </c>
      <c r="C2530" s="131" t="s">
        <v>640</v>
      </c>
      <c r="D2530" s="131">
        <v>47</v>
      </c>
      <c r="E2530" s="132">
        <v>45.6</v>
      </c>
      <c r="F2530" s="129">
        <f t="shared" si="38"/>
        <v>150000</v>
      </c>
      <c r="G2530" s="131"/>
      <c r="DS2530" s="86"/>
      <c r="IH2530" s="131"/>
    </row>
    <row r="2531" spans="1:242">
      <c r="A2531" s="131" t="s">
        <v>1894</v>
      </c>
      <c r="B2531" s="139">
        <f>+'[2]Table SP Vol '!AH53</f>
        <v>22.8</v>
      </c>
      <c r="C2531" s="131" t="s">
        <v>640</v>
      </c>
      <c r="D2531" s="131">
        <v>48</v>
      </c>
      <c r="E2531" s="132">
        <v>45.6</v>
      </c>
      <c r="F2531" s="129">
        <f t="shared" si="38"/>
        <v>150000</v>
      </c>
      <c r="G2531" s="131"/>
      <c r="DS2531" s="86"/>
      <c r="IH2531" s="131"/>
    </row>
    <row r="2532" spans="1:242">
      <c r="A2532" s="131" t="s">
        <v>1895</v>
      </c>
      <c r="B2532" s="139">
        <f>+'[2]Table SP Vol '!AH54</f>
        <v>22.8</v>
      </c>
      <c r="C2532" s="131" t="s">
        <v>640</v>
      </c>
      <c r="D2532" s="131">
        <v>49</v>
      </c>
      <c r="E2532" s="132">
        <v>45.6</v>
      </c>
      <c r="F2532" s="129">
        <f t="shared" si="38"/>
        <v>150000</v>
      </c>
      <c r="G2532" s="131"/>
      <c r="DS2532" s="86"/>
      <c r="IH2532" s="131"/>
    </row>
    <row r="2533" spans="1:242">
      <c r="A2533" s="131" t="s">
        <v>1896</v>
      </c>
      <c r="B2533" s="139">
        <f>+'[2]Table SP Vol '!AH55</f>
        <v>40.950000000000003</v>
      </c>
      <c r="C2533" s="131" t="s">
        <v>641</v>
      </c>
      <c r="D2533" s="131">
        <v>50</v>
      </c>
      <c r="E2533" s="132">
        <v>81.900000000000006</v>
      </c>
      <c r="F2533" s="129">
        <f t="shared" si="38"/>
        <v>150000</v>
      </c>
      <c r="G2533" s="131"/>
      <c r="DS2533" s="86"/>
      <c r="IH2533" s="131"/>
    </row>
    <row r="2534" spans="1:242">
      <c r="A2534" s="131" t="s">
        <v>1897</v>
      </c>
      <c r="B2534" s="139">
        <f>+'[2]Table SP Vol '!AH56</f>
        <v>40.950000000000003</v>
      </c>
      <c r="C2534" s="131" t="s">
        <v>641</v>
      </c>
      <c r="D2534" s="131">
        <v>51</v>
      </c>
      <c r="E2534" s="132">
        <v>81.900000000000006</v>
      </c>
      <c r="F2534" s="129">
        <f t="shared" si="38"/>
        <v>150000</v>
      </c>
      <c r="G2534" s="131"/>
      <c r="DS2534" s="86"/>
      <c r="IH2534" s="131"/>
    </row>
    <row r="2535" spans="1:242">
      <c r="A2535" s="131" t="s">
        <v>1898</v>
      </c>
      <c r="B2535" s="139">
        <f>+'[2]Table SP Vol '!AH57</f>
        <v>40.950000000000003</v>
      </c>
      <c r="C2535" s="131" t="s">
        <v>641</v>
      </c>
      <c r="D2535" s="131">
        <v>52</v>
      </c>
      <c r="E2535" s="132">
        <v>81.900000000000006</v>
      </c>
      <c r="F2535" s="129">
        <f t="shared" si="38"/>
        <v>150000</v>
      </c>
      <c r="G2535" s="131"/>
      <c r="DS2535" s="86"/>
      <c r="IH2535" s="131"/>
    </row>
    <row r="2536" spans="1:242">
      <c r="A2536" s="131" t="s">
        <v>1899</v>
      </c>
      <c r="B2536" s="139">
        <f>+'[2]Table SP Vol '!AH58</f>
        <v>40.950000000000003</v>
      </c>
      <c r="C2536" s="131" t="s">
        <v>641</v>
      </c>
      <c r="D2536" s="131">
        <v>53</v>
      </c>
      <c r="E2536" s="132">
        <v>81.900000000000006</v>
      </c>
      <c r="F2536" s="129">
        <f t="shared" si="38"/>
        <v>150000</v>
      </c>
      <c r="G2536" s="131"/>
      <c r="DS2536" s="86"/>
      <c r="IH2536" s="131"/>
    </row>
    <row r="2537" spans="1:242">
      <c r="A2537" s="131" t="s">
        <v>1900</v>
      </c>
      <c r="B2537" s="139">
        <f>+'[2]Table SP Vol '!AH59</f>
        <v>40.950000000000003</v>
      </c>
      <c r="C2537" s="131" t="s">
        <v>641</v>
      </c>
      <c r="D2537" s="131">
        <v>54</v>
      </c>
      <c r="E2537" s="132">
        <v>81.900000000000006</v>
      </c>
      <c r="F2537" s="129">
        <f t="shared" si="38"/>
        <v>150000</v>
      </c>
      <c r="G2537" s="131"/>
      <c r="DS2537" s="86"/>
      <c r="IH2537" s="131"/>
    </row>
    <row r="2538" spans="1:242">
      <c r="A2538" s="131" t="s">
        <v>1901</v>
      </c>
      <c r="B2538" s="139">
        <f>+'[2]Table SP Vol '!AH60</f>
        <v>74.55</v>
      </c>
      <c r="C2538" s="131" t="s">
        <v>642</v>
      </c>
      <c r="D2538" s="131">
        <v>55</v>
      </c>
      <c r="E2538" s="132">
        <v>149.1</v>
      </c>
      <c r="F2538" s="129">
        <f t="shared" si="38"/>
        <v>150000</v>
      </c>
      <c r="G2538" s="131"/>
      <c r="DS2538" s="86"/>
      <c r="IH2538" s="131"/>
    </row>
    <row r="2539" spans="1:242">
      <c r="A2539" s="131" t="s">
        <v>1902</v>
      </c>
      <c r="B2539" s="139">
        <f>+'[2]Table SP Vol '!AH61</f>
        <v>74.55</v>
      </c>
      <c r="C2539" s="131" t="s">
        <v>642</v>
      </c>
      <c r="D2539" s="131">
        <v>56</v>
      </c>
      <c r="E2539" s="132">
        <v>149.1</v>
      </c>
      <c r="F2539" s="129">
        <f t="shared" si="38"/>
        <v>150000</v>
      </c>
      <c r="G2539" s="131"/>
      <c r="DS2539" s="86"/>
      <c r="IH2539" s="131"/>
    </row>
    <row r="2540" spans="1:242">
      <c r="A2540" s="131" t="s">
        <v>1903</v>
      </c>
      <c r="B2540" s="139">
        <f>+'[2]Table SP Vol '!AH62</f>
        <v>74.55</v>
      </c>
      <c r="C2540" s="131" t="s">
        <v>642</v>
      </c>
      <c r="D2540" s="131">
        <v>57</v>
      </c>
      <c r="E2540" s="132">
        <v>149.1</v>
      </c>
      <c r="F2540" s="129">
        <f t="shared" si="38"/>
        <v>150000</v>
      </c>
      <c r="G2540" s="131"/>
      <c r="DS2540" s="86"/>
      <c r="IH2540" s="131"/>
    </row>
    <row r="2541" spans="1:242">
      <c r="A2541" s="131" t="s">
        <v>1904</v>
      </c>
      <c r="B2541" s="139">
        <f>+'[2]Table SP Vol '!AH63</f>
        <v>74.55</v>
      </c>
      <c r="C2541" s="131" t="s">
        <v>642</v>
      </c>
      <c r="D2541" s="131">
        <v>58</v>
      </c>
      <c r="E2541" s="132">
        <v>149.1</v>
      </c>
      <c r="F2541" s="129">
        <f t="shared" si="38"/>
        <v>150000</v>
      </c>
      <c r="G2541" s="131"/>
      <c r="DS2541" s="86"/>
      <c r="IH2541" s="131"/>
    </row>
    <row r="2542" spans="1:242">
      <c r="A2542" s="131" t="s">
        <v>1905</v>
      </c>
      <c r="B2542" s="139">
        <f>+'[2]Table SP Vol '!AH64</f>
        <v>74.55</v>
      </c>
      <c r="C2542" s="131" t="s">
        <v>642</v>
      </c>
      <c r="D2542" s="131">
        <v>59</v>
      </c>
      <c r="E2542" s="132">
        <v>149.1</v>
      </c>
      <c r="F2542" s="129">
        <f t="shared" si="38"/>
        <v>150000</v>
      </c>
      <c r="G2542" s="131"/>
      <c r="DS2542" s="86"/>
      <c r="IH2542" s="131"/>
    </row>
    <row r="2543" spans="1:242">
      <c r="A2543" s="131" t="s">
        <v>1906</v>
      </c>
      <c r="B2543" s="139">
        <f>+'[2]Table SP Vol '!AH65</f>
        <v>112.35</v>
      </c>
      <c r="C2543" s="131" t="s">
        <v>643</v>
      </c>
      <c r="D2543" s="131">
        <v>60</v>
      </c>
      <c r="E2543" s="132">
        <v>224.7</v>
      </c>
      <c r="F2543" s="129">
        <f t="shared" si="38"/>
        <v>150000</v>
      </c>
      <c r="G2543" s="131"/>
      <c r="DS2543" s="86"/>
      <c r="IH2543" s="131"/>
    </row>
    <row r="2544" spans="1:242">
      <c r="A2544" s="131" t="s">
        <v>1907</v>
      </c>
      <c r="B2544" s="139">
        <f>+'[2]Table SP Vol '!AH66</f>
        <v>112.35</v>
      </c>
      <c r="C2544" s="131" t="s">
        <v>643</v>
      </c>
      <c r="D2544" s="131">
        <v>61</v>
      </c>
      <c r="E2544" s="132">
        <v>224.7</v>
      </c>
      <c r="F2544" s="129">
        <f t="shared" si="38"/>
        <v>150000</v>
      </c>
      <c r="G2544" s="131"/>
      <c r="DS2544" s="86"/>
      <c r="IH2544" s="131"/>
    </row>
    <row r="2545" spans="1:242">
      <c r="A2545" s="131" t="s">
        <v>1908</v>
      </c>
      <c r="B2545" s="139">
        <f>+'[2]Table SP Vol '!AH67</f>
        <v>112.35</v>
      </c>
      <c r="C2545" s="131" t="s">
        <v>643</v>
      </c>
      <c r="D2545" s="131">
        <v>62</v>
      </c>
      <c r="E2545" s="132">
        <v>224.7</v>
      </c>
      <c r="F2545" s="129">
        <f t="shared" si="38"/>
        <v>150000</v>
      </c>
      <c r="G2545" s="131"/>
      <c r="DS2545" s="86"/>
      <c r="IH2545" s="131"/>
    </row>
    <row r="2546" spans="1:242">
      <c r="A2546" s="131" t="s">
        <v>1909</v>
      </c>
      <c r="B2546" s="139">
        <f>+'[2]Table SP Vol '!AH68</f>
        <v>112.35</v>
      </c>
      <c r="C2546" s="131" t="s">
        <v>643</v>
      </c>
      <c r="D2546" s="131">
        <v>63</v>
      </c>
      <c r="E2546" s="132">
        <v>224.7</v>
      </c>
      <c r="F2546" s="129">
        <f t="shared" si="38"/>
        <v>150000</v>
      </c>
      <c r="G2546" s="131"/>
      <c r="DS2546" s="86"/>
      <c r="IH2546" s="131"/>
    </row>
    <row r="2547" spans="1:242">
      <c r="A2547" s="131" t="s">
        <v>1910</v>
      </c>
      <c r="B2547" s="139">
        <f>+'[2]Table SP Vol '!AH69</f>
        <v>112.35</v>
      </c>
      <c r="C2547" s="131" t="s">
        <v>643</v>
      </c>
      <c r="D2547" s="131">
        <v>64</v>
      </c>
      <c r="E2547" s="132">
        <v>224.7</v>
      </c>
      <c r="F2547" s="129">
        <f t="shared" si="38"/>
        <v>150000</v>
      </c>
      <c r="G2547" s="131"/>
      <c r="DS2547" s="86"/>
      <c r="IH2547" s="131"/>
    </row>
    <row r="2548" spans="1:242">
      <c r="A2548" s="131" t="s">
        <v>1911</v>
      </c>
      <c r="B2548" s="139">
        <f>+'[2]Table SP Vol '!AH70</f>
        <v>182.1</v>
      </c>
      <c r="C2548" s="131" t="s">
        <v>644</v>
      </c>
      <c r="D2548" s="131">
        <v>65</v>
      </c>
      <c r="E2548" s="132">
        <v>364.2</v>
      </c>
      <c r="F2548" s="129">
        <f t="shared" si="38"/>
        <v>150000</v>
      </c>
      <c r="G2548" s="131"/>
      <c r="DS2548" s="86"/>
      <c r="IH2548" s="131"/>
    </row>
    <row r="2549" spans="1:242">
      <c r="A2549" s="131" t="s">
        <v>1912</v>
      </c>
      <c r="B2549" s="139">
        <f>+'[2]Table SP Vol '!AH71</f>
        <v>182.1</v>
      </c>
      <c r="C2549" s="131" t="s">
        <v>644</v>
      </c>
      <c r="D2549" s="131">
        <v>66</v>
      </c>
      <c r="E2549" s="132">
        <v>364.2</v>
      </c>
      <c r="F2549" s="129">
        <f t="shared" si="38"/>
        <v>150000</v>
      </c>
      <c r="G2549" s="131"/>
      <c r="DS2549" s="86"/>
      <c r="IH2549" s="131"/>
    </row>
    <row r="2550" spans="1:242">
      <c r="A2550" s="131" t="s">
        <v>1913</v>
      </c>
      <c r="B2550" s="139">
        <f>+'[2]Table SP Vol '!AH72</f>
        <v>182.1</v>
      </c>
      <c r="C2550" s="131" t="s">
        <v>644</v>
      </c>
      <c r="D2550" s="131">
        <v>67</v>
      </c>
      <c r="E2550" s="132">
        <v>364.2</v>
      </c>
      <c r="F2550" s="129">
        <f t="shared" si="38"/>
        <v>150000</v>
      </c>
      <c r="G2550" s="131"/>
      <c r="DS2550" s="86"/>
      <c r="IH2550" s="131"/>
    </row>
    <row r="2551" spans="1:242">
      <c r="A2551" s="131" t="s">
        <v>1914</v>
      </c>
      <c r="B2551" s="139">
        <f>+'[2]Table SP Vol '!AH73</f>
        <v>182.1</v>
      </c>
      <c r="C2551" s="131" t="s">
        <v>644</v>
      </c>
      <c r="D2551" s="131">
        <v>68</v>
      </c>
      <c r="E2551" s="132">
        <v>364.2</v>
      </c>
      <c r="F2551" s="129">
        <f t="shared" si="38"/>
        <v>150000</v>
      </c>
      <c r="G2551" s="131"/>
      <c r="DS2551" s="86"/>
      <c r="IH2551" s="131"/>
    </row>
    <row r="2552" spans="1:242">
      <c r="A2552" s="131" t="s">
        <v>1915</v>
      </c>
      <c r="B2552" s="139">
        <f>+'[2]Table SP Vol '!AH74</f>
        <v>182.1</v>
      </c>
      <c r="C2552" s="131" t="s">
        <v>644</v>
      </c>
      <c r="D2552" s="131">
        <v>69</v>
      </c>
      <c r="E2552" s="132">
        <v>364.2</v>
      </c>
      <c r="F2552" s="129">
        <f t="shared" si="38"/>
        <v>150000</v>
      </c>
      <c r="G2552" s="131"/>
      <c r="DS2552" s="86"/>
      <c r="IH2552" s="131"/>
    </row>
    <row r="2553" spans="1:242">
      <c r="A2553" s="131" t="s">
        <v>1916</v>
      </c>
      <c r="B2553" s="139">
        <f>+'[2]Table SP Vol '!AH75</f>
        <v>340.35</v>
      </c>
      <c r="C2553" s="131" t="s">
        <v>645</v>
      </c>
      <c r="D2553" s="131">
        <v>70</v>
      </c>
      <c r="E2553" s="132">
        <v>680.7</v>
      </c>
      <c r="F2553" s="129">
        <f t="shared" si="38"/>
        <v>150000</v>
      </c>
      <c r="G2553" s="131"/>
      <c r="DS2553" s="86"/>
      <c r="IH2553" s="131"/>
    </row>
    <row r="2554" spans="1:242">
      <c r="A2554" s="131" t="s">
        <v>1917</v>
      </c>
      <c r="B2554" s="139">
        <f>+'[2]Table SP Vol '!AH76</f>
        <v>340.35</v>
      </c>
      <c r="C2554" s="131" t="s">
        <v>645</v>
      </c>
      <c r="D2554" s="131">
        <v>71</v>
      </c>
      <c r="E2554" s="132">
        <v>680.7</v>
      </c>
      <c r="F2554" s="129">
        <f t="shared" si="38"/>
        <v>150000</v>
      </c>
      <c r="G2554" s="131"/>
      <c r="DS2554" s="86"/>
      <c r="IH2554" s="131"/>
    </row>
    <row r="2555" spans="1:242">
      <c r="A2555" s="131" t="s">
        <v>1918</v>
      </c>
      <c r="B2555" s="139">
        <f>+'[2]Table SP Vol '!AH77</f>
        <v>340.35</v>
      </c>
      <c r="C2555" s="131" t="s">
        <v>645</v>
      </c>
      <c r="D2555" s="131">
        <v>72</v>
      </c>
      <c r="E2555" s="132">
        <v>680.7</v>
      </c>
      <c r="F2555" s="129">
        <f t="shared" si="38"/>
        <v>150000</v>
      </c>
      <c r="G2555" s="131"/>
      <c r="DS2555" s="86"/>
      <c r="IH2555" s="131"/>
    </row>
    <row r="2556" spans="1:242">
      <c r="A2556" s="131" t="s">
        <v>1919</v>
      </c>
      <c r="B2556" s="139">
        <f>+'[2]Table SP Vol '!AH78</f>
        <v>340.35</v>
      </c>
      <c r="C2556" s="131" t="s">
        <v>645</v>
      </c>
      <c r="D2556" s="131">
        <v>73</v>
      </c>
      <c r="E2556" s="132">
        <v>680.7</v>
      </c>
      <c r="F2556" s="129">
        <f t="shared" si="38"/>
        <v>150000</v>
      </c>
      <c r="G2556" s="131"/>
      <c r="DS2556" s="86"/>
      <c r="IH2556" s="131"/>
    </row>
    <row r="2557" spans="1:242">
      <c r="A2557" s="131" t="s">
        <v>1920</v>
      </c>
      <c r="B2557" s="139">
        <f>+'[2]Table SP Vol '!AH79</f>
        <v>340.35</v>
      </c>
      <c r="C2557" s="131" t="s">
        <v>645</v>
      </c>
      <c r="D2557" s="131">
        <v>74</v>
      </c>
      <c r="E2557" s="132">
        <v>680.7</v>
      </c>
      <c r="F2557" s="129">
        <f t="shared" si="38"/>
        <v>150000</v>
      </c>
      <c r="G2557" s="131"/>
      <c r="DS2557" s="86"/>
      <c r="IH2557" s="131"/>
    </row>
    <row r="2558" spans="1:242">
      <c r="A2558" s="131" t="s">
        <v>1921</v>
      </c>
      <c r="B2558" s="139">
        <f>+'[2]Table SP Vol '!AH80</f>
        <v>1119.6000000000001</v>
      </c>
      <c r="C2558" s="131" t="s">
        <v>646</v>
      </c>
      <c r="D2558" s="131">
        <v>75</v>
      </c>
      <c r="E2558" s="132">
        <v>2239.2000000000003</v>
      </c>
      <c r="F2558" s="129">
        <f t="shared" si="38"/>
        <v>150000</v>
      </c>
      <c r="G2558" s="131"/>
      <c r="DS2558" s="86"/>
      <c r="IH2558" s="131"/>
    </row>
    <row r="2559" spans="1:242">
      <c r="A2559" s="131" t="s">
        <v>1922</v>
      </c>
      <c r="B2559" s="139">
        <f>+'[2]Table SP Vol '!AH81</f>
        <v>1119.6000000000001</v>
      </c>
      <c r="C2559" s="131" t="s">
        <v>646</v>
      </c>
      <c r="D2559" s="131">
        <v>76</v>
      </c>
      <c r="E2559" s="132">
        <v>2239.2000000000003</v>
      </c>
      <c r="F2559" s="129">
        <f t="shared" si="38"/>
        <v>150000</v>
      </c>
      <c r="G2559" s="131"/>
      <c r="DS2559" s="86"/>
      <c r="IH2559" s="131"/>
    </row>
    <row r="2560" spans="1:242">
      <c r="A2560" s="131" t="s">
        <v>1923</v>
      </c>
      <c r="B2560" s="139">
        <f>+'[2]Table SP Vol '!AH82</f>
        <v>1119.6000000000001</v>
      </c>
      <c r="C2560" s="131" t="s">
        <v>646</v>
      </c>
      <c r="D2560" s="131">
        <v>77</v>
      </c>
      <c r="E2560" s="132">
        <v>2239.2000000000003</v>
      </c>
      <c r="F2560" s="129">
        <f t="shared" si="38"/>
        <v>150000</v>
      </c>
      <c r="G2560" s="131"/>
      <c r="DS2560" s="86"/>
      <c r="IH2560" s="131"/>
    </row>
    <row r="2561" spans="1:242">
      <c r="A2561" s="131" t="s">
        <v>1924</v>
      </c>
      <c r="B2561" s="139">
        <f>+'[2]Table SP Vol '!AH83</f>
        <v>1119.6000000000001</v>
      </c>
      <c r="C2561" s="131" t="s">
        <v>646</v>
      </c>
      <c r="D2561" s="131">
        <v>78</v>
      </c>
      <c r="E2561" s="132">
        <v>2239.2000000000003</v>
      </c>
      <c r="F2561" s="129">
        <f t="shared" si="38"/>
        <v>150000</v>
      </c>
      <c r="G2561" s="131"/>
      <c r="DS2561" s="86"/>
      <c r="IH2561" s="131"/>
    </row>
    <row r="2562" spans="1:242">
      <c r="A2562" s="131" t="s">
        <v>1925</v>
      </c>
      <c r="B2562" s="139">
        <f>+'[2]Table SP Vol '!AH84</f>
        <v>1119.6000000000001</v>
      </c>
      <c r="C2562" s="131" t="s">
        <v>646</v>
      </c>
      <c r="D2562" s="131">
        <v>79</v>
      </c>
      <c r="E2562" s="132">
        <v>2239.2000000000003</v>
      </c>
      <c r="F2562" s="129">
        <f t="shared" si="38"/>
        <v>150000</v>
      </c>
      <c r="G2562" s="131"/>
      <c r="DS2562" s="86"/>
      <c r="IH2562" s="131"/>
    </row>
    <row r="2563" spans="1:242">
      <c r="A2563" s="131" t="s">
        <v>1926</v>
      </c>
      <c r="B2563" s="139">
        <f>+'[2]Table SP Vol '!AH85</f>
        <v>1119.6000000000001</v>
      </c>
      <c r="C2563" s="131" t="s">
        <v>646</v>
      </c>
      <c r="D2563" s="131">
        <v>80</v>
      </c>
      <c r="E2563" s="132">
        <v>2239.2000000000003</v>
      </c>
      <c r="F2563" s="129">
        <f t="shared" si="38"/>
        <v>150000</v>
      </c>
      <c r="G2563" s="131"/>
      <c r="DS2563" s="86"/>
      <c r="IH2563" s="131"/>
    </row>
    <row r="2564" spans="1:242">
      <c r="A2564" s="131" t="s">
        <v>1927</v>
      </c>
      <c r="B2564" s="139">
        <f>+'[2]Table SP Vol '!AH86</f>
        <v>1119.6000000000001</v>
      </c>
      <c r="C2564" s="131" t="s">
        <v>646</v>
      </c>
      <c r="D2564" s="131">
        <v>81</v>
      </c>
      <c r="E2564" s="132">
        <v>2239.2000000000003</v>
      </c>
      <c r="F2564" s="129">
        <f t="shared" si="38"/>
        <v>150000</v>
      </c>
      <c r="G2564" s="131"/>
      <c r="DS2564" s="86"/>
      <c r="IH2564" s="131"/>
    </row>
    <row r="2565" spans="1:242">
      <c r="A2565" s="131" t="s">
        <v>1928</v>
      </c>
      <c r="B2565" s="139">
        <f>+'[2]Table SP Vol '!AH87</f>
        <v>1119.6000000000001</v>
      </c>
      <c r="C2565" s="131" t="s">
        <v>646</v>
      </c>
      <c r="D2565" s="131">
        <v>82</v>
      </c>
      <c r="E2565" s="132">
        <v>2239.2000000000003</v>
      </c>
      <c r="F2565" s="129">
        <f t="shared" si="38"/>
        <v>150000</v>
      </c>
      <c r="G2565" s="131"/>
      <c r="DS2565" s="86"/>
      <c r="IH2565" s="131"/>
    </row>
    <row r="2566" spans="1:242">
      <c r="A2566" s="131" t="s">
        <v>1929</v>
      </c>
      <c r="B2566" s="139">
        <f>+'[2]Table SP Vol '!AH88</f>
        <v>1119.6000000000001</v>
      </c>
      <c r="C2566" s="131" t="s">
        <v>646</v>
      </c>
      <c r="D2566" s="131">
        <v>83</v>
      </c>
      <c r="E2566" s="132">
        <v>2239.2000000000003</v>
      </c>
      <c r="F2566" s="129">
        <f t="shared" si="38"/>
        <v>150000</v>
      </c>
      <c r="G2566" s="131"/>
      <c r="DS2566" s="86"/>
      <c r="IH2566" s="131"/>
    </row>
    <row r="2567" spans="1:242">
      <c r="A2567" s="131" t="s">
        <v>1930</v>
      </c>
      <c r="B2567" s="139">
        <f>+'[2]Table SP Vol '!AH89</f>
        <v>1119.6000000000001</v>
      </c>
      <c r="C2567" s="131" t="s">
        <v>646</v>
      </c>
      <c r="D2567" s="131">
        <v>84</v>
      </c>
      <c r="E2567" s="132">
        <v>2239.2000000000003</v>
      </c>
      <c r="F2567" s="129">
        <f t="shared" si="38"/>
        <v>150000</v>
      </c>
      <c r="G2567" s="131"/>
      <c r="DS2567" s="86"/>
      <c r="IH2567" s="131"/>
    </row>
    <row r="2568" spans="1:242">
      <c r="A2568" s="131" t="s">
        <v>1931</v>
      </c>
      <c r="B2568" s="139">
        <f>+'[2]Table SP Vol '!AH90</f>
        <v>1119.6000000000001</v>
      </c>
      <c r="C2568" s="131" t="s">
        <v>646</v>
      </c>
      <c r="D2568" s="131">
        <v>85</v>
      </c>
      <c r="E2568" s="132">
        <v>2239.2000000000003</v>
      </c>
      <c r="F2568" s="129">
        <f t="shared" si="38"/>
        <v>150000</v>
      </c>
      <c r="G2568" s="131"/>
      <c r="DS2568" s="86"/>
      <c r="IH2568" s="131"/>
    </row>
    <row r="2569" spans="1:242">
      <c r="A2569" s="131" t="s">
        <v>1932</v>
      </c>
      <c r="B2569" s="139">
        <f>+'[2]Table SP Vol '!AH91</f>
        <v>1119.6000000000001</v>
      </c>
      <c r="C2569" s="131" t="s">
        <v>646</v>
      </c>
      <c r="D2569" s="131">
        <v>86</v>
      </c>
      <c r="E2569" s="132">
        <v>2239.2000000000003</v>
      </c>
      <c r="F2569" s="129">
        <f t="shared" si="38"/>
        <v>150000</v>
      </c>
      <c r="G2569" s="131"/>
      <c r="DS2569" s="86"/>
      <c r="IH2569" s="131"/>
    </row>
    <row r="2570" spans="1:242">
      <c r="A2570" s="131" t="s">
        <v>1933</v>
      </c>
      <c r="B2570" s="139">
        <f>+'[2]Table SP Vol '!AH92</f>
        <v>1119.6000000000001</v>
      </c>
      <c r="C2570" s="131" t="s">
        <v>646</v>
      </c>
      <c r="D2570" s="131">
        <v>87</v>
      </c>
      <c r="E2570" s="132">
        <v>2239.2000000000003</v>
      </c>
      <c r="F2570" s="129">
        <f t="shared" si="38"/>
        <v>150000</v>
      </c>
      <c r="G2570" s="131"/>
      <c r="DS2570" s="86"/>
      <c r="IH2570" s="131"/>
    </row>
    <row r="2571" spans="1:242">
      <c r="A2571" s="131" t="s">
        <v>1934</v>
      </c>
      <c r="B2571" s="139">
        <f>+'[2]Table SP Vol '!AH93</f>
        <v>1119.6000000000001</v>
      </c>
      <c r="C2571" s="131" t="s">
        <v>646</v>
      </c>
      <c r="D2571" s="131">
        <v>88</v>
      </c>
      <c r="E2571" s="132">
        <v>2239.2000000000003</v>
      </c>
      <c r="F2571" s="129">
        <f t="shared" si="38"/>
        <v>150000</v>
      </c>
      <c r="G2571" s="131"/>
      <c r="DS2571" s="86"/>
      <c r="IH2571" s="131"/>
    </row>
    <row r="2572" spans="1:242">
      <c r="A2572" s="131" t="s">
        <v>1935</v>
      </c>
      <c r="B2572" s="139">
        <f>+'[2]Table SP Vol '!AH94</f>
        <v>1119.6000000000001</v>
      </c>
      <c r="C2572" s="131" t="s">
        <v>646</v>
      </c>
      <c r="D2572" s="131">
        <v>89</v>
      </c>
      <c r="E2572" s="132">
        <v>2239.2000000000003</v>
      </c>
      <c r="F2572" s="129">
        <f t="shared" si="38"/>
        <v>150000</v>
      </c>
      <c r="G2572" s="131"/>
      <c r="DS2572" s="86"/>
      <c r="IH2572" s="131"/>
    </row>
    <row r="2573" spans="1:242">
      <c r="A2573" s="131" t="s">
        <v>1936</v>
      </c>
      <c r="B2573" s="139">
        <f>+'[2]Table SP Vol '!AH95</f>
        <v>1119.6000000000001</v>
      </c>
      <c r="C2573" s="131" t="s">
        <v>646</v>
      </c>
      <c r="D2573" s="131">
        <v>90</v>
      </c>
      <c r="E2573" s="132">
        <v>2239.2000000000003</v>
      </c>
      <c r="F2573" s="129">
        <f t="shared" si="38"/>
        <v>150000</v>
      </c>
      <c r="G2573" s="131"/>
      <c r="DS2573" s="86"/>
      <c r="IH2573" s="131"/>
    </row>
    <row r="2574" spans="1:242">
      <c r="A2574" s="131" t="s">
        <v>1937</v>
      </c>
      <c r="B2574" s="139">
        <f>+'[2]Table SP Vol '!AH96</f>
        <v>1119.6000000000001</v>
      </c>
      <c r="C2574" s="131" t="s">
        <v>646</v>
      </c>
      <c r="D2574" s="131">
        <v>91</v>
      </c>
      <c r="E2574" s="132">
        <v>2239.2000000000003</v>
      </c>
      <c r="F2574" s="129">
        <f t="shared" si="38"/>
        <v>150000</v>
      </c>
      <c r="G2574" s="131"/>
      <c r="DS2574" s="86"/>
      <c r="IH2574" s="131"/>
    </row>
    <row r="2575" spans="1:242">
      <c r="A2575" s="131" t="s">
        <v>1938</v>
      </c>
      <c r="B2575" s="139">
        <f>+'[2]Table SP Vol '!AH97</f>
        <v>1119.6000000000001</v>
      </c>
      <c r="C2575" s="131" t="s">
        <v>646</v>
      </c>
      <c r="D2575" s="131">
        <v>92</v>
      </c>
      <c r="E2575" s="132">
        <v>2239.2000000000003</v>
      </c>
      <c r="F2575" s="129">
        <f t="shared" si="38"/>
        <v>150000</v>
      </c>
      <c r="G2575" s="131"/>
      <c r="DS2575" s="86"/>
      <c r="IH2575" s="131"/>
    </row>
    <row r="2576" spans="1:242">
      <c r="A2576" s="131" t="s">
        <v>1939</v>
      </c>
      <c r="B2576" s="139">
        <f>+'[2]Table SP Vol '!AH98</f>
        <v>1119.6000000000001</v>
      </c>
      <c r="C2576" s="131" t="s">
        <v>646</v>
      </c>
      <c r="D2576" s="131">
        <v>93</v>
      </c>
      <c r="E2576" s="132">
        <v>2239.2000000000003</v>
      </c>
      <c r="F2576" s="129">
        <f t="shared" si="38"/>
        <v>150000</v>
      </c>
      <c r="G2576" s="131"/>
      <c r="DS2576" s="86"/>
      <c r="IH2576" s="131"/>
    </row>
    <row r="2577" spans="1:242">
      <c r="A2577" s="131" t="s">
        <v>1940</v>
      </c>
      <c r="B2577" s="139">
        <f>+'[2]Table SP Vol '!AH99</f>
        <v>1119.6000000000001</v>
      </c>
      <c r="C2577" s="131" t="s">
        <v>646</v>
      </c>
      <c r="D2577" s="131">
        <v>94</v>
      </c>
      <c r="E2577" s="132">
        <v>2239.2000000000003</v>
      </c>
      <c r="F2577" s="129">
        <f t="shared" si="38"/>
        <v>150000</v>
      </c>
      <c r="G2577" s="131"/>
      <c r="DS2577" s="86"/>
      <c r="IH2577" s="131"/>
    </row>
    <row r="2578" spans="1:242">
      <c r="A2578" s="131" t="s">
        <v>1941</v>
      </c>
      <c r="B2578" s="139">
        <f>+'[2]Table SP Vol '!AH100</f>
        <v>1119.6000000000001</v>
      </c>
      <c r="C2578" s="131" t="s">
        <v>646</v>
      </c>
      <c r="D2578" s="131">
        <v>95</v>
      </c>
      <c r="E2578" s="132">
        <v>2239.2000000000003</v>
      </c>
      <c r="F2578" s="129">
        <f t="shared" si="38"/>
        <v>150000</v>
      </c>
      <c r="G2578" s="131"/>
      <c r="DS2578" s="86"/>
      <c r="IH2578" s="131"/>
    </row>
    <row r="2579" spans="1:242">
      <c r="A2579" s="131" t="s">
        <v>1942</v>
      </c>
      <c r="B2579" s="139">
        <f>+'[2]Table SP Vol '!AH101</f>
        <v>1119.6000000000001</v>
      </c>
      <c r="C2579" s="131" t="s">
        <v>646</v>
      </c>
      <c r="D2579" s="131">
        <v>96</v>
      </c>
      <c r="E2579" s="132">
        <v>2239.2000000000003</v>
      </c>
      <c r="F2579" s="129">
        <f t="shared" si="38"/>
        <v>150000</v>
      </c>
      <c r="G2579" s="131"/>
      <c r="DS2579" s="86"/>
      <c r="IH2579" s="131"/>
    </row>
    <row r="2580" spans="1:242">
      <c r="A2580" s="131" t="s">
        <v>1943</v>
      </c>
      <c r="B2580" s="139">
        <f>+'[2]Table SP Vol '!AH102</f>
        <v>1119.6000000000001</v>
      </c>
      <c r="C2580" s="131" t="s">
        <v>646</v>
      </c>
      <c r="D2580" s="131">
        <v>97</v>
      </c>
      <c r="E2580" s="132">
        <v>2239.2000000000003</v>
      </c>
      <c r="F2580" s="129">
        <f t="shared" si="38"/>
        <v>150000</v>
      </c>
      <c r="G2580" s="131"/>
      <c r="DS2580" s="86"/>
      <c r="IH2580" s="131"/>
    </row>
    <row r="2581" spans="1:242">
      <c r="A2581" s="131" t="s">
        <v>1944</v>
      </c>
      <c r="B2581" s="139">
        <f>+'[2]Table SP Vol '!AH103</f>
        <v>1119.6000000000001</v>
      </c>
      <c r="C2581" s="131" t="s">
        <v>646</v>
      </c>
      <c r="D2581" s="131">
        <v>98</v>
      </c>
      <c r="E2581" s="132">
        <v>2239.2000000000003</v>
      </c>
      <c r="F2581" s="129">
        <f t="shared" si="38"/>
        <v>150000</v>
      </c>
      <c r="G2581" s="131"/>
      <c r="DS2581" s="86"/>
      <c r="IH2581" s="131"/>
    </row>
    <row r="2582" spans="1:242">
      <c r="A2582" s="131" t="s">
        <v>1945</v>
      </c>
      <c r="B2582" s="139">
        <f>+'[2]Table SP Vol '!AH104</f>
        <v>1119.6000000000001</v>
      </c>
      <c r="C2582" s="131" t="s">
        <v>646</v>
      </c>
      <c r="D2582" s="131">
        <v>99</v>
      </c>
      <c r="E2582" s="132">
        <v>2239.2000000000003</v>
      </c>
      <c r="F2582" s="129">
        <f t="shared" si="38"/>
        <v>150000</v>
      </c>
      <c r="G2582" s="131"/>
      <c r="DS2582" s="86"/>
      <c r="IH2582" s="131"/>
    </row>
    <row r="2583" spans="1:242">
      <c r="A2583" s="131" t="s">
        <v>1946</v>
      </c>
      <c r="B2583" s="139">
        <f>+'[2]Table SP Vol '!AH105</f>
        <v>0</v>
      </c>
      <c r="C2583" s="131" t="s">
        <v>634</v>
      </c>
      <c r="D2583" s="131">
        <v>0</v>
      </c>
      <c r="E2583" s="132">
        <v>0</v>
      </c>
      <c r="F2583" s="129">
        <f t="shared" si="38"/>
        <v>150000</v>
      </c>
      <c r="G2583" s="131"/>
      <c r="DS2583" s="86"/>
      <c r="IH2583" s="131"/>
    </row>
    <row r="2584" spans="1:242">
      <c r="A2584" s="131" t="s">
        <v>6248</v>
      </c>
      <c r="B2584" s="139">
        <f>+'[2]Table SP Vol '!AI20</f>
        <v>3.5649999999999999</v>
      </c>
      <c r="C2584" s="131" t="s">
        <v>634</v>
      </c>
      <c r="D2584" s="131">
        <v>15</v>
      </c>
      <c r="E2584" s="132">
        <v>7.13</v>
      </c>
      <c r="F2584" s="129">
        <f t="shared" si="38"/>
        <v>155000</v>
      </c>
      <c r="G2584" s="131"/>
      <c r="DO2584" s="86"/>
      <c r="IH2584" s="131"/>
    </row>
    <row r="2585" spans="1:242">
      <c r="A2585" s="131" t="s">
        <v>6249</v>
      </c>
      <c r="B2585" s="139">
        <f>+'[2]Table SP Vol '!AI21</f>
        <v>3.5649999999999999</v>
      </c>
      <c r="C2585" s="131" t="s">
        <v>634</v>
      </c>
      <c r="D2585" s="131">
        <v>16</v>
      </c>
      <c r="E2585" s="132">
        <v>7.13</v>
      </c>
      <c r="F2585" s="129">
        <f t="shared" si="38"/>
        <v>155000</v>
      </c>
      <c r="G2585" s="131"/>
      <c r="DO2585" s="86"/>
      <c r="IH2585" s="131"/>
    </row>
    <row r="2586" spans="1:242">
      <c r="A2586" s="131" t="s">
        <v>6250</v>
      </c>
      <c r="B2586" s="139">
        <f>+'[2]Table SP Vol '!AI22</f>
        <v>3.5649999999999999</v>
      </c>
      <c r="C2586" s="131" t="s">
        <v>634</v>
      </c>
      <c r="D2586" s="131">
        <v>17</v>
      </c>
      <c r="E2586" s="132">
        <v>7.13</v>
      </c>
      <c r="F2586" s="129">
        <f t="shared" ref="F2586:F2649" si="39">+F2500+5000</f>
        <v>155000</v>
      </c>
      <c r="G2586" s="131"/>
      <c r="DO2586" s="86"/>
      <c r="IH2586" s="131"/>
    </row>
    <row r="2587" spans="1:242">
      <c r="A2587" s="131" t="s">
        <v>6251</v>
      </c>
      <c r="B2587" s="139">
        <f>+'[2]Table SP Vol '!AI23</f>
        <v>3.5649999999999999</v>
      </c>
      <c r="C2587" s="131" t="s">
        <v>634</v>
      </c>
      <c r="D2587" s="131">
        <v>18</v>
      </c>
      <c r="E2587" s="132">
        <v>7.13</v>
      </c>
      <c r="F2587" s="129">
        <f t="shared" si="39"/>
        <v>155000</v>
      </c>
      <c r="G2587" s="131"/>
      <c r="DO2587" s="86"/>
      <c r="IH2587" s="131"/>
    </row>
    <row r="2588" spans="1:242">
      <c r="A2588" s="131" t="s">
        <v>6252</v>
      </c>
      <c r="B2588" s="139">
        <f>+'[2]Table SP Vol '!AI24</f>
        <v>3.5649999999999999</v>
      </c>
      <c r="C2588" s="131" t="s">
        <v>634</v>
      </c>
      <c r="D2588" s="131">
        <v>19</v>
      </c>
      <c r="E2588" s="132">
        <v>7.13</v>
      </c>
      <c r="F2588" s="129">
        <f t="shared" si="39"/>
        <v>155000</v>
      </c>
      <c r="G2588" s="131"/>
      <c r="DO2588" s="86"/>
      <c r="IH2588" s="131"/>
    </row>
    <row r="2589" spans="1:242">
      <c r="A2589" s="131" t="s">
        <v>6253</v>
      </c>
      <c r="B2589" s="139">
        <f>+'[2]Table SP Vol '!AI25</f>
        <v>5.2700000000000005</v>
      </c>
      <c r="C2589" s="131" t="s">
        <v>635</v>
      </c>
      <c r="D2589" s="131">
        <v>20</v>
      </c>
      <c r="E2589" s="132">
        <v>10.540000000000001</v>
      </c>
      <c r="F2589" s="129">
        <f t="shared" si="39"/>
        <v>155000</v>
      </c>
      <c r="G2589" s="131"/>
      <c r="DO2589" s="86"/>
      <c r="IH2589" s="131"/>
    </row>
    <row r="2590" spans="1:242">
      <c r="A2590" s="131" t="s">
        <v>6254</v>
      </c>
      <c r="B2590" s="139">
        <f>+'[2]Table SP Vol '!AI26</f>
        <v>5.2700000000000005</v>
      </c>
      <c r="C2590" s="131" t="s">
        <v>635</v>
      </c>
      <c r="D2590" s="131">
        <v>21</v>
      </c>
      <c r="E2590" s="132">
        <v>10.540000000000001</v>
      </c>
      <c r="F2590" s="129">
        <f t="shared" si="39"/>
        <v>155000</v>
      </c>
      <c r="G2590" s="131"/>
      <c r="DO2590" s="86"/>
      <c r="IH2590" s="131"/>
    </row>
    <row r="2591" spans="1:242">
      <c r="A2591" s="131" t="s">
        <v>6255</v>
      </c>
      <c r="B2591" s="139">
        <f>+'[2]Table SP Vol '!AI27</f>
        <v>5.2700000000000005</v>
      </c>
      <c r="C2591" s="131" t="s">
        <v>635</v>
      </c>
      <c r="D2591" s="131">
        <v>22</v>
      </c>
      <c r="E2591" s="132">
        <v>10.540000000000001</v>
      </c>
      <c r="F2591" s="129">
        <f t="shared" si="39"/>
        <v>155000</v>
      </c>
      <c r="G2591" s="131"/>
      <c r="DO2591" s="86"/>
      <c r="IH2591" s="131"/>
    </row>
    <row r="2592" spans="1:242">
      <c r="A2592" s="131" t="s">
        <v>6256</v>
      </c>
      <c r="B2592" s="139">
        <f>+'[2]Table SP Vol '!AI28</f>
        <v>5.2700000000000005</v>
      </c>
      <c r="C2592" s="131" t="s">
        <v>635</v>
      </c>
      <c r="D2592" s="131">
        <v>23</v>
      </c>
      <c r="E2592" s="132">
        <v>10.540000000000001</v>
      </c>
      <c r="F2592" s="129">
        <f t="shared" si="39"/>
        <v>155000</v>
      </c>
      <c r="G2592" s="131"/>
      <c r="DO2592" s="86"/>
      <c r="IH2592" s="131"/>
    </row>
    <row r="2593" spans="1:242">
      <c r="A2593" s="131" t="s">
        <v>6257</v>
      </c>
      <c r="B2593" s="139">
        <f>+'[2]Table SP Vol '!AI29</f>
        <v>5.2700000000000005</v>
      </c>
      <c r="C2593" s="131" t="s">
        <v>635</v>
      </c>
      <c r="D2593" s="131">
        <v>24</v>
      </c>
      <c r="E2593" s="132">
        <v>10.540000000000001</v>
      </c>
      <c r="F2593" s="129">
        <f t="shared" si="39"/>
        <v>155000</v>
      </c>
      <c r="G2593" s="131"/>
      <c r="DO2593" s="86"/>
      <c r="IH2593" s="131"/>
    </row>
    <row r="2594" spans="1:242">
      <c r="A2594" s="131" t="s">
        <v>6258</v>
      </c>
      <c r="B2594" s="139">
        <f>+'[2]Table SP Vol '!AI30</f>
        <v>6.2</v>
      </c>
      <c r="C2594" s="131" t="s">
        <v>636</v>
      </c>
      <c r="D2594" s="131">
        <v>25</v>
      </c>
      <c r="E2594" s="132">
        <v>12.4</v>
      </c>
      <c r="F2594" s="129">
        <f t="shared" si="39"/>
        <v>155000</v>
      </c>
      <c r="G2594" s="131"/>
      <c r="DO2594" s="86"/>
      <c r="IH2594" s="131"/>
    </row>
    <row r="2595" spans="1:242">
      <c r="A2595" s="131" t="s">
        <v>6259</v>
      </c>
      <c r="B2595" s="139">
        <f>+'[2]Table SP Vol '!AI31</f>
        <v>6.2</v>
      </c>
      <c r="C2595" s="131" t="s">
        <v>636</v>
      </c>
      <c r="D2595" s="131">
        <v>26</v>
      </c>
      <c r="E2595" s="132">
        <v>12.4</v>
      </c>
      <c r="F2595" s="129">
        <f t="shared" si="39"/>
        <v>155000</v>
      </c>
      <c r="G2595" s="131"/>
      <c r="DO2595" s="86"/>
      <c r="IH2595" s="131"/>
    </row>
    <row r="2596" spans="1:242">
      <c r="A2596" s="131" t="s">
        <v>6260</v>
      </c>
      <c r="B2596" s="139">
        <f>+'[2]Table SP Vol '!AI32</f>
        <v>6.2</v>
      </c>
      <c r="C2596" s="131" t="s">
        <v>636</v>
      </c>
      <c r="D2596" s="131">
        <v>27</v>
      </c>
      <c r="E2596" s="132">
        <v>12.4</v>
      </c>
      <c r="F2596" s="129">
        <f t="shared" si="39"/>
        <v>155000</v>
      </c>
      <c r="G2596" s="131"/>
      <c r="DO2596" s="86"/>
      <c r="IH2596" s="131"/>
    </row>
    <row r="2597" spans="1:242">
      <c r="A2597" s="131" t="s">
        <v>6261</v>
      </c>
      <c r="B2597" s="139">
        <f>+'[2]Table SP Vol '!AI33</f>
        <v>6.2</v>
      </c>
      <c r="C2597" s="131" t="s">
        <v>636</v>
      </c>
      <c r="D2597" s="131">
        <v>28</v>
      </c>
      <c r="E2597" s="132">
        <v>12.4</v>
      </c>
      <c r="F2597" s="129">
        <f t="shared" si="39"/>
        <v>155000</v>
      </c>
      <c r="G2597" s="131"/>
      <c r="DO2597" s="86"/>
      <c r="IH2597" s="131"/>
    </row>
    <row r="2598" spans="1:242">
      <c r="A2598" s="131" t="s">
        <v>6262</v>
      </c>
      <c r="B2598" s="139">
        <f>+'[2]Table SP Vol '!AI34</f>
        <v>6.2</v>
      </c>
      <c r="C2598" s="131" t="s">
        <v>636</v>
      </c>
      <c r="D2598" s="131">
        <v>29</v>
      </c>
      <c r="E2598" s="132">
        <v>12.4</v>
      </c>
      <c r="F2598" s="129">
        <f t="shared" si="39"/>
        <v>155000</v>
      </c>
      <c r="G2598" s="131"/>
      <c r="DO2598" s="86"/>
      <c r="IH2598" s="131"/>
    </row>
    <row r="2599" spans="1:242">
      <c r="A2599" s="131" t="s">
        <v>6263</v>
      </c>
      <c r="B2599" s="139">
        <f>+'[2]Table SP Vol '!AI35</f>
        <v>7.5950000000000006</v>
      </c>
      <c r="C2599" s="131" t="s">
        <v>637</v>
      </c>
      <c r="D2599" s="131">
        <v>30</v>
      </c>
      <c r="E2599" s="132">
        <v>15.190000000000001</v>
      </c>
      <c r="F2599" s="129">
        <f t="shared" si="39"/>
        <v>155000</v>
      </c>
      <c r="G2599" s="131"/>
      <c r="DO2599" s="86"/>
      <c r="IH2599" s="131"/>
    </row>
    <row r="2600" spans="1:242">
      <c r="A2600" s="131" t="s">
        <v>6264</v>
      </c>
      <c r="B2600" s="139">
        <f>+'[2]Table SP Vol '!AI36</f>
        <v>7.5950000000000006</v>
      </c>
      <c r="C2600" s="131" t="s">
        <v>637</v>
      </c>
      <c r="D2600" s="131">
        <v>31</v>
      </c>
      <c r="E2600" s="132">
        <v>15.190000000000001</v>
      </c>
      <c r="F2600" s="129">
        <f t="shared" si="39"/>
        <v>155000</v>
      </c>
      <c r="G2600" s="131"/>
      <c r="DO2600" s="86"/>
      <c r="IH2600" s="131"/>
    </row>
    <row r="2601" spans="1:242">
      <c r="A2601" s="131" t="s">
        <v>6265</v>
      </c>
      <c r="B2601" s="139">
        <f>+'[2]Table SP Vol '!AI37</f>
        <v>7.5950000000000006</v>
      </c>
      <c r="C2601" s="131" t="s">
        <v>637</v>
      </c>
      <c r="D2601" s="131">
        <v>32</v>
      </c>
      <c r="E2601" s="132">
        <v>15.190000000000001</v>
      </c>
      <c r="F2601" s="129">
        <f t="shared" si="39"/>
        <v>155000</v>
      </c>
      <c r="G2601" s="131"/>
      <c r="DO2601" s="86"/>
      <c r="IH2601" s="131"/>
    </row>
    <row r="2602" spans="1:242">
      <c r="A2602" s="131" t="s">
        <v>6266</v>
      </c>
      <c r="B2602" s="139">
        <f>+'[2]Table SP Vol '!AI38</f>
        <v>7.5950000000000006</v>
      </c>
      <c r="C2602" s="131" t="s">
        <v>637</v>
      </c>
      <c r="D2602" s="131">
        <v>33</v>
      </c>
      <c r="E2602" s="132">
        <v>15.190000000000001</v>
      </c>
      <c r="F2602" s="129">
        <f t="shared" si="39"/>
        <v>155000</v>
      </c>
      <c r="G2602" s="131"/>
      <c r="DO2602" s="86"/>
      <c r="IH2602" s="131"/>
    </row>
    <row r="2603" spans="1:242">
      <c r="A2603" s="131" t="s">
        <v>6267</v>
      </c>
      <c r="B2603" s="139">
        <f>+'[2]Table SP Vol '!AI39</f>
        <v>7.5950000000000006</v>
      </c>
      <c r="C2603" s="131" t="s">
        <v>637</v>
      </c>
      <c r="D2603" s="131">
        <v>34</v>
      </c>
      <c r="E2603" s="132">
        <v>15.190000000000001</v>
      </c>
      <c r="F2603" s="129">
        <f t="shared" si="39"/>
        <v>155000</v>
      </c>
      <c r="G2603" s="131"/>
      <c r="DO2603" s="86"/>
      <c r="IH2603" s="131"/>
    </row>
    <row r="2604" spans="1:242">
      <c r="A2604" s="131" t="s">
        <v>6268</v>
      </c>
      <c r="B2604" s="139">
        <f>+'[2]Table SP Vol '!AI40</f>
        <v>10.075000000000001</v>
      </c>
      <c r="C2604" s="131" t="s">
        <v>638</v>
      </c>
      <c r="D2604" s="131">
        <v>35</v>
      </c>
      <c r="E2604" s="132">
        <v>20.150000000000002</v>
      </c>
      <c r="F2604" s="129">
        <f t="shared" si="39"/>
        <v>155000</v>
      </c>
      <c r="G2604" s="131"/>
      <c r="DO2604" s="86"/>
      <c r="IH2604" s="131"/>
    </row>
    <row r="2605" spans="1:242">
      <c r="A2605" s="131" t="s">
        <v>6269</v>
      </c>
      <c r="B2605" s="139">
        <f>+'[2]Table SP Vol '!AI41</f>
        <v>10.075000000000001</v>
      </c>
      <c r="C2605" s="131" t="s">
        <v>638</v>
      </c>
      <c r="D2605" s="131">
        <v>36</v>
      </c>
      <c r="E2605" s="132">
        <v>20.150000000000002</v>
      </c>
      <c r="F2605" s="129">
        <f t="shared" si="39"/>
        <v>155000</v>
      </c>
      <c r="G2605" s="131"/>
      <c r="DO2605" s="86"/>
      <c r="IH2605" s="131"/>
    </row>
    <row r="2606" spans="1:242">
      <c r="A2606" s="131" t="s">
        <v>6270</v>
      </c>
      <c r="B2606" s="139">
        <f>+'[2]Table SP Vol '!AI42</f>
        <v>10.075000000000001</v>
      </c>
      <c r="C2606" s="131" t="s">
        <v>638</v>
      </c>
      <c r="D2606" s="131">
        <v>37</v>
      </c>
      <c r="E2606" s="132">
        <v>20.150000000000002</v>
      </c>
      <c r="F2606" s="129">
        <f t="shared" si="39"/>
        <v>155000</v>
      </c>
      <c r="G2606" s="131"/>
      <c r="DO2606" s="86"/>
      <c r="IH2606" s="131"/>
    </row>
    <row r="2607" spans="1:242">
      <c r="A2607" s="131" t="s">
        <v>6271</v>
      </c>
      <c r="B2607" s="139">
        <f>+'[2]Table SP Vol '!AI43</f>
        <v>10.075000000000001</v>
      </c>
      <c r="C2607" s="131" t="s">
        <v>638</v>
      </c>
      <c r="D2607" s="131">
        <v>38</v>
      </c>
      <c r="E2607" s="132">
        <v>20.150000000000002</v>
      </c>
      <c r="F2607" s="129">
        <f t="shared" si="39"/>
        <v>155000</v>
      </c>
      <c r="G2607" s="131"/>
      <c r="DO2607" s="86"/>
      <c r="IH2607" s="131"/>
    </row>
    <row r="2608" spans="1:242">
      <c r="A2608" s="131" t="s">
        <v>6272</v>
      </c>
      <c r="B2608" s="139">
        <f>+'[2]Table SP Vol '!AI44</f>
        <v>10.075000000000001</v>
      </c>
      <c r="C2608" s="131" t="s">
        <v>638</v>
      </c>
      <c r="D2608" s="131">
        <v>39</v>
      </c>
      <c r="E2608" s="132">
        <v>20.150000000000002</v>
      </c>
      <c r="F2608" s="129">
        <f t="shared" si="39"/>
        <v>155000</v>
      </c>
      <c r="G2608" s="131"/>
      <c r="DO2608" s="86"/>
      <c r="IH2608" s="131"/>
    </row>
    <row r="2609" spans="1:242">
      <c r="A2609" s="131" t="s">
        <v>6273</v>
      </c>
      <c r="B2609" s="139">
        <f>+'[2]Table SP Vol '!AI45</f>
        <v>14.725</v>
      </c>
      <c r="C2609" s="131" t="s">
        <v>639</v>
      </c>
      <c r="D2609" s="131">
        <v>40</v>
      </c>
      <c r="E2609" s="132">
        <v>29.45</v>
      </c>
      <c r="F2609" s="129">
        <f t="shared" si="39"/>
        <v>155000</v>
      </c>
      <c r="G2609" s="131"/>
      <c r="DO2609" s="86"/>
      <c r="IH2609" s="131"/>
    </row>
    <row r="2610" spans="1:242">
      <c r="A2610" s="131" t="s">
        <v>6274</v>
      </c>
      <c r="B2610" s="139">
        <f>+'[2]Table SP Vol '!AI46</f>
        <v>14.725</v>
      </c>
      <c r="C2610" s="131" t="s">
        <v>639</v>
      </c>
      <c r="D2610" s="131">
        <v>41</v>
      </c>
      <c r="E2610" s="132">
        <v>29.45</v>
      </c>
      <c r="F2610" s="129">
        <f t="shared" si="39"/>
        <v>155000</v>
      </c>
      <c r="G2610" s="131"/>
      <c r="DO2610" s="86"/>
      <c r="IH2610" s="131"/>
    </row>
    <row r="2611" spans="1:242">
      <c r="A2611" s="131" t="s">
        <v>6275</v>
      </c>
      <c r="B2611" s="139">
        <f>+'[2]Table SP Vol '!AI47</f>
        <v>14.725</v>
      </c>
      <c r="C2611" s="131" t="s">
        <v>639</v>
      </c>
      <c r="D2611" s="131">
        <v>42</v>
      </c>
      <c r="E2611" s="132">
        <v>29.45</v>
      </c>
      <c r="F2611" s="129">
        <f t="shared" si="39"/>
        <v>155000</v>
      </c>
      <c r="G2611" s="131"/>
      <c r="DO2611" s="86"/>
      <c r="IH2611" s="131"/>
    </row>
    <row r="2612" spans="1:242">
      <c r="A2612" s="131" t="s">
        <v>6276</v>
      </c>
      <c r="B2612" s="139">
        <f>+'[2]Table SP Vol '!AI48</f>
        <v>14.725</v>
      </c>
      <c r="C2612" s="131" t="s">
        <v>639</v>
      </c>
      <c r="D2612" s="131">
        <v>43</v>
      </c>
      <c r="E2612" s="132">
        <v>29.45</v>
      </c>
      <c r="F2612" s="129">
        <f t="shared" si="39"/>
        <v>155000</v>
      </c>
      <c r="G2612" s="131"/>
      <c r="DO2612" s="86"/>
      <c r="IH2612" s="131"/>
    </row>
    <row r="2613" spans="1:242">
      <c r="A2613" s="131" t="s">
        <v>6277</v>
      </c>
      <c r="B2613" s="139">
        <f>+'[2]Table SP Vol '!AI49</f>
        <v>14.725</v>
      </c>
      <c r="C2613" s="131" t="s">
        <v>639</v>
      </c>
      <c r="D2613" s="131">
        <v>44</v>
      </c>
      <c r="E2613" s="132">
        <v>29.45</v>
      </c>
      <c r="F2613" s="129">
        <f t="shared" si="39"/>
        <v>155000</v>
      </c>
      <c r="G2613" s="131"/>
      <c r="DO2613" s="86"/>
      <c r="IH2613" s="131"/>
    </row>
    <row r="2614" spans="1:242">
      <c r="A2614" s="131" t="s">
        <v>6278</v>
      </c>
      <c r="B2614" s="139">
        <f>+'[2]Table SP Vol '!AI50</f>
        <v>23.56</v>
      </c>
      <c r="C2614" s="131" t="s">
        <v>640</v>
      </c>
      <c r="D2614" s="131">
        <v>45</v>
      </c>
      <c r="E2614" s="132">
        <v>47.12</v>
      </c>
      <c r="F2614" s="129">
        <f t="shared" si="39"/>
        <v>155000</v>
      </c>
      <c r="G2614" s="131"/>
      <c r="DO2614" s="86"/>
      <c r="IH2614" s="131"/>
    </row>
    <row r="2615" spans="1:242">
      <c r="A2615" s="131" t="s">
        <v>6279</v>
      </c>
      <c r="B2615" s="139">
        <f>+'[2]Table SP Vol '!AI51</f>
        <v>23.56</v>
      </c>
      <c r="C2615" s="131" t="s">
        <v>640</v>
      </c>
      <c r="D2615" s="131">
        <v>46</v>
      </c>
      <c r="E2615" s="132">
        <v>47.12</v>
      </c>
      <c r="F2615" s="129">
        <f t="shared" si="39"/>
        <v>155000</v>
      </c>
      <c r="G2615" s="131"/>
      <c r="DO2615" s="86"/>
      <c r="IH2615" s="131"/>
    </row>
    <row r="2616" spans="1:242">
      <c r="A2616" s="131" t="s">
        <v>6280</v>
      </c>
      <c r="B2616" s="139">
        <f>+'[2]Table SP Vol '!AI52</f>
        <v>23.56</v>
      </c>
      <c r="C2616" s="131" t="s">
        <v>640</v>
      </c>
      <c r="D2616" s="131">
        <v>47</v>
      </c>
      <c r="E2616" s="132">
        <v>47.12</v>
      </c>
      <c r="F2616" s="129">
        <f t="shared" si="39"/>
        <v>155000</v>
      </c>
      <c r="G2616" s="131"/>
      <c r="DO2616" s="86"/>
      <c r="IH2616" s="131"/>
    </row>
    <row r="2617" spans="1:242">
      <c r="A2617" s="131" t="s">
        <v>6281</v>
      </c>
      <c r="B2617" s="139">
        <f>+'[2]Table SP Vol '!AI53</f>
        <v>23.56</v>
      </c>
      <c r="C2617" s="131" t="s">
        <v>640</v>
      </c>
      <c r="D2617" s="131">
        <v>48</v>
      </c>
      <c r="E2617" s="132">
        <v>47.12</v>
      </c>
      <c r="F2617" s="129">
        <f t="shared" si="39"/>
        <v>155000</v>
      </c>
      <c r="G2617" s="131"/>
      <c r="DO2617" s="86"/>
      <c r="IH2617" s="131"/>
    </row>
    <row r="2618" spans="1:242">
      <c r="A2618" s="131" t="s">
        <v>6282</v>
      </c>
      <c r="B2618" s="139">
        <f>+'[2]Table SP Vol '!AI54</f>
        <v>23.56</v>
      </c>
      <c r="C2618" s="131" t="s">
        <v>640</v>
      </c>
      <c r="D2618" s="131">
        <v>49</v>
      </c>
      <c r="E2618" s="132">
        <v>47.12</v>
      </c>
      <c r="F2618" s="129">
        <f t="shared" si="39"/>
        <v>155000</v>
      </c>
      <c r="G2618" s="131"/>
      <c r="DO2618" s="86"/>
      <c r="IH2618" s="131"/>
    </row>
    <row r="2619" spans="1:242">
      <c r="A2619" s="131" t="s">
        <v>6283</v>
      </c>
      <c r="B2619" s="139">
        <f>+'[2]Table SP Vol '!AI55</f>
        <v>42.315000000000005</v>
      </c>
      <c r="C2619" s="131" t="s">
        <v>641</v>
      </c>
      <c r="D2619" s="131">
        <v>50</v>
      </c>
      <c r="E2619" s="132">
        <v>84.63000000000001</v>
      </c>
      <c r="F2619" s="129">
        <f t="shared" si="39"/>
        <v>155000</v>
      </c>
      <c r="G2619" s="131"/>
      <c r="DO2619" s="86"/>
      <c r="IH2619" s="131"/>
    </row>
    <row r="2620" spans="1:242">
      <c r="A2620" s="131" t="s">
        <v>6284</v>
      </c>
      <c r="B2620" s="139">
        <f>+'[2]Table SP Vol '!AI56</f>
        <v>42.315000000000005</v>
      </c>
      <c r="C2620" s="131" t="s">
        <v>641</v>
      </c>
      <c r="D2620" s="131">
        <v>51</v>
      </c>
      <c r="E2620" s="132">
        <v>84.63000000000001</v>
      </c>
      <c r="F2620" s="129">
        <f t="shared" si="39"/>
        <v>155000</v>
      </c>
      <c r="G2620" s="131"/>
      <c r="DO2620" s="86"/>
      <c r="IH2620" s="131"/>
    </row>
    <row r="2621" spans="1:242">
      <c r="A2621" s="131" t="s">
        <v>6285</v>
      </c>
      <c r="B2621" s="139">
        <f>+'[2]Table SP Vol '!AI57</f>
        <v>42.315000000000005</v>
      </c>
      <c r="C2621" s="131" t="s">
        <v>641</v>
      </c>
      <c r="D2621" s="131">
        <v>52</v>
      </c>
      <c r="E2621" s="132">
        <v>84.63000000000001</v>
      </c>
      <c r="F2621" s="129">
        <f t="shared" si="39"/>
        <v>155000</v>
      </c>
      <c r="G2621" s="131"/>
      <c r="DO2621" s="86"/>
      <c r="IH2621" s="131"/>
    </row>
    <row r="2622" spans="1:242">
      <c r="A2622" s="131" t="s">
        <v>6286</v>
      </c>
      <c r="B2622" s="139">
        <f>+'[2]Table SP Vol '!AI58</f>
        <v>42.315000000000005</v>
      </c>
      <c r="C2622" s="131" t="s">
        <v>641</v>
      </c>
      <c r="D2622" s="131">
        <v>53</v>
      </c>
      <c r="E2622" s="132">
        <v>84.63000000000001</v>
      </c>
      <c r="F2622" s="129">
        <f t="shared" si="39"/>
        <v>155000</v>
      </c>
      <c r="G2622" s="131"/>
      <c r="DO2622" s="86"/>
      <c r="IH2622" s="131"/>
    </row>
    <row r="2623" spans="1:242">
      <c r="A2623" s="131" t="s">
        <v>6287</v>
      </c>
      <c r="B2623" s="139">
        <f>+'[2]Table SP Vol '!AI59</f>
        <v>42.315000000000005</v>
      </c>
      <c r="C2623" s="131" t="s">
        <v>641</v>
      </c>
      <c r="D2623" s="131">
        <v>54</v>
      </c>
      <c r="E2623" s="132">
        <v>84.63000000000001</v>
      </c>
      <c r="F2623" s="129">
        <f t="shared" si="39"/>
        <v>155000</v>
      </c>
      <c r="G2623" s="131"/>
      <c r="DO2623" s="86"/>
      <c r="IH2623" s="131"/>
    </row>
    <row r="2624" spans="1:242">
      <c r="A2624" s="131" t="s">
        <v>6288</v>
      </c>
      <c r="B2624" s="139">
        <f>+'[2]Table SP Vol '!AI60</f>
        <v>77.034999999999997</v>
      </c>
      <c r="C2624" s="131" t="s">
        <v>642</v>
      </c>
      <c r="D2624" s="131">
        <v>55</v>
      </c>
      <c r="E2624" s="132">
        <v>154.07</v>
      </c>
      <c r="F2624" s="129">
        <f t="shared" si="39"/>
        <v>155000</v>
      </c>
      <c r="G2624" s="131"/>
      <c r="DO2624" s="86"/>
      <c r="IH2624" s="131"/>
    </row>
    <row r="2625" spans="1:242">
      <c r="A2625" s="131" t="s">
        <v>6289</v>
      </c>
      <c r="B2625" s="139">
        <f>+'[2]Table SP Vol '!AI61</f>
        <v>77.034999999999997</v>
      </c>
      <c r="C2625" s="131" t="s">
        <v>642</v>
      </c>
      <c r="D2625" s="131">
        <v>56</v>
      </c>
      <c r="E2625" s="132">
        <v>154.07</v>
      </c>
      <c r="F2625" s="129">
        <f t="shared" si="39"/>
        <v>155000</v>
      </c>
      <c r="G2625" s="131"/>
      <c r="DO2625" s="86"/>
      <c r="IH2625" s="131"/>
    </row>
    <row r="2626" spans="1:242">
      <c r="A2626" s="131" t="s">
        <v>6290</v>
      </c>
      <c r="B2626" s="139">
        <f>+'[2]Table SP Vol '!AI62</f>
        <v>77.034999999999997</v>
      </c>
      <c r="C2626" s="131" t="s">
        <v>642</v>
      </c>
      <c r="D2626" s="131">
        <v>57</v>
      </c>
      <c r="E2626" s="132">
        <v>154.07</v>
      </c>
      <c r="F2626" s="129">
        <f t="shared" si="39"/>
        <v>155000</v>
      </c>
      <c r="G2626" s="131"/>
      <c r="DO2626" s="86"/>
      <c r="IH2626" s="131"/>
    </row>
    <row r="2627" spans="1:242">
      <c r="A2627" s="131" t="s">
        <v>6291</v>
      </c>
      <c r="B2627" s="139">
        <f>+'[2]Table SP Vol '!AI63</f>
        <v>77.034999999999997</v>
      </c>
      <c r="C2627" s="131" t="s">
        <v>642</v>
      </c>
      <c r="D2627" s="131">
        <v>58</v>
      </c>
      <c r="E2627" s="132">
        <v>154.07</v>
      </c>
      <c r="F2627" s="129">
        <f t="shared" si="39"/>
        <v>155000</v>
      </c>
      <c r="G2627" s="131"/>
      <c r="DO2627" s="86"/>
      <c r="IH2627" s="131"/>
    </row>
    <row r="2628" spans="1:242">
      <c r="A2628" s="131" t="s">
        <v>6292</v>
      </c>
      <c r="B2628" s="139">
        <f>+'[2]Table SP Vol '!AI64</f>
        <v>77.034999999999997</v>
      </c>
      <c r="C2628" s="131" t="s">
        <v>642</v>
      </c>
      <c r="D2628" s="131">
        <v>59</v>
      </c>
      <c r="E2628" s="132">
        <v>154.07</v>
      </c>
      <c r="F2628" s="129">
        <f t="shared" si="39"/>
        <v>155000</v>
      </c>
      <c r="G2628" s="131"/>
      <c r="DO2628" s="86"/>
      <c r="IH2628" s="131"/>
    </row>
    <row r="2629" spans="1:242">
      <c r="A2629" s="131" t="s">
        <v>6293</v>
      </c>
      <c r="B2629" s="139">
        <f>+'[2]Table SP Vol '!AI65</f>
        <v>116.095</v>
      </c>
      <c r="C2629" s="131" t="s">
        <v>643</v>
      </c>
      <c r="D2629" s="131">
        <v>60</v>
      </c>
      <c r="E2629" s="132">
        <v>232.19</v>
      </c>
      <c r="F2629" s="129">
        <f t="shared" si="39"/>
        <v>155000</v>
      </c>
      <c r="G2629" s="131"/>
      <c r="DO2629" s="86"/>
      <c r="IH2629" s="131"/>
    </row>
    <row r="2630" spans="1:242">
      <c r="A2630" s="131" t="s">
        <v>6294</v>
      </c>
      <c r="B2630" s="139">
        <f>+'[2]Table SP Vol '!AI66</f>
        <v>116.095</v>
      </c>
      <c r="C2630" s="131" t="s">
        <v>643</v>
      </c>
      <c r="D2630" s="131">
        <v>61</v>
      </c>
      <c r="E2630" s="132">
        <v>232.19</v>
      </c>
      <c r="F2630" s="129">
        <f t="shared" si="39"/>
        <v>155000</v>
      </c>
      <c r="G2630" s="131"/>
      <c r="DO2630" s="86"/>
      <c r="IH2630" s="131"/>
    </row>
    <row r="2631" spans="1:242">
      <c r="A2631" s="131" t="s">
        <v>6295</v>
      </c>
      <c r="B2631" s="139">
        <f>+'[2]Table SP Vol '!AI67</f>
        <v>116.095</v>
      </c>
      <c r="C2631" s="131" t="s">
        <v>643</v>
      </c>
      <c r="D2631" s="131">
        <v>62</v>
      </c>
      <c r="E2631" s="132">
        <v>232.19</v>
      </c>
      <c r="F2631" s="129">
        <f t="shared" si="39"/>
        <v>155000</v>
      </c>
      <c r="G2631" s="131"/>
      <c r="DO2631" s="86"/>
      <c r="IH2631" s="131"/>
    </row>
    <row r="2632" spans="1:242">
      <c r="A2632" s="131" t="s">
        <v>6296</v>
      </c>
      <c r="B2632" s="139">
        <f>+'[2]Table SP Vol '!AI68</f>
        <v>116.095</v>
      </c>
      <c r="C2632" s="131" t="s">
        <v>643</v>
      </c>
      <c r="D2632" s="131">
        <v>63</v>
      </c>
      <c r="E2632" s="132">
        <v>232.19</v>
      </c>
      <c r="F2632" s="129">
        <f t="shared" si="39"/>
        <v>155000</v>
      </c>
      <c r="G2632" s="131"/>
      <c r="DO2632" s="86"/>
      <c r="IH2632" s="131"/>
    </row>
    <row r="2633" spans="1:242">
      <c r="A2633" s="131" t="s">
        <v>6297</v>
      </c>
      <c r="B2633" s="139">
        <f>+'[2]Table SP Vol '!AI69</f>
        <v>116.095</v>
      </c>
      <c r="C2633" s="131" t="s">
        <v>643</v>
      </c>
      <c r="D2633" s="131">
        <v>64</v>
      </c>
      <c r="E2633" s="132">
        <v>232.19</v>
      </c>
      <c r="F2633" s="129">
        <f t="shared" si="39"/>
        <v>155000</v>
      </c>
      <c r="G2633" s="131"/>
      <c r="DO2633" s="86"/>
      <c r="IH2633" s="131"/>
    </row>
    <row r="2634" spans="1:242">
      <c r="A2634" s="131" t="s">
        <v>6298</v>
      </c>
      <c r="B2634" s="139">
        <f>+'[2]Table SP Vol '!AI70</f>
        <v>188.17</v>
      </c>
      <c r="C2634" s="131" t="s">
        <v>644</v>
      </c>
      <c r="D2634" s="131">
        <v>65</v>
      </c>
      <c r="E2634" s="132">
        <v>376.34</v>
      </c>
      <c r="F2634" s="129">
        <f t="shared" si="39"/>
        <v>155000</v>
      </c>
      <c r="G2634" s="131"/>
      <c r="DO2634" s="86"/>
      <c r="IH2634" s="131"/>
    </row>
    <row r="2635" spans="1:242">
      <c r="A2635" s="131" t="s">
        <v>6299</v>
      </c>
      <c r="B2635" s="139">
        <f>+'[2]Table SP Vol '!AI71</f>
        <v>188.17</v>
      </c>
      <c r="C2635" s="131" t="s">
        <v>644</v>
      </c>
      <c r="D2635" s="131">
        <v>66</v>
      </c>
      <c r="E2635" s="132">
        <v>376.34</v>
      </c>
      <c r="F2635" s="129">
        <f t="shared" si="39"/>
        <v>155000</v>
      </c>
      <c r="G2635" s="131"/>
      <c r="DO2635" s="86"/>
      <c r="IH2635" s="131"/>
    </row>
    <row r="2636" spans="1:242">
      <c r="A2636" s="131" t="s">
        <v>6300</v>
      </c>
      <c r="B2636" s="139">
        <f>+'[2]Table SP Vol '!AI72</f>
        <v>188.17</v>
      </c>
      <c r="C2636" s="131" t="s">
        <v>644</v>
      </c>
      <c r="D2636" s="131">
        <v>67</v>
      </c>
      <c r="E2636" s="132">
        <v>376.34</v>
      </c>
      <c r="F2636" s="129">
        <f t="shared" si="39"/>
        <v>155000</v>
      </c>
      <c r="G2636" s="131"/>
      <c r="DO2636" s="86"/>
      <c r="IH2636" s="131"/>
    </row>
    <row r="2637" spans="1:242">
      <c r="A2637" s="131" t="s">
        <v>6301</v>
      </c>
      <c r="B2637" s="139">
        <f>+'[2]Table SP Vol '!AI73</f>
        <v>188.17</v>
      </c>
      <c r="C2637" s="131" t="s">
        <v>644</v>
      </c>
      <c r="D2637" s="131">
        <v>68</v>
      </c>
      <c r="E2637" s="132">
        <v>376.34</v>
      </c>
      <c r="F2637" s="129">
        <f t="shared" si="39"/>
        <v>155000</v>
      </c>
      <c r="G2637" s="131"/>
      <c r="DO2637" s="86"/>
      <c r="IH2637" s="131"/>
    </row>
    <row r="2638" spans="1:242">
      <c r="A2638" s="131" t="s">
        <v>6302</v>
      </c>
      <c r="B2638" s="139">
        <f>+'[2]Table SP Vol '!AI74</f>
        <v>188.17</v>
      </c>
      <c r="C2638" s="131" t="s">
        <v>644</v>
      </c>
      <c r="D2638" s="131">
        <v>69</v>
      </c>
      <c r="E2638" s="132">
        <v>376.34</v>
      </c>
      <c r="F2638" s="129">
        <f t="shared" si="39"/>
        <v>155000</v>
      </c>
      <c r="G2638" s="131"/>
      <c r="DO2638" s="86"/>
      <c r="IH2638" s="131"/>
    </row>
    <row r="2639" spans="1:242">
      <c r="A2639" s="131" t="s">
        <v>6303</v>
      </c>
      <c r="B2639" s="139">
        <f>+'[2]Table SP Vol '!AI75</f>
        <v>351.69499999999999</v>
      </c>
      <c r="C2639" s="131" t="s">
        <v>645</v>
      </c>
      <c r="D2639" s="131">
        <v>70</v>
      </c>
      <c r="E2639" s="132">
        <v>703.39</v>
      </c>
      <c r="F2639" s="129">
        <f t="shared" si="39"/>
        <v>155000</v>
      </c>
      <c r="G2639" s="131"/>
      <c r="DO2639" s="86"/>
      <c r="IH2639" s="131"/>
    </row>
    <row r="2640" spans="1:242">
      <c r="A2640" s="131" t="s">
        <v>6304</v>
      </c>
      <c r="B2640" s="139">
        <f>+'[2]Table SP Vol '!AI76</f>
        <v>351.69499999999999</v>
      </c>
      <c r="C2640" s="131" t="s">
        <v>645</v>
      </c>
      <c r="D2640" s="131">
        <v>71</v>
      </c>
      <c r="E2640" s="132">
        <v>703.39</v>
      </c>
      <c r="F2640" s="129">
        <f t="shared" si="39"/>
        <v>155000</v>
      </c>
      <c r="G2640" s="131"/>
      <c r="DO2640" s="86"/>
      <c r="IH2640" s="131"/>
    </row>
    <row r="2641" spans="1:242">
      <c r="A2641" s="131" t="s">
        <v>6305</v>
      </c>
      <c r="B2641" s="139">
        <f>+'[2]Table SP Vol '!AI77</f>
        <v>351.69499999999999</v>
      </c>
      <c r="C2641" s="131" t="s">
        <v>645</v>
      </c>
      <c r="D2641" s="131">
        <v>72</v>
      </c>
      <c r="E2641" s="132">
        <v>703.39</v>
      </c>
      <c r="F2641" s="129">
        <f t="shared" si="39"/>
        <v>155000</v>
      </c>
      <c r="G2641" s="131"/>
      <c r="DO2641" s="86"/>
      <c r="IH2641" s="131"/>
    </row>
    <row r="2642" spans="1:242">
      <c r="A2642" s="131" t="s">
        <v>6306</v>
      </c>
      <c r="B2642" s="139">
        <f>+'[2]Table SP Vol '!AI78</f>
        <v>351.69499999999999</v>
      </c>
      <c r="C2642" s="131" t="s">
        <v>645</v>
      </c>
      <c r="D2642" s="131">
        <v>73</v>
      </c>
      <c r="E2642" s="132">
        <v>703.39</v>
      </c>
      <c r="F2642" s="129">
        <f t="shared" si="39"/>
        <v>155000</v>
      </c>
      <c r="G2642" s="131"/>
      <c r="DO2642" s="86"/>
      <c r="IH2642" s="131"/>
    </row>
    <row r="2643" spans="1:242">
      <c r="A2643" s="131" t="s">
        <v>6307</v>
      </c>
      <c r="B2643" s="139">
        <f>+'[2]Table SP Vol '!AI79</f>
        <v>351.69499999999999</v>
      </c>
      <c r="C2643" s="131" t="s">
        <v>645</v>
      </c>
      <c r="D2643" s="131">
        <v>74</v>
      </c>
      <c r="E2643" s="132">
        <v>703.39</v>
      </c>
      <c r="F2643" s="129">
        <f t="shared" si="39"/>
        <v>155000</v>
      </c>
      <c r="G2643" s="131"/>
      <c r="DO2643" s="86"/>
      <c r="IH2643" s="131"/>
    </row>
    <row r="2644" spans="1:242">
      <c r="A2644" s="131" t="s">
        <v>6308</v>
      </c>
      <c r="B2644" s="139">
        <f>+'[2]Table SP Vol '!AI80</f>
        <v>1156.92</v>
      </c>
      <c r="C2644" s="131" t="s">
        <v>646</v>
      </c>
      <c r="D2644" s="131">
        <v>75</v>
      </c>
      <c r="E2644" s="132">
        <v>2313.84</v>
      </c>
      <c r="F2644" s="129">
        <f t="shared" si="39"/>
        <v>155000</v>
      </c>
      <c r="G2644" s="131"/>
      <c r="DO2644" s="86"/>
      <c r="IH2644" s="131"/>
    </row>
    <row r="2645" spans="1:242">
      <c r="A2645" s="131" t="s">
        <v>6309</v>
      </c>
      <c r="B2645" s="139">
        <f>+'[2]Table SP Vol '!AI81</f>
        <v>1156.92</v>
      </c>
      <c r="C2645" s="131" t="s">
        <v>646</v>
      </c>
      <c r="D2645" s="131">
        <v>76</v>
      </c>
      <c r="E2645" s="132">
        <v>2313.84</v>
      </c>
      <c r="F2645" s="129">
        <f t="shared" si="39"/>
        <v>155000</v>
      </c>
      <c r="G2645" s="131"/>
      <c r="DO2645" s="86"/>
      <c r="IH2645" s="131"/>
    </row>
    <row r="2646" spans="1:242">
      <c r="A2646" s="131" t="s">
        <v>6310</v>
      </c>
      <c r="B2646" s="139">
        <f>+'[2]Table SP Vol '!AI82</f>
        <v>1156.92</v>
      </c>
      <c r="C2646" s="131" t="s">
        <v>646</v>
      </c>
      <c r="D2646" s="131">
        <v>77</v>
      </c>
      <c r="E2646" s="132">
        <v>2313.84</v>
      </c>
      <c r="F2646" s="129">
        <f t="shared" si="39"/>
        <v>155000</v>
      </c>
      <c r="G2646" s="131"/>
      <c r="DO2646" s="86"/>
      <c r="IH2646" s="131"/>
    </row>
    <row r="2647" spans="1:242">
      <c r="A2647" s="131" t="s">
        <v>6311</v>
      </c>
      <c r="B2647" s="139">
        <f>+'[2]Table SP Vol '!AI83</f>
        <v>1156.92</v>
      </c>
      <c r="C2647" s="131" t="s">
        <v>646</v>
      </c>
      <c r="D2647" s="131">
        <v>78</v>
      </c>
      <c r="E2647" s="132">
        <v>2313.84</v>
      </c>
      <c r="F2647" s="129">
        <f t="shared" si="39"/>
        <v>155000</v>
      </c>
      <c r="G2647" s="131"/>
      <c r="DO2647" s="86"/>
      <c r="IH2647" s="131"/>
    </row>
    <row r="2648" spans="1:242">
      <c r="A2648" s="131" t="s">
        <v>6312</v>
      </c>
      <c r="B2648" s="139">
        <f>+'[2]Table SP Vol '!AI84</f>
        <v>1156.92</v>
      </c>
      <c r="C2648" s="131" t="s">
        <v>646</v>
      </c>
      <c r="D2648" s="131">
        <v>79</v>
      </c>
      <c r="E2648" s="132">
        <v>2313.84</v>
      </c>
      <c r="F2648" s="129">
        <f t="shared" si="39"/>
        <v>155000</v>
      </c>
      <c r="G2648" s="131"/>
      <c r="DO2648" s="86"/>
      <c r="IH2648" s="131"/>
    </row>
    <row r="2649" spans="1:242">
      <c r="A2649" s="131" t="s">
        <v>6313</v>
      </c>
      <c r="B2649" s="139">
        <f>+'[2]Table SP Vol '!AI85</f>
        <v>1156.92</v>
      </c>
      <c r="C2649" s="131" t="s">
        <v>646</v>
      </c>
      <c r="D2649" s="131">
        <v>80</v>
      </c>
      <c r="E2649" s="132">
        <v>2313.84</v>
      </c>
      <c r="F2649" s="129">
        <f t="shared" si="39"/>
        <v>155000</v>
      </c>
      <c r="G2649" s="131"/>
      <c r="DO2649" s="86"/>
      <c r="IH2649" s="131"/>
    </row>
    <row r="2650" spans="1:242">
      <c r="A2650" s="131" t="s">
        <v>6314</v>
      </c>
      <c r="B2650" s="139">
        <f>+'[2]Table SP Vol '!AI86</f>
        <v>1156.92</v>
      </c>
      <c r="C2650" s="131" t="s">
        <v>646</v>
      </c>
      <c r="D2650" s="131">
        <v>81</v>
      </c>
      <c r="E2650" s="132">
        <v>2313.84</v>
      </c>
      <c r="F2650" s="129">
        <f t="shared" ref="F2650:F2713" si="40">+F2564+5000</f>
        <v>155000</v>
      </c>
      <c r="G2650" s="131"/>
      <c r="DO2650" s="86"/>
      <c r="IH2650" s="131"/>
    </row>
    <row r="2651" spans="1:242">
      <c r="A2651" s="131" t="s">
        <v>6315</v>
      </c>
      <c r="B2651" s="139">
        <f>+'[2]Table SP Vol '!AI87</f>
        <v>1156.92</v>
      </c>
      <c r="C2651" s="131" t="s">
        <v>646</v>
      </c>
      <c r="D2651" s="131">
        <v>82</v>
      </c>
      <c r="E2651" s="132">
        <v>2313.84</v>
      </c>
      <c r="F2651" s="129">
        <f t="shared" si="40"/>
        <v>155000</v>
      </c>
      <c r="G2651" s="131"/>
      <c r="DO2651" s="86"/>
      <c r="IH2651" s="131"/>
    </row>
    <row r="2652" spans="1:242">
      <c r="A2652" s="131" t="s">
        <v>6316</v>
      </c>
      <c r="B2652" s="139">
        <f>+'[2]Table SP Vol '!AI88</f>
        <v>1156.92</v>
      </c>
      <c r="C2652" s="131" t="s">
        <v>646</v>
      </c>
      <c r="D2652" s="131">
        <v>83</v>
      </c>
      <c r="E2652" s="132">
        <v>2313.84</v>
      </c>
      <c r="F2652" s="129">
        <f t="shared" si="40"/>
        <v>155000</v>
      </c>
      <c r="G2652" s="131"/>
      <c r="DO2652" s="86"/>
      <c r="IH2652" s="131"/>
    </row>
    <row r="2653" spans="1:242">
      <c r="A2653" s="131" t="s">
        <v>6317</v>
      </c>
      <c r="B2653" s="139">
        <f>+'[2]Table SP Vol '!AI89</f>
        <v>1156.92</v>
      </c>
      <c r="C2653" s="131" t="s">
        <v>646</v>
      </c>
      <c r="D2653" s="131">
        <v>84</v>
      </c>
      <c r="E2653" s="132">
        <v>2313.84</v>
      </c>
      <c r="F2653" s="129">
        <f t="shared" si="40"/>
        <v>155000</v>
      </c>
      <c r="G2653" s="131"/>
      <c r="DO2653" s="86"/>
      <c r="IH2653" s="131"/>
    </row>
    <row r="2654" spans="1:242">
      <c r="A2654" s="131" t="s">
        <v>6318</v>
      </c>
      <c r="B2654" s="139">
        <f>+'[2]Table SP Vol '!AI90</f>
        <v>1156.92</v>
      </c>
      <c r="C2654" s="131" t="s">
        <v>646</v>
      </c>
      <c r="D2654" s="131">
        <v>85</v>
      </c>
      <c r="E2654" s="132">
        <v>2313.84</v>
      </c>
      <c r="F2654" s="129">
        <f t="shared" si="40"/>
        <v>155000</v>
      </c>
      <c r="G2654" s="131"/>
      <c r="DO2654" s="86"/>
      <c r="IH2654" s="131"/>
    </row>
    <row r="2655" spans="1:242">
      <c r="A2655" s="131" t="s">
        <v>6319</v>
      </c>
      <c r="B2655" s="139">
        <f>+'[2]Table SP Vol '!AI91</f>
        <v>1156.92</v>
      </c>
      <c r="C2655" s="131" t="s">
        <v>646</v>
      </c>
      <c r="D2655" s="131">
        <v>86</v>
      </c>
      <c r="E2655" s="132">
        <v>2313.84</v>
      </c>
      <c r="F2655" s="129">
        <f t="shared" si="40"/>
        <v>155000</v>
      </c>
      <c r="G2655" s="131"/>
      <c r="DO2655" s="86"/>
      <c r="IH2655" s="131"/>
    </row>
    <row r="2656" spans="1:242">
      <c r="A2656" s="131" t="s">
        <v>6320</v>
      </c>
      <c r="B2656" s="139">
        <f>+'[2]Table SP Vol '!AI92</f>
        <v>1156.92</v>
      </c>
      <c r="C2656" s="131" t="s">
        <v>646</v>
      </c>
      <c r="D2656" s="131">
        <v>87</v>
      </c>
      <c r="E2656" s="132">
        <v>2313.84</v>
      </c>
      <c r="F2656" s="129">
        <f t="shared" si="40"/>
        <v>155000</v>
      </c>
      <c r="G2656" s="131"/>
      <c r="DO2656" s="86"/>
      <c r="IH2656" s="131"/>
    </row>
    <row r="2657" spans="1:242">
      <c r="A2657" s="131" t="s">
        <v>6321</v>
      </c>
      <c r="B2657" s="139">
        <f>+'[2]Table SP Vol '!AI93</f>
        <v>1156.92</v>
      </c>
      <c r="C2657" s="131" t="s">
        <v>646</v>
      </c>
      <c r="D2657" s="131">
        <v>88</v>
      </c>
      <c r="E2657" s="132">
        <v>2313.84</v>
      </c>
      <c r="F2657" s="129">
        <f t="shared" si="40"/>
        <v>155000</v>
      </c>
      <c r="G2657" s="131"/>
      <c r="DO2657" s="86"/>
      <c r="IH2657" s="131"/>
    </row>
    <row r="2658" spans="1:242">
      <c r="A2658" s="131" t="s">
        <v>6322</v>
      </c>
      <c r="B2658" s="139">
        <f>+'[2]Table SP Vol '!AI94</f>
        <v>1156.92</v>
      </c>
      <c r="C2658" s="131" t="s">
        <v>646</v>
      </c>
      <c r="D2658" s="131">
        <v>89</v>
      </c>
      <c r="E2658" s="132">
        <v>2313.84</v>
      </c>
      <c r="F2658" s="129">
        <f t="shared" si="40"/>
        <v>155000</v>
      </c>
      <c r="G2658" s="131"/>
      <c r="DO2658" s="86"/>
      <c r="IH2658" s="131"/>
    </row>
    <row r="2659" spans="1:242">
      <c r="A2659" s="131" t="s">
        <v>6323</v>
      </c>
      <c r="B2659" s="139">
        <f>+'[2]Table SP Vol '!AI95</f>
        <v>1156.92</v>
      </c>
      <c r="C2659" s="131" t="s">
        <v>646</v>
      </c>
      <c r="D2659" s="131">
        <v>90</v>
      </c>
      <c r="E2659" s="132">
        <v>2313.84</v>
      </c>
      <c r="F2659" s="129">
        <f t="shared" si="40"/>
        <v>155000</v>
      </c>
      <c r="G2659" s="131"/>
      <c r="DO2659" s="86"/>
      <c r="IH2659" s="131"/>
    </row>
    <row r="2660" spans="1:242">
      <c r="A2660" s="131" t="s">
        <v>6324</v>
      </c>
      <c r="B2660" s="139">
        <f>+'[2]Table SP Vol '!AI96</f>
        <v>1156.92</v>
      </c>
      <c r="C2660" s="131" t="s">
        <v>646</v>
      </c>
      <c r="D2660" s="131">
        <v>91</v>
      </c>
      <c r="E2660" s="132">
        <v>2313.84</v>
      </c>
      <c r="F2660" s="129">
        <f t="shared" si="40"/>
        <v>155000</v>
      </c>
      <c r="G2660" s="131"/>
      <c r="DO2660" s="86"/>
      <c r="IH2660" s="131"/>
    </row>
    <row r="2661" spans="1:242">
      <c r="A2661" s="131" t="s">
        <v>6325</v>
      </c>
      <c r="B2661" s="139">
        <f>+'[2]Table SP Vol '!AI97</f>
        <v>1156.92</v>
      </c>
      <c r="C2661" s="131" t="s">
        <v>646</v>
      </c>
      <c r="D2661" s="131">
        <v>92</v>
      </c>
      <c r="E2661" s="132">
        <v>2313.84</v>
      </c>
      <c r="F2661" s="129">
        <f t="shared" si="40"/>
        <v>155000</v>
      </c>
      <c r="G2661" s="131"/>
      <c r="DO2661" s="86"/>
      <c r="IH2661" s="131"/>
    </row>
    <row r="2662" spans="1:242">
      <c r="A2662" s="131" t="s">
        <v>6326</v>
      </c>
      <c r="B2662" s="139">
        <f>+'[2]Table SP Vol '!AI98</f>
        <v>1156.92</v>
      </c>
      <c r="C2662" s="131" t="s">
        <v>646</v>
      </c>
      <c r="D2662" s="131">
        <v>93</v>
      </c>
      <c r="E2662" s="132">
        <v>2313.84</v>
      </c>
      <c r="F2662" s="129">
        <f t="shared" si="40"/>
        <v>155000</v>
      </c>
      <c r="G2662" s="131"/>
      <c r="DO2662" s="86"/>
      <c r="IH2662" s="131"/>
    </row>
    <row r="2663" spans="1:242">
      <c r="A2663" s="131" t="s">
        <v>6327</v>
      </c>
      <c r="B2663" s="139">
        <f>+'[2]Table SP Vol '!AI99</f>
        <v>1156.92</v>
      </c>
      <c r="C2663" s="131" t="s">
        <v>646</v>
      </c>
      <c r="D2663" s="131">
        <v>94</v>
      </c>
      <c r="E2663" s="132">
        <v>2313.84</v>
      </c>
      <c r="F2663" s="129">
        <f t="shared" si="40"/>
        <v>155000</v>
      </c>
      <c r="G2663" s="131"/>
      <c r="DO2663" s="86"/>
      <c r="IH2663" s="131"/>
    </row>
    <row r="2664" spans="1:242">
      <c r="A2664" s="131" t="s">
        <v>6328</v>
      </c>
      <c r="B2664" s="139">
        <f>+'[2]Table SP Vol '!AI100</f>
        <v>1156.92</v>
      </c>
      <c r="C2664" s="131" t="s">
        <v>646</v>
      </c>
      <c r="D2664" s="131">
        <v>95</v>
      </c>
      <c r="E2664" s="132">
        <v>2313.84</v>
      </c>
      <c r="F2664" s="129">
        <f t="shared" si="40"/>
        <v>155000</v>
      </c>
      <c r="G2664" s="131"/>
      <c r="DO2664" s="86"/>
      <c r="IH2664" s="131"/>
    </row>
    <row r="2665" spans="1:242">
      <c r="A2665" s="131" t="s">
        <v>6329</v>
      </c>
      <c r="B2665" s="139">
        <f>+'[2]Table SP Vol '!AI101</f>
        <v>1156.92</v>
      </c>
      <c r="C2665" s="131" t="s">
        <v>646</v>
      </c>
      <c r="D2665" s="131">
        <v>96</v>
      </c>
      <c r="E2665" s="132">
        <v>2313.84</v>
      </c>
      <c r="F2665" s="129">
        <f t="shared" si="40"/>
        <v>155000</v>
      </c>
      <c r="G2665" s="131"/>
      <c r="DO2665" s="86"/>
      <c r="IH2665" s="131"/>
    </row>
    <row r="2666" spans="1:242">
      <c r="A2666" s="131" t="s">
        <v>6330</v>
      </c>
      <c r="B2666" s="139">
        <f>+'[2]Table SP Vol '!AI102</f>
        <v>1156.92</v>
      </c>
      <c r="C2666" s="131" t="s">
        <v>646</v>
      </c>
      <c r="D2666" s="131">
        <v>97</v>
      </c>
      <c r="E2666" s="132">
        <v>2313.84</v>
      </c>
      <c r="F2666" s="129">
        <f t="shared" si="40"/>
        <v>155000</v>
      </c>
      <c r="G2666" s="131"/>
      <c r="DO2666" s="86"/>
      <c r="IH2666" s="131"/>
    </row>
    <row r="2667" spans="1:242">
      <c r="A2667" s="131" t="s">
        <v>6331</v>
      </c>
      <c r="B2667" s="139">
        <f>+'[2]Table SP Vol '!AI103</f>
        <v>1156.92</v>
      </c>
      <c r="C2667" s="131" t="s">
        <v>646</v>
      </c>
      <c r="D2667" s="131">
        <v>98</v>
      </c>
      <c r="E2667" s="132">
        <v>2313.84</v>
      </c>
      <c r="F2667" s="129">
        <f t="shared" si="40"/>
        <v>155000</v>
      </c>
      <c r="G2667" s="131"/>
      <c r="DO2667" s="86"/>
      <c r="IH2667" s="131"/>
    </row>
    <row r="2668" spans="1:242">
      <c r="A2668" s="131" t="s">
        <v>6332</v>
      </c>
      <c r="B2668" s="139">
        <f>+'[2]Table SP Vol '!AI104</f>
        <v>1156.92</v>
      </c>
      <c r="C2668" s="131" t="s">
        <v>646</v>
      </c>
      <c r="D2668" s="131">
        <v>99</v>
      </c>
      <c r="E2668" s="132">
        <v>2313.84</v>
      </c>
      <c r="F2668" s="129">
        <f t="shared" si="40"/>
        <v>155000</v>
      </c>
      <c r="G2668" s="131"/>
      <c r="DO2668" s="86"/>
      <c r="IH2668" s="131"/>
    </row>
    <row r="2669" spans="1:242">
      <c r="A2669" s="131" t="s">
        <v>6333</v>
      </c>
      <c r="B2669" s="139">
        <f>+'[2]Table SP Vol '!AI105</f>
        <v>0</v>
      </c>
      <c r="C2669" s="131" t="s">
        <v>634</v>
      </c>
      <c r="D2669" s="131">
        <v>0</v>
      </c>
      <c r="E2669" s="132">
        <v>0</v>
      </c>
      <c r="F2669" s="129">
        <f t="shared" si="40"/>
        <v>155000</v>
      </c>
      <c r="G2669" s="131"/>
      <c r="DO2669" s="86"/>
      <c r="IH2669" s="131"/>
    </row>
    <row r="2670" spans="1:242">
      <c r="A2670" s="131" t="s">
        <v>1947</v>
      </c>
      <c r="B2670" s="139">
        <f>+'[2]Table SP Vol '!AJ20</f>
        <v>3.6799999999999997</v>
      </c>
      <c r="C2670" s="131" t="s">
        <v>634</v>
      </c>
      <c r="D2670" s="131">
        <v>15</v>
      </c>
      <c r="E2670" s="132">
        <v>7.3599999999999994</v>
      </c>
      <c r="F2670" s="129">
        <f t="shared" si="40"/>
        <v>160000</v>
      </c>
      <c r="G2670" s="131"/>
      <c r="DK2670" s="86"/>
      <c r="IH2670" s="131"/>
    </row>
    <row r="2671" spans="1:242">
      <c r="A2671" s="131" t="s">
        <v>1948</v>
      </c>
      <c r="B2671" s="139">
        <f>+'[2]Table SP Vol '!AJ21</f>
        <v>3.6799999999999997</v>
      </c>
      <c r="C2671" s="131" t="s">
        <v>634</v>
      </c>
      <c r="D2671" s="131">
        <v>16</v>
      </c>
      <c r="E2671" s="132">
        <v>7.3599999999999994</v>
      </c>
      <c r="F2671" s="129">
        <f t="shared" si="40"/>
        <v>160000</v>
      </c>
      <c r="G2671" s="131"/>
      <c r="DK2671" s="86"/>
      <c r="IH2671" s="131"/>
    </row>
    <row r="2672" spans="1:242">
      <c r="A2672" s="131" t="s">
        <v>1949</v>
      </c>
      <c r="B2672" s="139">
        <f>+'[2]Table SP Vol '!AJ22</f>
        <v>3.6799999999999997</v>
      </c>
      <c r="C2672" s="131" t="s">
        <v>634</v>
      </c>
      <c r="D2672" s="131">
        <v>17</v>
      </c>
      <c r="E2672" s="132">
        <v>7.3599999999999994</v>
      </c>
      <c r="F2672" s="129">
        <f t="shared" si="40"/>
        <v>160000</v>
      </c>
      <c r="G2672" s="131"/>
      <c r="DK2672" s="86"/>
      <c r="IH2672" s="131"/>
    </row>
    <row r="2673" spans="1:242">
      <c r="A2673" s="131" t="s">
        <v>1950</v>
      </c>
      <c r="B2673" s="139">
        <f>+'[2]Table SP Vol '!AJ23</f>
        <v>3.6799999999999997</v>
      </c>
      <c r="C2673" s="131" t="s">
        <v>634</v>
      </c>
      <c r="D2673" s="131">
        <v>18</v>
      </c>
      <c r="E2673" s="132">
        <v>7.3599999999999994</v>
      </c>
      <c r="F2673" s="129">
        <f t="shared" si="40"/>
        <v>160000</v>
      </c>
      <c r="G2673" s="131"/>
      <c r="DK2673" s="86"/>
      <c r="IH2673" s="131"/>
    </row>
    <row r="2674" spans="1:242">
      <c r="A2674" s="131" t="s">
        <v>1951</v>
      </c>
      <c r="B2674" s="139">
        <f>+'[2]Table SP Vol '!AJ24</f>
        <v>3.6799999999999997</v>
      </c>
      <c r="C2674" s="131" t="s">
        <v>634</v>
      </c>
      <c r="D2674" s="131">
        <v>19</v>
      </c>
      <c r="E2674" s="132">
        <v>7.3599999999999994</v>
      </c>
      <c r="F2674" s="129">
        <f t="shared" si="40"/>
        <v>160000</v>
      </c>
      <c r="G2674" s="131"/>
      <c r="DK2674" s="86"/>
      <c r="IH2674" s="131"/>
    </row>
    <row r="2675" spans="1:242">
      <c r="A2675" s="131" t="s">
        <v>1952</v>
      </c>
      <c r="B2675" s="139">
        <f>+'[2]Table SP Vol '!AJ25</f>
        <v>5.44</v>
      </c>
      <c r="C2675" s="131" t="s">
        <v>635</v>
      </c>
      <c r="D2675" s="131">
        <v>20</v>
      </c>
      <c r="E2675" s="132">
        <v>10.88</v>
      </c>
      <c r="F2675" s="129">
        <f t="shared" si="40"/>
        <v>160000</v>
      </c>
      <c r="G2675" s="131"/>
      <c r="DK2675" s="86"/>
      <c r="IH2675" s="131"/>
    </row>
    <row r="2676" spans="1:242">
      <c r="A2676" s="131" t="s">
        <v>1953</v>
      </c>
      <c r="B2676" s="139">
        <f>+'[2]Table SP Vol '!AJ26</f>
        <v>5.44</v>
      </c>
      <c r="C2676" s="131" t="s">
        <v>635</v>
      </c>
      <c r="D2676" s="131">
        <v>21</v>
      </c>
      <c r="E2676" s="132">
        <v>10.88</v>
      </c>
      <c r="F2676" s="129">
        <f t="shared" si="40"/>
        <v>160000</v>
      </c>
      <c r="G2676" s="131"/>
      <c r="DK2676" s="86"/>
      <c r="IH2676" s="131"/>
    </row>
    <row r="2677" spans="1:242">
      <c r="A2677" s="131" t="s">
        <v>1954</v>
      </c>
      <c r="B2677" s="139">
        <f>+'[2]Table SP Vol '!AJ27</f>
        <v>5.44</v>
      </c>
      <c r="C2677" s="131" t="s">
        <v>635</v>
      </c>
      <c r="D2677" s="131">
        <v>22</v>
      </c>
      <c r="E2677" s="132">
        <v>10.88</v>
      </c>
      <c r="F2677" s="129">
        <f t="shared" si="40"/>
        <v>160000</v>
      </c>
      <c r="G2677" s="131"/>
      <c r="DK2677" s="86"/>
      <c r="IH2677" s="131"/>
    </row>
    <row r="2678" spans="1:242">
      <c r="A2678" s="131" t="s">
        <v>1955</v>
      </c>
      <c r="B2678" s="139">
        <f>+'[2]Table SP Vol '!AJ28</f>
        <v>5.44</v>
      </c>
      <c r="C2678" s="131" t="s">
        <v>635</v>
      </c>
      <c r="D2678" s="131">
        <v>23</v>
      </c>
      <c r="E2678" s="132">
        <v>10.88</v>
      </c>
      <c r="F2678" s="129">
        <f t="shared" si="40"/>
        <v>160000</v>
      </c>
      <c r="G2678" s="131"/>
      <c r="DK2678" s="86"/>
      <c r="IH2678" s="131"/>
    </row>
    <row r="2679" spans="1:242">
      <c r="A2679" s="131" t="s">
        <v>1956</v>
      </c>
      <c r="B2679" s="139">
        <f>+'[2]Table SP Vol '!AJ29</f>
        <v>5.44</v>
      </c>
      <c r="C2679" s="131" t="s">
        <v>635</v>
      </c>
      <c r="D2679" s="131">
        <v>24</v>
      </c>
      <c r="E2679" s="132">
        <v>10.88</v>
      </c>
      <c r="F2679" s="129">
        <f t="shared" si="40"/>
        <v>160000</v>
      </c>
      <c r="G2679" s="131"/>
      <c r="DK2679" s="86"/>
      <c r="IH2679" s="131"/>
    </row>
    <row r="2680" spans="1:242">
      <c r="A2680" s="131" t="s">
        <v>1957</v>
      </c>
      <c r="B2680" s="139">
        <f>+'[2]Table SP Vol '!AJ30</f>
        <v>6.4</v>
      </c>
      <c r="C2680" s="131" t="s">
        <v>636</v>
      </c>
      <c r="D2680" s="131">
        <v>25</v>
      </c>
      <c r="E2680" s="132">
        <v>12.8</v>
      </c>
      <c r="F2680" s="129">
        <f t="shared" si="40"/>
        <v>160000</v>
      </c>
      <c r="G2680" s="131"/>
      <c r="DK2680" s="86"/>
      <c r="IH2680" s="131"/>
    </row>
    <row r="2681" spans="1:242">
      <c r="A2681" s="131" t="s">
        <v>1958</v>
      </c>
      <c r="B2681" s="139">
        <f>+'[2]Table SP Vol '!AJ31</f>
        <v>6.4</v>
      </c>
      <c r="C2681" s="131" t="s">
        <v>636</v>
      </c>
      <c r="D2681" s="131">
        <v>26</v>
      </c>
      <c r="E2681" s="132">
        <v>12.8</v>
      </c>
      <c r="F2681" s="129">
        <f t="shared" si="40"/>
        <v>160000</v>
      </c>
      <c r="G2681" s="131"/>
      <c r="DK2681" s="86"/>
      <c r="IH2681" s="131"/>
    </row>
    <row r="2682" spans="1:242">
      <c r="A2682" s="131" t="s">
        <v>1959</v>
      </c>
      <c r="B2682" s="139">
        <f>+'[2]Table SP Vol '!AJ32</f>
        <v>6.4</v>
      </c>
      <c r="C2682" s="131" t="s">
        <v>636</v>
      </c>
      <c r="D2682" s="131">
        <v>27</v>
      </c>
      <c r="E2682" s="132">
        <v>12.8</v>
      </c>
      <c r="F2682" s="129">
        <f t="shared" si="40"/>
        <v>160000</v>
      </c>
      <c r="G2682" s="131"/>
      <c r="DK2682" s="86"/>
      <c r="IH2682" s="131"/>
    </row>
    <row r="2683" spans="1:242">
      <c r="A2683" s="131" t="s">
        <v>1960</v>
      </c>
      <c r="B2683" s="139">
        <f>+'[2]Table SP Vol '!AJ33</f>
        <v>6.4</v>
      </c>
      <c r="C2683" s="131" t="s">
        <v>636</v>
      </c>
      <c r="D2683" s="131">
        <v>28</v>
      </c>
      <c r="E2683" s="132">
        <v>12.8</v>
      </c>
      <c r="F2683" s="129">
        <f t="shared" si="40"/>
        <v>160000</v>
      </c>
      <c r="G2683" s="131"/>
      <c r="DK2683" s="86"/>
      <c r="IH2683" s="131"/>
    </row>
    <row r="2684" spans="1:242">
      <c r="A2684" s="131" t="s">
        <v>1961</v>
      </c>
      <c r="B2684" s="139">
        <f>+'[2]Table SP Vol '!AJ34</f>
        <v>6.4</v>
      </c>
      <c r="C2684" s="131" t="s">
        <v>636</v>
      </c>
      <c r="D2684" s="131">
        <v>29</v>
      </c>
      <c r="E2684" s="132">
        <v>12.8</v>
      </c>
      <c r="F2684" s="129">
        <f t="shared" si="40"/>
        <v>160000</v>
      </c>
      <c r="G2684" s="131"/>
      <c r="DK2684" s="86"/>
      <c r="IH2684" s="131"/>
    </row>
    <row r="2685" spans="1:242">
      <c r="A2685" s="131" t="s">
        <v>1962</v>
      </c>
      <c r="B2685" s="139">
        <f>+'[2]Table SP Vol '!AJ35</f>
        <v>7.84</v>
      </c>
      <c r="C2685" s="131" t="s">
        <v>637</v>
      </c>
      <c r="D2685" s="131">
        <v>30</v>
      </c>
      <c r="E2685" s="132">
        <v>15.68</v>
      </c>
      <c r="F2685" s="129">
        <f t="shared" si="40"/>
        <v>160000</v>
      </c>
      <c r="G2685" s="131"/>
      <c r="DK2685" s="86"/>
      <c r="IH2685" s="131"/>
    </row>
    <row r="2686" spans="1:242">
      <c r="A2686" s="131" t="s">
        <v>1963</v>
      </c>
      <c r="B2686" s="139">
        <f>+'[2]Table SP Vol '!AJ36</f>
        <v>7.84</v>
      </c>
      <c r="C2686" s="131" t="s">
        <v>637</v>
      </c>
      <c r="D2686" s="131">
        <v>31</v>
      </c>
      <c r="E2686" s="132">
        <v>15.68</v>
      </c>
      <c r="F2686" s="129">
        <f t="shared" si="40"/>
        <v>160000</v>
      </c>
      <c r="G2686" s="131"/>
      <c r="DK2686" s="86"/>
      <c r="IH2686" s="131"/>
    </row>
    <row r="2687" spans="1:242">
      <c r="A2687" s="131" t="s">
        <v>1964</v>
      </c>
      <c r="B2687" s="139">
        <f>+'[2]Table SP Vol '!AJ37</f>
        <v>7.84</v>
      </c>
      <c r="C2687" s="131" t="s">
        <v>637</v>
      </c>
      <c r="D2687" s="131">
        <v>32</v>
      </c>
      <c r="E2687" s="132">
        <v>15.68</v>
      </c>
      <c r="F2687" s="129">
        <f t="shared" si="40"/>
        <v>160000</v>
      </c>
      <c r="G2687" s="131"/>
      <c r="DK2687" s="86"/>
      <c r="IH2687" s="131"/>
    </row>
    <row r="2688" spans="1:242">
      <c r="A2688" s="131" t="s">
        <v>1965</v>
      </c>
      <c r="B2688" s="139">
        <f>+'[2]Table SP Vol '!AJ38</f>
        <v>7.84</v>
      </c>
      <c r="C2688" s="131" t="s">
        <v>637</v>
      </c>
      <c r="D2688" s="131">
        <v>33</v>
      </c>
      <c r="E2688" s="132">
        <v>15.68</v>
      </c>
      <c r="F2688" s="129">
        <f t="shared" si="40"/>
        <v>160000</v>
      </c>
      <c r="G2688" s="131"/>
      <c r="DK2688" s="86"/>
      <c r="IH2688" s="131"/>
    </row>
    <row r="2689" spans="1:242">
      <c r="A2689" s="131" t="s">
        <v>1966</v>
      </c>
      <c r="B2689" s="139">
        <f>+'[2]Table SP Vol '!AJ39</f>
        <v>7.84</v>
      </c>
      <c r="C2689" s="131" t="s">
        <v>637</v>
      </c>
      <c r="D2689" s="131">
        <v>34</v>
      </c>
      <c r="E2689" s="132">
        <v>15.68</v>
      </c>
      <c r="F2689" s="129">
        <f t="shared" si="40"/>
        <v>160000</v>
      </c>
      <c r="G2689" s="131"/>
      <c r="DK2689" s="86"/>
      <c r="IH2689" s="131"/>
    </row>
    <row r="2690" spans="1:242">
      <c r="A2690" s="131" t="s">
        <v>1967</v>
      </c>
      <c r="B2690" s="139">
        <f>+'[2]Table SP Vol '!AJ40</f>
        <v>10.4</v>
      </c>
      <c r="C2690" s="131" t="s">
        <v>638</v>
      </c>
      <c r="D2690" s="131">
        <v>35</v>
      </c>
      <c r="E2690" s="132">
        <v>20.8</v>
      </c>
      <c r="F2690" s="129">
        <f t="shared" si="40"/>
        <v>160000</v>
      </c>
      <c r="G2690" s="131"/>
      <c r="DK2690" s="86"/>
      <c r="IH2690" s="131"/>
    </row>
    <row r="2691" spans="1:242">
      <c r="A2691" s="131" t="s">
        <v>1968</v>
      </c>
      <c r="B2691" s="139">
        <f>+'[2]Table SP Vol '!AJ41</f>
        <v>10.4</v>
      </c>
      <c r="C2691" s="131" t="s">
        <v>638</v>
      </c>
      <c r="D2691" s="131">
        <v>36</v>
      </c>
      <c r="E2691" s="132">
        <v>20.8</v>
      </c>
      <c r="F2691" s="129">
        <f t="shared" si="40"/>
        <v>160000</v>
      </c>
      <c r="G2691" s="131"/>
      <c r="DK2691" s="86"/>
      <c r="IH2691" s="131"/>
    </row>
    <row r="2692" spans="1:242">
      <c r="A2692" s="131" t="s">
        <v>1969</v>
      </c>
      <c r="B2692" s="139">
        <f>+'[2]Table SP Vol '!AJ42</f>
        <v>10.4</v>
      </c>
      <c r="C2692" s="131" t="s">
        <v>638</v>
      </c>
      <c r="D2692" s="131">
        <v>37</v>
      </c>
      <c r="E2692" s="132">
        <v>20.8</v>
      </c>
      <c r="F2692" s="129">
        <f t="shared" si="40"/>
        <v>160000</v>
      </c>
      <c r="G2692" s="131"/>
      <c r="DK2692" s="86"/>
      <c r="IH2692" s="131"/>
    </row>
    <row r="2693" spans="1:242">
      <c r="A2693" s="131" t="s">
        <v>1970</v>
      </c>
      <c r="B2693" s="139">
        <f>+'[2]Table SP Vol '!AJ43</f>
        <v>10.4</v>
      </c>
      <c r="C2693" s="131" t="s">
        <v>638</v>
      </c>
      <c r="D2693" s="131">
        <v>38</v>
      </c>
      <c r="E2693" s="132">
        <v>20.8</v>
      </c>
      <c r="F2693" s="129">
        <f t="shared" si="40"/>
        <v>160000</v>
      </c>
      <c r="G2693" s="131"/>
      <c r="DK2693" s="86"/>
      <c r="IH2693" s="131"/>
    </row>
    <row r="2694" spans="1:242">
      <c r="A2694" s="131" t="s">
        <v>1971</v>
      </c>
      <c r="B2694" s="139">
        <f>+'[2]Table SP Vol '!AJ44</f>
        <v>10.4</v>
      </c>
      <c r="C2694" s="131" t="s">
        <v>638</v>
      </c>
      <c r="D2694" s="131">
        <v>39</v>
      </c>
      <c r="E2694" s="132">
        <v>20.8</v>
      </c>
      <c r="F2694" s="129">
        <f t="shared" si="40"/>
        <v>160000</v>
      </c>
      <c r="G2694" s="131"/>
      <c r="DK2694" s="86"/>
      <c r="IH2694" s="131"/>
    </row>
    <row r="2695" spans="1:242">
      <c r="A2695" s="131" t="s">
        <v>1972</v>
      </c>
      <c r="B2695" s="139">
        <f>+'[2]Table SP Vol '!AJ45</f>
        <v>15.2</v>
      </c>
      <c r="C2695" s="131" t="s">
        <v>639</v>
      </c>
      <c r="D2695" s="131">
        <v>40</v>
      </c>
      <c r="E2695" s="132">
        <v>30.4</v>
      </c>
      <c r="F2695" s="129">
        <f t="shared" si="40"/>
        <v>160000</v>
      </c>
      <c r="G2695" s="131"/>
      <c r="DK2695" s="86"/>
      <c r="IH2695" s="131"/>
    </row>
    <row r="2696" spans="1:242">
      <c r="A2696" s="131" t="s">
        <v>1973</v>
      </c>
      <c r="B2696" s="139">
        <f>+'[2]Table SP Vol '!AJ46</f>
        <v>15.2</v>
      </c>
      <c r="C2696" s="131" t="s">
        <v>639</v>
      </c>
      <c r="D2696" s="131">
        <v>41</v>
      </c>
      <c r="E2696" s="132">
        <v>30.4</v>
      </c>
      <c r="F2696" s="129">
        <f t="shared" si="40"/>
        <v>160000</v>
      </c>
      <c r="G2696" s="131"/>
      <c r="DK2696" s="86"/>
      <c r="IH2696" s="131"/>
    </row>
    <row r="2697" spans="1:242">
      <c r="A2697" s="131" t="s">
        <v>1974</v>
      </c>
      <c r="B2697" s="139">
        <f>+'[2]Table SP Vol '!AJ47</f>
        <v>15.2</v>
      </c>
      <c r="C2697" s="131" t="s">
        <v>639</v>
      </c>
      <c r="D2697" s="131">
        <v>42</v>
      </c>
      <c r="E2697" s="132">
        <v>30.4</v>
      </c>
      <c r="F2697" s="129">
        <f t="shared" si="40"/>
        <v>160000</v>
      </c>
      <c r="G2697" s="131"/>
      <c r="DK2697" s="86"/>
      <c r="IH2697" s="131"/>
    </row>
    <row r="2698" spans="1:242">
      <c r="A2698" s="131" t="s">
        <v>1975</v>
      </c>
      <c r="B2698" s="139">
        <f>+'[2]Table SP Vol '!AJ48</f>
        <v>15.2</v>
      </c>
      <c r="C2698" s="131" t="s">
        <v>639</v>
      </c>
      <c r="D2698" s="131">
        <v>43</v>
      </c>
      <c r="E2698" s="132">
        <v>30.4</v>
      </c>
      <c r="F2698" s="129">
        <f t="shared" si="40"/>
        <v>160000</v>
      </c>
      <c r="G2698" s="131"/>
      <c r="DK2698" s="86"/>
      <c r="IH2698" s="131"/>
    </row>
    <row r="2699" spans="1:242">
      <c r="A2699" s="131" t="s">
        <v>1976</v>
      </c>
      <c r="B2699" s="139">
        <f>+'[2]Table SP Vol '!AJ49</f>
        <v>15.2</v>
      </c>
      <c r="C2699" s="131" t="s">
        <v>639</v>
      </c>
      <c r="D2699" s="131">
        <v>44</v>
      </c>
      <c r="E2699" s="132">
        <v>30.4</v>
      </c>
      <c r="F2699" s="129">
        <f t="shared" si="40"/>
        <v>160000</v>
      </c>
      <c r="G2699" s="131"/>
      <c r="DK2699" s="86"/>
      <c r="IH2699" s="131"/>
    </row>
    <row r="2700" spans="1:242">
      <c r="A2700" s="131" t="s">
        <v>1977</v>
      </c>
      <c r="B2700" s="139">
        <f>+'[2]Table SP Vol '!AJ50</f>
        <v>24.32</v>
      </c>
      <c r="C2700" s="131" t="s">
        <v>640</v>
      </c>
      <c r="D2700" s="131">
        <v>45</v>
      </c>
      <c r="E2700" s="132">
        <v>48.64</v>
      </c>
      <c r="F2700" s="129">
        <f t="shared" si="40"/>
        <v>160000</v>
      </c>
      <c r="G2700" s="131"/>
      <c r="DK2700" s="86"/>
      <c r="IH2700" s="131"/>
    </row>
    <row r="2701" spans="1:242">
      <c r="A2701" s="131" t="s">
        <v>1978</v>
      </c>
      <c r="B2701" s="139">
        <f>+'[2]Table SP Vol '!AJ51</f>
        <v>24.32</v>
      </c>
      <c r="C2701" s="131" t="s">
        <v>640</v>
      </c>
      <c r="D2701" s="131">
        <v>46</v>
      </c>
      <c r="E2701" s="132">
        <v>48.64</v>
      </c>
      <c r="F2701" s="129">
        <f t="shared" si="40"/>
        <v>160000</v>
      </c>
      <c r="G2701" s="131"/>
      <c r="DK2701" s="86"/>
      <c r="IH2701" s="131"/>
    </row>
    <row r="2702" spans="1:242">
      <c r="A2702" s="131" t="s">
        <v>1979</v>
      </c>
      <c r="B2702" s="139">
        <f>+'[2]Table SP Vol '!AJ52</f>
        <v>24.32</v>
      </c>
      <c r="C2702" s="131" t="s">
        <v>640</v>
      </c>
      <c r="D2702" s="131">
        <v>47</v>
      </c>
      <c r="E2702" s="132">
        <v>48.64</v>
      </c>
      <c r="F2702" s="129">
        <f t="shared" si="40"/>
        <v>160000</v>
      </c>
      <c r="G2702" s="131"/>
      <c r="DK2702" s="86"/>
      <c r="IH2702" s="131"/>
    </row>
    <row r="2703" spans="1:242">
      <c r="A2703" s="131" t="s">
        <v>1980</v>
      </c>
      <c r="B2703" s="139">
        <f>+'[2]Table SP Vol '!AJ53</f>
        <v>24.32</v>
      </c>
      <c r="C2703" s="131" t="s">
        <v>640</v>
      </c>
      <c r="D2703" s="131">
        <v>48</v>
      </c>
      <c r="E2703" s="132">
        <v>48.64</v>
      </c>
      <c r="F2703" s="129">
        <f t="shared" si="40"/>
        <v>160000</v>
      </c>
      <c r="G2703" s="131"/>
      <c r="DK2703" s="86"/>
      <c r="IH2703" s="131"/>
    </row>
    <row r="2704" spans="1:242">
      <c r="A2704" s="131" t="s">
        <v>1981</v>
      </c>
      <c r="B2704" s="139">
        <f>+'[2]Table SP Vol '!AJ54</f>
        <v>24.32</v>
      </c>
      <c r="C2704" s="131" t="s">
        <v>640</v>
      </c>
      <c r="D2704" s="131">
        <v>49</v>
      </c>
      <c r="E2704" s="132">
        <v>48.64</v>
      </c>
      <c r="F2704" s="129">
        <f t="shared" si="40"/>
        <v>160000</v>
      </c>
      <c r="G2704" s="131"/>
      <c r="DK2704" s="86"/>
      <c r="IH2704" s="131"/>
    </row>
    <row r="2705" spans="1:242">
      <c r="A2705" s="131" t="s">
        <v>1982</v>
      </c>
      <c r="B2705" s="139">
        <f>+'[2]Table SP Vol '!AJ55</f>
        <v>43.680000000000007</v>
      </c>
      <c r="C2705" s="131" t="s">
        <v>641</v>
      </c>
      <c r="D2705" s="131">
        <v>50</v>
      </c>
      <c r="E2705" s="132">
        <v>87.360000000000014</v>
      </c>
      <c r="F2705" s="129">
        <f t="shared" si="40"/>
        <v>160000</v>
      </c>
      <c r="G2705" s="131"/>
      <c r="DK2705" s="86"/>
      <c r="IH2705" s="131"/>
    </row>
    <row r="2706" spans="1:242">
      <c r="A2706" s="131" t="s">
        <v>1983</v>
      </c>
      <c r="B2706" s="139">
        <f>+'[2]Table SP Vol '!AJ56</f>
        <v>43.680000000000007</v>
      </c>
      <c r="C2706" s="131" t="s">
        <v>641</v>
      </c>
      <c r="D2706" s="131">
        <v>51</v>
      </c>
      <c r="E2706" s="132">
        <v>87.360000000000014</v>
      </c>
      <c r="F2706" s="129">
        <f t="shared" si="40"/>
        <v>160000</v>
      </c>
      <c r="G2706" s="131"/>
      <c r="DK2706" s="86"/>
      <c r="IH2706" s="131"/>
    </row>
    <row r="2707" spans="1:242">
      <c r="A2707" s="131" t="s">
        <v>1984</v>
      </c>
      <c r="B2707" s="139">
        <f>+'[2]Table SP Vol '!AJ57</f>
        <v>43.680000000000007</v>
      </c>
      <c r="C2707" s="131" t="s">
        <v>641</v>
      </c>
      <c r="D2707" s="131">
        <v>52</v>
      </c>
      <c r="E2707" s="132">
        <v>87.360000000000014</v>
      </c>
      <c r="F2707" s="129">
        <f t="shared" si="40"/>
        <v>160000</v>
      </c>
      <c r="G2707" s="131"/>
      <c r="DK2707" s="86"/>
      <c r="IH2707" s="131"/>
    </row>
    <row r="2708" spans="1:242">
      <c r="A2708" s="131" t="s">
        <v>1985</v>
      </c>
      <c r="B2708" s="139">
        <f>+'[2]Table SP Vol '!AJ58</f>
        <v>43.680000000000007</v>
      </c>
      <c r="C2708" s="131" t="s">
        <v>641</v>
      </c>
      <c r="D2708" s="131">
        <v>53</v>
      </c>
      <c r="E2708" s="132">
        <v>87.360000000000014</v>
      </c>
      <c r="F2708" s="129">
        <f t="shared" si="40"/>
        <v>160000</v>
      </c>
      <c r="G2708" s="131"/>
      <c r="DK2708" s="86"/>
      <c r="IH2708" s="131"/>
    </row>
    <row r="2709" spans="1:242">
      <c r="A2709" s="131" t="s">
        <v>1986</v>
      </c>
      <c r="B2709" s="139">
        <f>+'[2]Table SP Vol '!AJ59</f>
        <v>43.680000000000007</v>
      </c>
      <c r="C2709" s="131" t="s">
        <v>641</v>
      </c>
      <c r="D2709" s="131">
        <v>54</v>
      </c>
      <c r="E2709" s="132">
        <v>87.360000000000014</v>
      </c>
      <c r="F2709" s="129">
        <f t="shared" si="40"/>
        <v>160000</v>
      </c>
      <c r="G2709" s="131"/>
      <c r="DK2709" s="86"/>
      <c r="IH2709" s="131"/>
    </row>
    <row r="2710" spans="1:242">
      <c r="A2710" s="131" t="s">
        <v>1987</v>
      </c>
      <c r="B2710" s="139">
        <f>+'[2]Table SP Vol '!AJ60</f>
        <v>79.52</v>
      </c>
      <c r="C2710" s="131" t="s">
        <v>642</v>
      </c>
      <c r="D2710" s="131">
        <v>55</v>
      </c>
      <c r="E2710" s="132">
        <v>159.04</v>
      </c>
      <c r="F2710" s="129">
        <f t="shared" si="40"/>
        <v>160000</v>
      </c>
      <c r="G2710" s="131"/>
      <c r="DK2710" s="86"/>
      <c r="IH2710" s="131"/>
    </row>
    <row r="2711" spans="1:242">
      <c r="A2711" s="131" t="s">
        <v>1988</v>
      </c>
      <c r="B2711" s="139">
        <f>+'[2]Table SP Vol '!AJ61</f>
        <v>79.52</v>
      </c>
      <c r="C2711" s="131" t="s">
        <v>642</v>
      </c>
      <c r="D2711" s="131">
        <v>56</v>
      </c>
      <c r="E2711" s="132">
        <v>159.04</v>
      </c>
      <c r="F2711" s="129">
        <f t="shared" si="40"/>
        <v>160000</v>
      </c>
      <c r="G2711" s="131"/>
      <c r="DK2711" s="86"/>
      <c r="IH2711" s="131"/>
    </row>
    <row r="2712" spans="1:242">
      <c r="A2712" s="131" t="s">
        <v>1989</v>
      </c>
      <c r="B2712" s="139">
        <f>+'[2]Table SP Vol '!AJ62</f>
        <v>79.52</v>
      </c>
      <c r="C2712" s="131" t="s">
        <v>642</v>
      </c>
      <c r="D2712" s="131">
        <v>57</v>
      </c>
      <c r="E2712" s="132">
        <v>159.04</v>
      </c>
      <c r="F2712" s="129">
        <f t="shared" si="40"/>
        <v>160000</v>
      </c>
      <c r="G2712" s="131"/>
      <c r="DK2712" s="86"/>
      <c r="IH2712" s="131"/>
    </row>
    <row r="2713" spans="1:242">
      <c r="A2713" s="131" t="s">
        <v>1990</v>
      </c>
      <c r="B2713" s="139">
        <f>+'[2]Table SP Vol '!AJ63</f>
        <v>79.52</v>
      </c>
      <c r="C2713" s="131" t="s">
        <v>642</v>
      </c>
      <c r="D2713" s="131">
        <v>58</v>
      </c>
      <c r="E2713" s="132">
        <v>159.04</v>
      </c>
      <c r="F2713" s="129">
        <f t="shared" si="40"/>
        <v>160000</v>
      </c>
      <c r="G2713" s="131"/>
      <c r="DK2713" s="86"/>
      <c r="IH2713" s="131"/>
    </row>
    <row r="2714" spans="1:242">
      <c r="A2714" s="131" t="s">
        <v>1991</v>
      </c>
      <c r="B2714" s="139">
        <f>+'[2]Table SP Vol '!AJ64</f>
        <v>79.52</v>
      </c>
      <c r="C2714" s="131" t="s">
        <v>642</v>
      </c>
      <c r="D2714" s="131">
        <v>59</v>
      </c>
      <c r="E2714" s="132">
        <v>159.04</v>
      </c>
      <c r="F2714" s="129">
        <f t="shared" ref="F2714:F2777" si="41">+F2628+5000</f>
        <v>160000</v>
      </c>
      <c r="G2714" s="131"/>
      <c r="DK2714" s="86"/>
      <c r="IH2714" s="131"/>
    </row>
    <row r="2715" spans="1:242">
      <c r="A2715" s="131" t="s">
        <v>1992</v>
      </c>
      <c r="B2715" s="139">
        <f>+'[2]Table SP Vol '!AJ65</f>
        <v>119.84</v>
      </c>
      <c r="C2715" s="131" t="s">
        <v>643</v>
      </c>
      <c r="D2715" s="131">
        <v>60</v>
      </c>
      <c r="E2715" s="132">
        <v>239.68</v>
      </c>
      <c r="F2715" s="129">
        <f t="shared" si="41"/>
        <v>160000</v>
      </c>
      <c r="G2715" s="131"/>
      <c r="DK2715" s="86"/>
      <c r="IH2715" s="131"/>
    </row>
    <row r="2716" spans="1:242">
      <c r="A2716" s="131" t="s">
        <v>1993</v>
      </c>
      <c r="B2716" s="139">
        <f>+'[2]Table SP Vol '!AJ66</f>
        <v>119.84</v>
      </c>
      <c r="C2716" s="131" t="s">
        <v>643</v>
      </c>
      <c r="D2716" s="131">
        <v>61</v>
      </c>
      <c r="E2716" s="132">
        <v>239.68</v>
      </c>
      <c r="F2716" s="129">
        <f t="shared" si="41"/>
        <v>160000</v>
      </c>
      <c r="G2716" s="131"/>
      <c r="DK2716" s="86"/>
      <c r="IH2716" s="131"/>
    </row>
    <row r="2717" spans="1:242">
      <c r="A2717" s="131" t="s">
        <v>1994</v>
      </c>
      <c r="B2717" s="139">
        <f>+'[2]Table SP Vol '!AJ67</f>
        <v>119.84</v>
      </c>
      <c r="C2717" s="131" t="s">
        <v>643</v>
      </c>
      <c r="D2717" s="131">
        <v>62</v>
      </c>
      <c r="E2717" s="132">
        <v>239.68</v>
      </c>
      <c r="F2717" s="129">
        <f t="shared" si="41"/>
        <v>160000</v>
      </c>
      <c r="G2717" s="131"/>
      <c r="DK2717" s="86"/>
      <c r="IH2717" s="131"/>
    </row>
    <row r="2718" spans="1:242">
      <c r="A2718" s="131" t="s">
        <v>1995</v>
      </c>
      <c r="B2718" s="139">
        <f>+'[2]Table SP Vol '!AJ68</f>
        <v>119.84</v>
      </c>
      <c r="C2718" s="131" t="s">
        <v>643</v>
      </c>
      <c r="D2718" s="131">
        <v>63</v>
      </c>
      <c r="E2718" s="132">
        <v>239.68</v>
      </c>
      <c r="F2718" s="129">
        <f t="shared" si="41"/>
        <v>160000</v>
      </c>
      <c r="G2718" s="131"/>
      <c r="DK2718" s="86"/>
      <c r="IH2718" s="131"/>
    </row>
    <row r="2719" spans="1:242">
      <c r="A2719" s="131" t="s">
        <v>1996</v>
      </c>
      <c r="B2719" s="139">
        <f>+'[2]Table SP Vol '!AJ69</f>
        <v>119.84</v>
      </c>
      <c r="C2719" s="131" t="s">
        <v>643</v>
      </c>
      <c r="D2719" s="131">
        <v>64</v>
      </c>
      <c r="E2719" s="132">
        <v>239.68</v>
      </c>
      <c r="F2719" s="129">
        <f t="shared" si="41"/>
        <v>160000</v>
      </c>
      <c r="G2719" s="131"/>
      <c r="DK2719" s="86"/>
      <c r="IH2719" s="131"/>
    </row>
    <row r="2720" spans="1:242">
      <c r="A2720" s="131" t="s">
        <v>1997</v>
      </c>
      <c r="B2720" s="139">
        <f>+'[2]Table SP Vol '!AJ70</f>
        <v>194.24</v>
      </c>
      <c r="C2720" s="131" t="s">
        <v>644</v>
      </c>
      <c r="D2720" s="131">
        <v>65</v>
      </c>
      <c r="E2720" s="132">
        <v>388.48</v>
      </c>
      <c r="F2720" s="129">
        <f t="shared" si="41"/>
        <v>160000</v>
      </c>
      <c r="G2720" s="131"/>
      <c r="DK2720" s="86"/>
      <c r="IH2720" s="131"/>
    </row>
    <row r="2721" spans="1:242">
      <c r="A2721" s="131" t="s">
        <v>1998</v>
      </c>
      <c r="B2721" s="139">
        <f>+'[2]Table SP Vol '!AJ71</f>
        <v>194.24</v>
      </c>
      <c r="C2721" s="131" t="s">
        <v>644</v>
      </c>
      <c r="D2721" s="131">
        <v>66</v>
      </c>
      <c r="E2721" s="132">
        <v>388.48</v>
      </c>
      <c r="F2721" s="129">
        <f t="shared" si="41"/>
        <v>160000</v>
      </c>
      <c r="G2721" s="131"/>
      <c r="DK2721" s="86"/>
      <c r="IH2721" s="131"/>
    </row>
    <row r="2722" spans="1:242">
      <c r="A2722" s="131" t="s">
        <v>1999</v>
      </c>
      <c r="B2722" s="139">
        <f>+'[2]Table SP Vol '!AJ72</f>
        <v>194.24</v>
      </c>
      <c r="C2722" s="131" t="s">
        <v>644</v>
      </c>
      <c r="D2722" s="131">
        <v>67</v>
      </c>
      <c r="E2722" s="132">
        <v>388.48</v>
      </c>
      <c r="F2722" s="129">
        <f t="shared" si="41"/>
        <v>160000</v>
      </c>
      <c r="G2722" s="131"/>
      <c r="DK2722" s="86"/>
      <c r="IH2722" s="131"/>
    </row>
    <row r="2723" spans="1:242">
      <c r="A2723" s="131" t="s">
        <v>2000</v>
      </c>
      <c r="B2723" s="139">
        <f>+'[2]Table SP Vol '!AJ73</f>
        <v>194.24</v>
      </c>
      <c r="C2723" s="131" t="s">
        <v>644</v>
      </c>
      <c r="D2723" s="131">
        <v>68</v>
      </c>
      <c r="E2723" s="132">
        <v>388.48</v>
      </c>
      <c r="F2723" s="129">
        <f t="shared" si="41"/>
        <v>160000</v>
      </c>
      <c r="G2723" s="131"/>
      <c r="DK2723" s="86"/>
      <c r="IH2723" s="131"/>
    </row>
    <row r="2724" spans="1:242">
      <c r="A2724" s="131" t="s">
        <v>2001</v>
      </c>
      <c r="B2724" s="139">
        <f>+'[2]Table SP Vol '!AJ74</f>
        <v>194.24</v>
      </c>
      <c r="C2724" s="131" t="s">
        <v>644</v>
      </c>
      <c r="D2724" s="131">
        <v>69</v>
      </c>
      <c r="E2724" s="132">
        <v>388.48</v>
      </c>
      <c r="F2724" s="129">
        <f t="shared" si="41"/>
        <v>160000</v>
      </c>
      <c r="G2724" s="131"/>
      <c r="DK2724" s="86"/>
      <c r="IH2724" s="131"/>
    </row>
    <row r="2725" spans="1:242">
      <c r="A2725" s="131" t="s">
        <v>2002</v>
      </c>
      <c r="B2725" s="139">
        <f>+'[2]Table SP Vol '!AJ75</f>
        <v>363.04</v>
      </c>
      <c r="C2725" s="131" t="s">
        <v>645</v>
      </c>
      <c r="D2725" s="131">
        <v>70</v>
      </c>
      <c r="E2725" s="132">
        <v>726.08</v>
      </c>
      <c r="F2725" s="129">
        <f t="shared" si="41"/>
        <v>160000</v>
      </c>
      <c r="G2725" s="131"/>
      <c r="DK2725" s="86"/>
      <c r="IH2725" s="131"/>
    </row>
    <row r="2726" spans="1:242">
      <c r="A2726" s="131" t="s">
        <v>2003</v>
      </c>
      <c r="B2726" s="139">
        <f>+'[2]Table SP Vol '!AJ76</f>
        <v>363.04</v>
      </c>
      <c r="C2726" s="131" t="s">
        <v>645</v>
      </c>
      <c r="D2726" s="131">
        <v>71</v>
      </c>
      <c r="E2726" s="132">
        <v>726.08</v>
      </c>
      <c r="F2726" s="129">
        <f t="shared" si="41"/>
        <v>160000</v>
      </c>
      <c r="G2726" s="131"/>
      <c r="DK2726" s="86"/>
      <c r="IH2726" s="131"/>
    </row>
    <row r="2727" spans="1:242">
      <c r="A2727" s="131" t="s">
        <v>2004</v>
      </c>
      <c r="B2727" s="139">
        <f>+'[2]Table SP Vol '!AJ77</f>
        <v>363.04</v>
      </c>
      <c r="C2727" s="131" t="s">
        <v>645</v>
      </c>
      <c r="D2727" s="131">
        <v>72</v>
      </c>
      <c r="E2727" s="132">
        <v>726.08</v>
      </c>
      <c r="F2727" s="129">
        <f t="shared" si="41"/>
        <v>160000</v>
      </c>
      <c r="G2727" s="131"/>
      <c r="DK2727" s="86"/>
      <c r="IH2727" s="131"/>
    </row>
    <row r="2728" spans="1:242">
      <c r="A2728" s="131" t="s">
        <v>2005</v>
      </c>
      <c r="B2728" s="139">
        <f>+'[2]Table SP Vol '!AJ78</f>
        <v>363.04</v>
      </c>
      <c r="C2728" s="131" t="s">
        <v>645</v>
      </c>
      <c r="D2728" s="131">
        <v>73</v>
      </c>
      <c r="E2728" s="132">
        <v>726.08</v>
      </c>
      <c r="F2728" s="129">
        <f t="shared" si="41"/>
        <v>160000</v>
      </c>
      <c r="G2728" s="131"/>
      <c r="DK2728" s="86"/>
      <c r="IH2728" s="131"/>
    </row>
    <row r="2729" spans="1:242">
      <c r="A2729" s="131" t="s">
        <v>2006</v>
      </c>
      <c r="B2729" s="139">
        <f>+'[2]Table SP Vol '!AJ79</f>
        <v>363.04</v>
      </c>
      <c r="C2729" s="131" t="s">
        <v>645</v>
      </c>
      <c r="D2729" s="131">
        <v>74</v>
      </c>
      <c r="E2729" s="132">
        <v>726.08</v>
      </c>
      <c r="F2729" s="129">
        <f t="shared" si="41"/>
        <v>160000</v>
      </c>
      <c r="G2729" s="131"/>
      <c r="DK2729" s="86"/>
      <c r="IH2729" s="131"/>
    </row>
    <row r="2730" spans="1:242">
      <c r="A2730" s="131" t="s">
        <v>2007</v>
      </c>
      <c r="B2730" s="139">
        <f>+'[2]Table SP Vol '!AJ80</f>
        <v>1194.24</v>
      </c>
      <c r="C2730" s="131" t="s">
        <v>646</v>
      </c>
      <c r="D2730" s="131">
        <v>75</v>
      </c>
      <c r="E2730" s="132">
        <v>2388.48</v>
      </c>
      <c r="F2730" s="129">
        <f t="shared" si="41"/>
        <v>160000</v>
      </c>
      <c r="G2730" s="131"/>
      <c r="DK2730" s="86"/>
      <c r="IH2730" s="131"/>
    </row>
    <row r="2731" spans="1:242">
      <c r="A2731" s="131" t="s">
        <v>2008</v>
      </c>
      <c r="B2731" s="139">
        <f>+'[2]Table SP Vol '!AJ81</f>
        <v>1194.24</v>
      </c>
      <c r="C2731" s="131" t="s">
        <v>646</v>
      </c>
      <c r="D2731" s="131">
        <v>76</v>
      </c>
      <c r="E2731" s="132">
        <v>2388.48</v>
      </c>
      <c r="F2731" s="129">
        <f t="shared" si="41"/>
        <v>160000</v>
      </c>
      <c r="G2731" s="131"/>
      <c r="DK2731" s="86"/>
      <c r="IH2731" s="131"/>
    </row>
    <row r="2732" spans="1:242">
      <c r="A2732" s="131" t="s">
        <v>2009</v>
      </c>
      <c r="B2732" s="139">
        <f>+'[2]Table SP Vol '!AJ82</f>
        <v>1194.24</v>
      </c>
      <c r="C2732" s="131" t="s">
        <v>646</v>
      </c>
      <c r="D2732" s="131">
        <v>77</v>
      </c>
      <c r="E2732" s="132">
        <v>2388.48</v>
      </c>
      <c r="F2732" s="129">
        <f t="shared" si="41"/>
        <v>160000</v>
      </c>
      <c r="G2732" s="131"/>
      <c r="DK2732" s="86"/>
      <c r="IH2732" s="131"/>
    </row>
    <row r="2733" spans="1:242">
      <c r="A2733" s="131" t="s">
        <v>2010</v>
      </c>
      <c r="B2733" s="139">
        <f>+'[2]Table SP Vol '!AJ83</f>
        <v>1194.24</v>
      </c>
      <c r="C2733" s="131" t="s">
        <v>646</v>
      </c>
      <c r="D2733" s="131">
        <v>78</v>
      </c>
      <c r="E2733" s="132">
        <v>2388.48</v>
      </c>
      <c r="F2733" s="129">
        <f t="shared" si="41"/>
        <v>160000</v>
      </c>
      <c r="G2733" s="131"/>
      <c r="DK2733" s="86"/>
      <c r="IH2733" s="131"/>
    </row>
    <row r="2734" spans="1:242">
      <c r="A2734" s="131" t="s">
        <v>2011</v>
      </c>
      <c r="B2734" s="139">
        <f>+'[2]Table SP Vol '!AJ84</f>
        <v>1194.24</v>
      </c>
      <c r="C2734" s="131" t="s">
        <v>646</v>
      </c>
      <c r="D2734" s="131">
        <v>79</v>
      </c>
      <c r="E2734" s="132">
        <v>2388.48</v>
      </c>
      <c r="F2734" s="129">
        <f t="shared" si="41"/>
        <v>160000</v>
      </c>
      <c r="G2734" s="131"/>
      <c r="DK2734" s="86"/>
      <c r="IH2734" s="131"/>
    </row>
    <row r="2735" spans="1:242">
      <c r="A2735" s="131" t="s">
        <v>2012</v>
      </c>
      <c r="B2735" s="139">
        <f>+'[2]Table SP Vol '!AJ85</f>
        <v>1194.24</v>
      </c>
      <c r="C2735" s="131" t="s">
        <v>646</v>
      </c>
      <c r="D2735" s="131">
        <v>80</v>
      </c>
      <c r="E2735" s="132">
        <v>2388.48</v>
      </c>
      <c r="F2735" s="129">
        <f t="shared" si="41"/>
        <v>160000</v>
      </c>
      <c r="G2735" s="131"/>
      <c r="DK2735" s="86"/>
      <c r="IH2735" s="131"/>
    </row>
    <row r="2736" spans="1:242">
      <c r="A2736" s="131" t="s">
        <v>2013</v>
      </c>
      <c r="B2736" s="139">
        <f>+'[2]Table SP Vol '!AJ86</f>
        <v>1194.24</v>
      </c>
      <c r="C2736" s="131" t="s">
        <v>646</v>
      </c>
      <c r="D2736" s="131">
        <v>81</v>
      </c>
      <c r="E2736" s="132">
        <v>2388.48</v>
      </c>
      <c r="F2736" s="129">
        <f t="shared" si="41"/>
        <v>160000</v>
      </c>
      <c r="G2736" s="131"/>
      <c r="DK2736" s="86"/>
      <c r="IH2736" s="131"/>
    </row>
    <row r="2737" spans="1:242">
      <c r="A2737" s="131" t="s">
        <v>2014</v>
      </c>
      <c r="B2737" s="139">
        <f>+'[2]Table SP Vol '!AJ87</f>
        <v>1194.24</v>
      </c>
      <c r="C2737" s="131" t="s">
        <v>646</v>
      </c>
      <c r="D2737" s="131">
        <v>82</v>
      </c>
      <c r="E2737" s="132">
        <v>2388.48</v>
      </c>
      <c r="F2737" s="129">
        <f t="shared" si="41"/>
        <v>160000</v>
      </c>
      <c r="G2737" s="131"/>
      <c r="DK2737" s="86"/>
      <c r="IH2737" s="131"/>
    </row>
    <row r="2738" spans="1:242">
      <c r="A2738" s="131" t="s">
        <v>2015</v>
      </c>
      <c r="B2738" s="139">
        <f>+'[2]Table SP Vol '!AJ88</f>
        <v>1194.24</v>
      </c>
      <c r="C2738" s="131" t="s">
        <v>646</v>
      </c>
      <c r="D2738" s="131">
        <v>83</v>
      </c>
      <c r="E2738" s="132">
        <v>2388.48</v>
      </c>
      <c r="F2738" s="129">
        <f t="shared" si="41"/>
        <v>160000</v>
      </c>
      <c r="G2738" s="131"/>
      <c r="DK2738" s="86"/>
      <c r="IH2738" s="131"/>
    </row>
    <row r="2739" spans="1:242">
      <c r="A2739" s="131" t="s">
        <v>2016</v>
      </c>
      <c r="B2739" s="139">
        <f>+'[2]Table SP Vol '!AJ89</f>
        <v>1194.24</v>
      </c>
      <c r="C2739" s="131" t="s">
        <v>646</v>
      </c>
      <c r="D2739" s="131">
        <v>84</v>
      </c>
      <c r="E2739" s="132">
        <v>2388.48</v>
      </c>
      <c r="F2739" s="129">
        <f t="shared" si="41"/>
        <v>160000</v>
      </c>
      <c r="G2739" s="131"/>
      <c r="DK2739" s="86"/>
      <c r="IH2739" s="131"/>
    </row>
    <row r="2740" spans="1:242">
      <c r="A2740" s="131" t="s">
        <v>2017</v>
      </c>
      <c r="B2740" s="139">
        <f>+'[2]Table SP Vol '!AJ90</f>
        <v>1194.24</v>
      </c>
      <c r="C2740" s="131" t="s">
        <v>646</v>
      </c>
      <c r="D2740" s="131">
        <v>85</v>
      </c>
      <c r="E2740" s="132">
        <v>2388.48</v>
      </c>
      <c r="F2740" s="129">
        <f t="shared" si="41"/>
        <v>160000</v>
      </c>
      <c r="G2740" s="131"/>
      <c r="DK2740" s="86"/>
      <c r="IH2740" s="131"/>
    </row>
    <row r="2741" spans="1:242">
      <c r="A2741" s="131" t="s">
        <v>2018</v>
      </c>
      <c r="B2741" s="139">
        <f>+'[2]Table SP Vol '!AJ91</f>
        <v>1194.24</v>
      </c>
      <c r="C2741" s="131" t="s">
        <v>646</v>
      </c>
      <c r="D2741" s="131">
        <v>86</v>
      </c>
      <c r="E2741" s="132">
        <v>2388.48</v>
      </c>
      <c r="F2741" s="129">
        <f t="shared" si="41"/>
        <v>160000</v>
      </c>
      <c r="G2741" s="131"/>
      <c r="DK2741" s="86"/>
      <c r="IH2741" s="131"/>
    </row>
    <row r="2742" spans="1:242">
      <c r="A2742" s="131" t="s">
        <v>2019</v>
      </c>
      <c r="B2742" s="139">
        <f>+'[2]Table SP Vol '!AJ92</f>
        <v>1194.24</v>
      </c>
      <c r="C2742" s="131" t="s">
        <v>646</v>
      </c>
      <c r="D2742" s="131">
        <v>87</v>
      </c>
      <c r="E2742" s="132">
        <v>2388.48</v>
      </c>
      <c r="F2742" s="129">
        <f t="shared" si="41"/>
        <v>160000</v>
      </c>
      <c r="G2742" s="131"/>
      <c r="DK2742" s="86"/>
      <c r="IH2742" s="131"/>
    </row>
    <row r="2743" spans="1:242">
      <c r="A2743" s="131" t="s">
        <v>2020</v>
      </c>
      <c r="B2743" s="139">
        <f>+'[2]Table SP Vol '!AJ93</f>
        <v>1194.24</v>
      </c>
      <c r="C2743" s="131" t="s">
        <v>646</v>
      </c>
      <c r="D2743" s="131">
        <v>88</v>
      </c>
      <c r="E2743" s="132">
        <v>2388.48</v>
      </c>
      <c r="F2743" s="129">
        <f t="shared" si="41"/>
        <v>160000</v>
      </c>
      <c r="G2743" s="131"/>
      <c r="DK2743" s="86"/>
      <c r="IH2743" s="131"/>
    </row>
    <row r="2744" spans="1:242">
      <c r="A2744" s="131" t="s">
        <v>2021</v>
      </c>
      <c r="B2744" s="139">
        <f>+'[2]Table SP Vol '!AJ94</f>
        <v>1194.24</v>
      </c>
      <c r="C2744" s="131" t="s">
        <v>646</v>
      </c>
      <c r="D2744" s="131">
        <v>89</v>
      </c>
      <c r="E2744" s="132">
        <v>2388.48</v>
      </c>
      <c r="F2744" s="129">
        <f t="shared" si="41"/>
        <v>160000</v>
      </c>
      <c r="G2744" s="131"/>
      <c r="DK2744" s="86"/>
      <c r="IH2744" s="131"/>
    </row>
    <row r="2745" spans="1:242">
      <c r="A2745" s="131" t="s">
        <v>2022</v>
      </c>
      <c r="B2745" s="139">
        <f>+'[2]Table SP Vol '!AJ95</f>
        <v>1194.24</v>
      </c>
      <c r="C2745" s="131" t="s">
        <v>646</v>
      </c>
      <c r="D2745" s="131">
        <v>90</v>
      </c>
      <c r="E2745" s="132">
        <v>2388.48</v>
      </c>
      <c r="F2745" s="129">
        <f t="shared" si="41"/>
        <v>160000</v>
      </c>
      <c r="G2745" s="131"/>
      <c r="DK2745" s="86"/>
      <c r="IH2745" s="131"/>
    </row>
    <row r="2746" spans="1:242">
      <c r="A2746" s="131" t="s">
        <v>2023</v>
      </c>
      <c r="B2746" s="139">
        <f>+'[2]Table SP Vol '!AJ96</f>
        <v>1194.24</v>
      </c>
      <c r="C2746" s="131" t="s">
        <v>646</v>
      </c>
      <c r="D2746" s="131">
        <v>91</v>
      </c>
      <c r="E2746" s="132">
        <v>2388.48</v>
      </c>
      <c r="F2746" s="129">
        <f t="shared" si="41"/>
        <v>160000</v>
      </c>
      <c r="G2746" s="131"/>
      <c r="DK2746" s="86"/>
      <c r="IH2746" s="131"/>
    </row>
    <row r="2747" spans="1:242">
      <c r="A2747" s="131" t="s">
        <v>2024</v>
      </c>
      <c r="B2747" s="139">
        <f>+'[2]Table SP Vol '!AJ97</f>
        <v>1194.24</v>
      </c>
      <c r="C2747" s="131" t="s">
        <v>646</v>
      </c>
      <c r="D2747" s="131">
        <v>92</v>
      </c>
      <c r="E2747" s="132">
        <v>2388.48</v>
      </c>
      <c r="F2747" s="129">
        <f t="shared" si="41"/>
        <v>160000</v>
      </c>
      <c r="G2747" s="131"/>
      <c r="DK2747" s="86"/>
      <c r="IH2747" s="131"/>
    </row>
    <row r="2748" spans="1:242">
      <c r="A2748" s="131" t="s">
        <v>2025</v>
      </c>
      <c r="B2748" s="139">
        <f>+'[2]Table SP Vol '!AJ98</f>
        <v>1194.24</v>
      </c>
      <c r="C2748" s="131" t="s">
        <v>646</v>
      </c>
      <c r="D2748" s="131">
        <v>93</v>
      </c>
      <c r="E2748" s="132">
        <v>2388.48</v>
      </c>
      <c r="F2748" s="129">
        <f t="shared" si="41"/>
        <v>160000</v>
      </c>
      <c r="G2748" s="131"/>
      <c r="DK2748" s="86"/>
      <c r="IH2748" s="131"/>
    </row>
    <row r="2749" spans="1:242">
      <c r="A2749" s="131" t="s">
        <v>2026</v>
      </c>
      <c r="B2749" s="139">
        <f>+'[2]Table SP Vol '!AJ99</f>
        <v>1194.24</v>
      </c>
      <c r="C2749" s="131" t="s">
        <v>646</v>
      </c>
      <c r="D2749" s="131">
        <v>94</v>
      </c>
      <c r="E2749" s="132">
        <v>2388.48</v>
      </c>
      <c r="F2749" s="129">
        <f t="shared" si="41"/>
        <v>160000</v>
      </c>
      <c r="G2749" s="131"/>
      <c r="DK2749" s="86"/>
      <c r="IH2749" s="131"/>
    </row>
    <row r="2750" spans="1:242">
      <c r="A2750" s="131" t="s">
        <v>2027</v>
      </c>
      <c r="B2750" s="139">
        <f>+'[2]Table SP Vol '!AJ100</f>
        <v>1194.24</v>
      </c>
      <c r="C2750" s="131" t="s">
        <v>646</v>
      </c>
      <c r="D2750" s="131">
        <v>95</v>
      </c>
      <c r="E2750" s="132">
        <v>2388.48</v>
      </c>
      <c r="F2750" s="129">
        <f t="shared" si="41"/>
        <v>160000</v>
      </c>
      <c r="G2750" s="131"/>
      <c r="DK2750" s="86"/>
      <c r="IH2750" s="131"/>
    </row>
    <row r="2751" spans="1:242">
      <c r="A2751" s="131" t="s">
        <v>2028</v>
      </c>
      <c r="B2751" s="139">
        <f>+'[2]Table SP Vol '!AJ101</f>
        <v>1194.24</v>
      </c>
      <c r="C2751" s="131" t="s">
        <v>646</v>
      </c>
      <c r="D2751" s="131">
        <v>96</v>
      </c>
      <c r="E2751" s="132">
        <v>2388.48</v>
      </c>
      <c r="F2751" s="129">
        <f t="shared" si="41"/>
        <v>160000</v>
      </c>
      <c r="G2751" s="131"/>
      <c r="DK2751" s="86"/>
      <c r="IH2751" s="131"/>
    </row>
    <row r="2752" spans="1:242">
      <c r="A2752" s="131" t="s">
        <v>2029</v>
      </c>
      <c r="B2752" s="139">
        <f>+'[2]Table SP Vol '!AJ102</f>
        <v>1194.24</v>
      </c>
      <c r="C2752" s="131" t="s">
        <v>646</v>
      </c>
      <c r="D2752" s="131">
        <v>97</v>
      </c>
      <c r="E2752" s="132">
        <v>2388.48</v>
      </c>
      <c r="F2752" s="129">
        <f t="shared" si="41"/>
        <v>160000</v>
      </c>
      <c r="G2752" s="131"/>
      <c r="DK2752" s="86"/>
      <c r="IH2752" s="131"/>
    </row>
    <row r="2753" spans="1:242">
      <c r="A2753" s="131" t="s">
        <v>2030</v>
      </c>
      <c r="B2753" s="139">
        <f>+'[2]Table SP Vol '!AJ103</f>
        <v>1194.24</v>
      </c>
      <c r="C2753" s="131" t="s">
        <v>646</v>
      </c>
      <c r="D2753" s="131">
        <v>98</v>
      </c>
      <c r="E2753" s="132">
        <v>2388.48</v>
      </c>
      <c r="F2753" s="129">
        <f t="shared" si="41"/>
        <v>160000</v>
      </c>
      <c r="G2753" s="131"/>
      <c r="DK2753" s="86"/>
      <c r="IH2753" s="131"/>
    </row>
    <row r="2754" spans="1:242">
      <c r="A2754" s="131" t="s">
        <v>2031</v>
      </c>
      <c r="B2754" s="139">
        <f>+'[2]Table SP Vol '!AJ104</f>
        <v>1194.24</v>
      </c>
      <c r="C2754" s="131" t="s">
        <v>646</v>
      </c>
      <c r="D2754" s="131">
        <v>99</v>
      </c>
      <c r="E2754" s="132">
        <v>2388.48</v>
      </c>
      <c r="F2754" s="129">
        <f t="shared" si="41"/>
        <v>160000</v>
      </c>
      <c r="G2754" s="131"/>
      <c r="DK2754" s="86"/>
      <c r="IH2754" s="131"/>
    </row>
    <row r="2755" spans="1:242">
      <c r="A2755" s="131" t="s">
        <v>2032</v>
      </c>
      <c r="B2755" s="139">
        <f>+'[2]Table SP Vol '!AJ105</f>
        <v>0</v>
      </c>
      <c r="C2755" s="131" t="s">
        <v>634</v>
      </c>
      <c r="D2755" s="131">
        <v>0</v>
      </c>
      <c r="E2755" s="132">
        <v>0</v>
      </c>
      <c r="F2755" s="129">
        <f t="shared" si="41"/>
        <v>160000</v>
      </c>
      <c r="G2755" s="131"/>
      <c r="DK2755" s="86"/>
      <c r="IH2755" s="131"/>
    </row>
    <row r="2756" spans="1:242">
      <c r="A2756" s="131" t="s">
        <v>6334</v>
      </c>
      <c r="B2756" s="139">
        <f>+'[2]Table SP Vol '!AK20</f>
        <v>3.7949999999999999</v>
      </c>
      <c r="C2756" s="131" t="s">
        <v>634</v>
      </c>
      <c r="D2756" s="131">
        <v>15</v>
      </c>
      <c r="E2756" s="132">
        <v>7.59</v>
      </c>
      <c r="F2756" s="129">
        <f t="shared" si="41"/>
        <v>165000</v>
      </c>
      <c r="G2756" s="131"/>
      <c r="DG2756" s="86"/>
      <c r="IH2756" s="131"/>
    </row>
    <row r="2757" spans="1:242">
      <c r="A2757" s="131" t="s">
        <v>6335</v>
      </c>
      <c r="B2757" s="139">
        <f>+'[2]Table SP Vol '!AK21</f>
        <v>3.7949999999999999</v>
      </c>
      <c r="C2757" s="131" t="s">
        <v>634</v>
      </c>
      <c r="D2757" s="131">
        <v>16</v>
      </c>
      <c r="E2757" s="132">
        <v>7.59</v>
      </c>
      <c r="F2757" s="129">
        <f t="shared" si="41"/>
        <v>165000</v>
      </c>
      <c r="G2757" s="131"/>
      <c r="DG2757" s="86"/>
      <c r="IH2757" s="131"/>
    </row>
    <row r="2758" spans="1:242">
      <c r="A2758" s="131" t="s">
        <v>6336</v>
      </c>
      <c r="B2758" s="139">
        <f>+'[2]Table SP Vol '!AK22</f>
        <v>3.7949999999999999</v>
      </c>
      <c r="C2758" s="131" t="s">
        <v>634</v>
      </c>
      <c r="D2758" s="131">
        <v>17</v>
      </c>
      <c r="E2758" s="132">
        <v>7.59</v>
      </c>
      <c r="F2758" s="129">
        <f t="shared" si="41"/>
        <v>165000</v>
      </c>
      <c r="G2758" s="131"/>
      <c r="DG2758" s="86"/>
      <c r="IH2758" s="131"/>
    </row>
    <row r="2759" spans="1:242">
      <c r="A2759" s="131" t="s">
        <v>6337</v>
      </c>
      <c r="B2759" s="139">
        <f>+'[2]Table SP Vol '!AK23</f>
        <v>3.7949999999999999</v>
      </c>
      <c r="C2759" s="131" t="s">
        <v>634</v>
      </c>
      <c r="D2759" s="131">
        <v>18</v>
      </c>
      <c r="E2759" s="132">
        <v>7.59</v>
      </c>
      <c r="F2759" s="129">
        <f t="shared" si="41"/>
        <v>165000</v>
      </c>
      <c r="G2759" s="131"/>
      <c r="DG2759" s="86"/>
      <c r="IH2759" s="131"/>
    </row>
    <row r="2760" spans="1:242">
      <c r="A2760" s="131" t="s">
        <v>6338</v>
      </c>
      <c r="B2760" s="139">
        <f>+'[2]Table SP Vol '!AK24</f>
        <v>3.7949999999999999</v>
      </c>
      <c r="C2760" s="131" t="s">
        <v>634</v>
      </c>
      <c r="D2760" s="131">
        <v>19</v>
      </c>
      <c r="E2760" s="132">
        <v>7.59</v>
      </c>
      <c r="F2760" s="129">
        <f t="shared" si="41"/>
        <v>165000</v>
      </c>
      <c r="G2760" s="131"/>
      <c r="DG2760" s="86"/>
      <c r="IH2760" s="131"/>
    </row>
    <row r="2761" spans="1:242">
      <c r="A2761" s="131" t="s">
        <v>6339</v>
      </c>
      <c r="B2761" s="139">
        <f>+'[2]Table SP Vol '!AK25</f>
        <v>5.61</v>
      </c>
      <c r="C2761" s="131" t="s">
        <v>635</v>
      </c>
      <c r="D2761" s="131">
        <v>20</v>
      </c>
      <c r="E2761" s="132">
        <v>11.22</v>
      </c>
      <c r="F2761" s="129">
        <f t="shared" si="41"/>
        <v>165000</v>
      </c>
      <c r="G2761" s="131"/>
      <c r="DG2761" s="86"/>
      <c r="IH2761" s="131"/>
    </row>
    <row r="2762" spans="1:242">
      <c r="A2762" s="131" t="s">
        <v>6340</v>
      </c>
      <c r="B2762" s="139">
        <f>+'[2]Table SP Vol '!AK26</f>
        <v>5.61</v>
      </c>
      <c r="C2762" s="131" t="s">
        <v>635</v>
      </c>
      <c r="D2762" s="131">
        <v>21</v>
      </c>
      <c r="E2762" s="132">
        <v>11.22</v>
      </c>
      <c r="F2762" s="129">
        <f t="shared" si="41"/>
        <v>165000</v>
      </c>
      <c r="G2762" s="131"/>
      <c r="DG2762" s="86"/>
      <c r="IH2762" s="131"/>
    </row>
    <row r="2763" spans="1:242">
      <c r="A2763" s="131" t="s">
        <v>6341</v>
      </c>
      <c r="B2763" s="139">
        <f>+'[2]Table SP Vol '!AK27</f>
        <v>5.61</v>
      </c>
      <c r="C2763" s="131" t="s">
        <v>635</v>
      </c>
      <c r="D2763" s="131">
        <v>22</v>
      </c>
      <c r="E2763" s="132">
        <v>11.22</v>
      </c>
      <c r="F2763" s="129">
        <f t="shared" si="41"/>
        <v>165000</v>
      </c>
      <c r="G2763" s="131"/>
      <c r="DG2763" s="86"/>
      <c r="IH2763" s="131"/>
    </row>
    <row r="2764" spans="1:242">
      <c r="A2764" s="131" t="s">
        <v>6342</v>
      </c>
      <c r="B2764" s="139">
        <f>+'[2]Table SP Vol '!AK28</f>
        <v>5.61</v>
      </c>
      <c r="C2764" s="131" t="s">
        <v>635</v>
      </c>
      <c r="D2764" s="131">
        <v>23</v>
      </c>
      <c r="E2764" s="132">
        <v>11.22</v>
      </c>
      <c r="F2764" s="129">
        <f t="shared" si="41"/>
        <v>165000</v>
      </c>
      <c r="G2764" s="131"/>
      <c r="DG2764" s="86"/>
      <c r="IH2764" s="131"/>
    </row>
    <row r="2765" spans="1:242">
      <c r="A2765" s="131" t="s">
        <v>6343</v>
      </c>
      <c r="B2765" s="139">
        <f>+'[2]Table SP Vol '!AK29</f>
        <v>5.61</v>
      </c>
      <c r="C2765" s="131" t="s">
        <v>635</v>
      </c>
      <c r="D2765" s="131">
        <v>24</v>
      </c>
      <c r="E2765" s="132">
        <v>11.22</v>
      </c>
      <c r="F2765" s="129">
        <f t="shared" si="41"/>
        <v>165000</v>
      </c>
      <c r="G2765" s="131"/>
      <c r="DG2765" s="86"/>
      <c r="IH2765" s="131"/>
    </row>
    <row r="2766" spans="1:242">
      <c r="A2766" s="131" t="s">
        <v>6344</v>
      </c>
      <c r="B2766" s="139">
        <f>+'[2]Table SP Vol '!AK30</f>
        <v>6.6000000000000005</v>
      </c>
      <c r="C2766" s="131" t="s">
        <v>636</v>
      </c>
      <c r="D2766" s="131">
        <v>25</v>
      </c>
      <c r="E2766" s="132">
        <v>13.200000000000001</v>
      </c>
      <c r="F2766" s="129">
        <f t="shared" si="41"/>
        <v>165000</v>
      </c>
      <c r="G2766" s="131"/>
      <c r="DG2766" s="86"/>
      <c r="IH2766" s="131"/>
    </row>
    <row r="2767" spans="1:242">
      <c r="A2767" s="131" t="s">
        <v>6345</v>
      </c>
      <c r="B2767" s="139">
        <f>+'[2]Table SP Vol '!AK31</f>
        <v>6.6000000000000005</v>
      </c>
      <c r="C2767" s="131" t="s">
        <v>636</v>
      </c>
      <c r="D2767" s="131">
        <v>26</v>
      </c>
      <c r="E2767" s="132">
        <v>13.200000000000001</v>
      </c>
      <c r="F2767" s="129">
        <f t="shared" si="41"/>
        <v>165000</v>
      </c>
      <c r="G2767" s="131"/>
      <c r="DG2767" s="86"/>
      <c r="IH2767" s="131"/>
    </row>
    <row r="2768" spans="1:242">
      <c r="A2768" s="131" t="s">
        <v>6346</v>
      </c>
      <c r="B2768" s="139">
        <f>+'[2]Table SP Vol '!AK32</f>
        <v>6.6000000000000005</v>
      </c>
      <c r="C2768" s="131" t="s">
        <v>636</v>
      </c>
      <c r="D2768" s="131">
        <v>27</v>
      </c>
      <c r="E2768" s="132">
        <v>13.200000000000001</v>
      </c>
      <c r="F2768" s="129">
        <f t="shared" si="41"/>
        <v>165000</v>
      </c>
      <c r="G2768" s="131"/>
      <c r="DG2768" s="86"/>
      <c r="IH2768" s="131"/>
    </row>
    <row r="2769" spans="1:242">
      <c r="A2769" s="131" t="s">
        <v>6347</v>
      </c>
      <c r="B2769" s="139">
        <f>+'[2]Table SP Vol '!AK33</f>
        <v>6.6000000000000005</v>
      </c>
      <c r="C2769" s="131" t="s">
        <v>636</v>
      </c>
      <c r="D2769" s="131">
        <v>28</v>
      </c>
      <c r="E2769" s="132">
        <v>13.200000000000001</v>
      </c>
      <c r="F2769" s="129">
        <f t="shared" si="41"/>
        <v>165000</v>
      </c>
      <c r="G2769" s="131"/>
      <c r="DG2769" s="86"/>
      <c r="IH2769" s="131"/>
    </row>
    <row r="2770" spans="1:242">
      <c r="A2770" s="131" t="s">
        <v>6348</v>
      </c>
      <c r="B2770" s="139">
        <f>+'[2]Table SP Vol '!AK34</f>
        <v>6.6000000000000005</v>
      </c>
      <c r="C2770" s="131" t="s">
        <v>636</v>
      </c>
      <c r="D2770" s="131">
        <v>29</v>
      </c>
      <c r="E2770" s="132">
        <v>13.200000000000001</v>
      </c>
      <c r="F2770" s="129">
        <f t="shared" si="41"/>
        <v>165000</v>
      </c>
      <c r="G2770" s="131"/>
      <c r="DG2770" s="86"/>
      <c r="IH2770" s="131"/>
    </row>
    <row r="2771" spans="1:242">
      <c r="A2771" s="131" t="s">
        <v>6349</v>
      </c>
      <c r="B2771" s="139">
        <f>+'[2]Table SP Vol '!AK35</f>
        <v>8.0850000000000009</v>
      </c>
      <c r="C2771" s="131" t="s">
        <v>637</v>
      </c>
      <c r="D2771" s="131">
        <v>30</v>
      </c>
      <c r="E2771" s="132">
        <v>16.170000000000002</v>
      </c>
      <c r="F2771" s="129">
        <f t="shared" si="41"/>
        <v>165000</v>
      </c>
      <c r="G2771" s="131"/>
      <c r="DG2771" s="86"/>
      <c r="IH2771" s="131"/>
    </row>
    <row r="2772" spans="1:242">
      <c r="A2772" s="131" t="s">
        <v>6350</v>
      </c>
      <c r="B2772" s="139">
        <f>+'[2]Table SP Vol '!AK36</f>
        <v>8.0850000000000009</v>
      </c>
      <c r="C2772" s="131" t="s">
        <v>637</v>
      </c>
      <c r="D2772" s="131">
        <v>31</v>
      </c>
      <c r="E2772" s="132">
        <v>16.170000000000002</v>
      </c>
      <c r="F2772" s="129">
        <f t="shared" si="41"/>
        <v>165000</v>
      </c>
      <c r="G2772" s="131"/>
      <c r="DG2772" s="86"/>
      <c r="IH2772" s="131"/>
    </row>
    <row r="2773" spans="1:242">
      <c r="A2773" s="131" t="s">
        <v>6351</v>
      </c>
      <c r="B2773" s="139">
        <f>+'[2]Table SP Vol '!AK37</f>
        <v>8.0850000000000009</v>
      </c>
      <c r="C2773" s="131" t="s">
        <v>637</v>
      </c>
      <c r="D2773" s="131">
        <v>32</v>
      </c>
      <c r="E2773" s="132">
        <v>16.170000000000002</v>
      </c>
      <c r="F2773" s="129">
        <f t="shared" si="41"/>
        <v>165000</v>
      </c>
      <c r="G2773" s="131"/>
      <c r="DG2773" s="86"/>
      <c r="IH2773" s="131"/>
    </row>
    <row r="2774" spans="1:242">
      <c r="A2774" s="131" t="s">
        <v>6352</v>
      </c>
      <c r="B2774" s="139">
        <f>+'[2]Table SP Vol '!AK38</f>
        <v>8.0850000000000009</v>
      </c>
      <c r="C2774" s="131" t="s">
        <v>637</v>
      </c>
      <c r="D2774" s="131">
        <v>33</v>
      </c>
      <c r="E2774" s="132">
        <v>16.170000000000002</v>
      </c>
      <c r="F2774" s="129">
        <f t="shared" si="41"/>
        <v>165000</v>
      </c>
      <c r="G2774" s="131"/>
      <c r="DG2774" s="86"/>
      <c r="IH2774" s="131"/>
    </row>
    <row r="2775" spans="1:242">
      <c r="A2775" s="131" t="s">
        <v>6353</v>
      </c>
      <c r="B2775" s="139">
        <f>+'[2]Table SP Vol '!AK39</f>
        <v>8.0850000000000009</v>
      </c>
      <c r="C2775" s="131" t="s">
        <v>637</v>
      </c>
      <c r="D2775" s="131">
        <v>34</v>
      </c>
      <c r="E2775" s="132">
        <v>16.170000000000002</v>
      </c>
      <c r="F2775" s="129">
        <f t="shared" si="41"/>
        <v>165000</v>
      </c>
      <c r="G2775" s="131"/>
      <c r="DG2775" s="86"/>
      <c r="IH2775" s="131"/>
    </row>
    <row r="2776" spans="1:242">
      <c r="A2776" s="131" t="s">
        <v>6354</v>
      </c>
      <c r="B2776" s="139">
        <f>+'[2]Table SP Vol '!AK40</f>
        <v>10.725</v>
      </c>
      <c r="C2776" s="131" t="s">
        <v>638</v>
      </c>
      <c r="D2776" s="131">
        <v>35</v>
      </c>
      <c r="E2776" s="132">
        <v>21.45</v>
      </c>
      <c r="F2776" s="129">
        <f t="shared" si="41"/>
        <v>165000</v>
      </c>
      <c r="G2776" s="131"/>
      <c r="DG2776" s="86"/>
      <c r="IH2776" s="131"/>
    </row>
    <row r="2777" spans="1:242">
      <c r="A2777" s="131" t="s">
        <v>6355</v>
      </c>
      <c r="B2777" s="139">
        <f>+'[2]Table SP Vol '!AK41</f>
        <v>10.725</v>
      </c>
      <c r="C2777" s="131" t="s">
        <v>638</v>
      </c>
      <c r="D2777" s="131">
        <v>36</v>
      </c>
      <c r="E2777" s="132">
        <v>21.45</v>
      </c>
      <c r="F2777" s="129">
        <f t="shared" si="41"/>
        <v>165000</v>
      </c>
      <c r="G2777" s="131"/>
      <c r="DG2777" s="86"/>
      <c r="IH2777" s="131"/>
    </row>
    <row r="2778" spans="1:242">
      <c r="A2778" s="131" t="s">
        <v>6356</v>
      </c>
      <c r="B2778" s="139">
        <f>+'[2]Table SP Vol '!AK42</f>
        <v>10.725</v>
      </c>
      <c r="C2778" s="131" t="s">
        <v>638</v>
      </c>
      <c r="D2778" s="131">
        <v>37</v>
      </c>
      <c r="E2778" s="132">
        <v>21.45</v>
      </c>
      <c r="F2778" s="129">
        <f t="shared" ref="F2778:F2841" si="42">+F2692+5000</f>
        <v>165000</v>
      </c>
      <c r="G2778" s="131"/>
      <c r="DG2778" s="86"/>
      <c r="IH2778" s="131"/>
    </row>
    <row r="2779" spans="1:242">
      <c r="A2779" s="131" t="s">
        <v>6357</v>
      </c>
      <c r="B2779" s="139">
        <f>+'[2]Table SP Vol '!AK43</f>
        <v>10.725</v>
      </c>
      <c r="C2779" s="131" t="s">
        <v>638</v>
      </c>
      <c r="D2779" s="131">
        <v>38</v>
      </c>
      <c r="E2779" s="132">
        <v>21.45</v>
      </c>
      <c r="F2779" s="129">
        <f t="shared" si="42"/>
        <v>165000</v>
      </c>
      <c r="G2779" s="131"/>
      <c r="DG2779" s="86"/>
      <c r="IH2779" s="131"/>
    </row>
    <row r="2780" spans="1:242">
      <c r="A2780" s="131" t="s">
        <v>6358</v>
      </c>
      <c r="B2780" s="139">
        <f>+'[2]Table SP Vol '!AK44</f>
        <v>10.725</v>
      </c>
      <c r="C2780" s="131" t="s">
        <v>638</v>
      </c>
      <c r="D2780" s="131">
        <v>39</v>
      </c>
      <c r="E2780" s="132">
        <v>21.45</v>
      </c>
      <c r="F2780" s="129">
        <f t="shared" si="42"/>
        <v>165000</v>
      </c>
      <c r="G2780" s="131"/>
      <c r="DG2780" s="86"/>
      <c r="IH2780" s="131"/>
    </row>
    <row r="2781" spans="1:242">
      <c r="A2781" s="131" t="s">
        <v>6359</v>
      </c>
      <c r="B2781" s="139">
        <f>+'[2]Table SP Vol '!AK45</f>
        <v>15.675000000000001</v>
      </c>
      <c r="C2781" s="131" t="s">
        <v>639</v>
      </c>
      <c r="D2781" s="131">
        <v>40</v>
      </c>
      <c r="E2781" s="132">
        <v>31.35</v>
      </c>
      <c r="F2781" s="129">
        <f t="shared" si="42"/>
        <v>165000</v>
      </c>
      <c r="G2781" s="131"/>
      <c r="DG2781" s="86"/>
      <c r="IH2781" s="131"/>
    </row>
    <row r="2782" spans="1:242">
      <c r="A2782" s="131" t="s">
        <v>6360</v>
      </c>
      <c r="B2782" s="139">
        <f>+'[2]Table SP Vol '!AK46</f>
        <v>15.675000000000001</v>
      </c>
      <c r="C2782" s="131" t="s">
        <v>639</v>
      </c>
      <c r="D2782" s="131">
        <v>41</v>
      </c>
      <c r="E2782" s="132">
        <v>31.35</v>
      </c>
      <c r="F2782" s="129">
        <f t="shared" si="42"/>
        <v>165000</v>
      </c>
      <c r="G2782" s="131"/>
      <c r="DG2782" s="86"/>
      <c r="IH2782" s="131"/>
    </row>
    <row r="2783" spans="1:242">
      <c r="A2783" s="131" t="s">
        <v>6361</v>
      </c>
      <c r="B2783" s="139">
        <f>+'[2]Table SP Vol '!AK47</f>
        <v>15.675000000000001</v>
      </c>
      <c r="C2783" s="131" t="s">
        <v>639</v>
      </c>
      <c r="D2783" s="131">
        <v>42</v>
      </c>
      <c r="E2783" s="132">
        <v>31.35</v>
      </c>
      <c r="F2783" s="129">
        <f t="shared" si="42"/>
        <v>165000</v>
      </c>
      <c r="G2783" s="131"/>
      <c r="DG2783" s="86"/>
      <c r="IH2783" s="131"/>
    </row>
    <row r="2784" spans="1:242">
      <c r="A2784" s="131" t="s">
        <v>6362</v>
      </c>
      <c r="B2784" s="139">
        <f>+'[2]Table SP Vol '!AK48</f>
        <v>15.675000000000001</v>
      </c>
      <c r="C2784" s="131" t="s">
        <v>639</v>
      </c>
      <c r="D2784" s="131">
        <v>43</v>
      </c>
      <c r="E2784" s="132">
        <v>31.35</v>
      </c>
      <c r="F2784" s="129">
        <f t="shared" si="42"/>
        <v>165000</v>
      </c>
      <c r="G2784" s="131"/>
      <c r="DG2784" s="86"/>
      <c r="IH2784" s="131"/>
    </row>
    <row r="2785" spans="1:242">
      <c r="A2785" s="131" t="s">
        <v>6363</v>
      </c>
      <c r="B2785" s="139">
        <f>+'[2]Table SP Vol '!AK49</f>
        <v>15.675000000000001</v>
      </c>
      <c r="C2785" s="131" t="s">
        <v>639</v>
      </c>
      <c r="D2785" s="131">
        <v>44</v>
      </c>
      <c r="E2785" s="132">
        <v>31.35</v>
      </c>
      <c r="F2785" s="129">
        <f t="shared" si="42"/>
        <v>165000</v>
      </c>
      <c r="G2785" s="131"/>
      <c r="DG2785" s="86"/>
      <c r="IH2785" s="131"/>
    </row>
    <row r="2786" spans="1:242">
      <c r="A2786" s="131" t="s">
        <v>6364</v>
      </c>
      <c r="B2786" s="139">
        <f>+'[2]Table SP Vol '!AK50</f>
        <v>25.08</v>
      </c>
      <c r="C2786" s="131" t="s">
        <v>640</v>
      </c>
      <c r="D2786" s="131">
        <v>45</v>
      </c>
      <c r="E2786" s="132">
        <v>50.16</v>
      </c>
      <c r="F2786" s="129">
        <f t="shared" si="42"/>
        <v>165000</v>
      </c>
      <c r="G2786" s="131"/>
      <c r="DG2786" s="86"/>
      <c r="IH2786" s="131"/>
    </row>
    <row r="2787" spans="1:242">
      <c r="A2787" s="131" t="s">
        <v>6365</v>
      </c>
      <c r="B2787" s="139">
        <f>+'[2]Table SP Vol '!AK51</f>
        <v>25.08</v>
      </c>
      <c r="C2787" s="131" t="s">
        <v>640</v>
      </c>
      <c r="D2787" s="131">
        <v>46</v>
      </c>
      <c r="E2787" s="132">
        <v>50.16</v>
      </c>
      <c r="F2787" s="129">
        <f t="shared" si="42"/>
        <v>165000</v>
      </c>
      <c r="G2787" s="131"/>
      <c r="DG2787" s="86"/>
      <c r="IH2787" s="131"/>
    </row>
    <row r="2788" spans="1:242">
      <c r="A2788" s="131" t="s">
        <v>6366</v>
      </c>
      <c r="B2788" s="139">
        <f>+'[2]Table SP Vol '!AK52</f>
        <v>25.08</v>
      </c>
      <c r="C2788" s="131" t="s">
        <v>640</v>
      </c>
      <c r="D2788" s="131">
        <v>47</v>
      </c>
      <c r="E2788" s="132">
        <v>50.16</v>
      </c>
      <c r="F2788" s="129">
        <f t="shared" si="42"/>
        <v>165000</v>
      </c>
      <c r="G2788" s="131"/>
      <c r="DG2788" s="86"/>
      <c r="IH2788" s="131"/>
    </row>
    <row r="2789" spans="1:242">
      <c r="A2789" s="131" t="s">
        <v>6367</v>
      </c>
      <c r="B2789" s="139">
        <f>+'[2]Table SP Vol '!AK53</f>
        <v>25.08</v>
      </c>
      <c r="C2789" s="131" t="s">
        <v>640</v>
      </c>
      <c r="D2789" s="131">
        <v>48</v>
      </c>
      <c r="E2789" s="132">
        <v>50.16</v>
      </c>
      <c r="F2789" s="129">
        <f t="shared" si="42"/>
        <v>165000</v>
      </c>
      <c r="G2789" s="131"/>
      <c r="DG2789" s="86"/>
      <c r="IH2789" s="131"/>
    </row>
    <row r="2790" spans="1:242">
      <c r="A2790" s="131" t="s">
        <v>6368</v>
      </c>
      <c r="B2790" s="139">
        <f>+'[2]Table SP Vol '!AK54</f>
        <v>25.08</v>
      </c>
      <c r="C2790" s="131" t="s">
        <v>640</v>
      </c>
      <c r="D2790" s="131">
        <v>49</v>
      </c>
      <c r="E2790" s="132">
        <v>50.16</v>
      </c>
      <c r="F2790" s="129">
        <f t="shared" si="42"/>
        <v>165000</v>
      </c>
      <c r="G2790" s="131"/>
      <c r="DG2790" s="86"/>
      <c r="IH2790" s="131"/>
    </row>
    <row r="2791" spans="1:242">
      <c r="A2791" s="131" t="s">
        <v>6369</v>
      </c>
      <c r="B2791" s="139">
        <f>+'[2]Table SP Vol '!AK55</f>
        <v>45.045000000000002</v>
      </c>
      <c r="C2791" s="131" t="s">
        <v>641</v>
      </c>
      <c r="D2791" s="131">
        <v>50</v>
      </c>
      <c r="E2791" s="132">
        <v>90.09</v>
      </c>
      <c r="F2791" s="129">
        <f t="shared" si="42"/>
        <v>165000</v>
      </c>
      <c r="G2791" s="131"/>
      <c r="DG2791" s="86"/>
      <c r="IH2791" s="131"/>
    </row>
    <row r="2792" spans="1:242">
      <c r="A2792" s="131" t="s">
        <v>6370</v>
      </c>
      <c r="B2792" s="139">
        <f>+'[2]Table SP Vol '!AK56</f>
        <v>45.045000000000002</v>
      </c>
      <c r="C2792" s="131" t="s">
        <v>641</v>
      </c>
      <c r="D2792" s="131">
        <v>51</v>
      </c>
      <c r="E2792" s="132">
        <v>90.09</v>
      </c>
      <c r="F2792" s="129">
        <f t="shared" si="42"/>
        <v>165000</v>
      </c>
      <c r="G2792" s="131"/>
      <c r="DG2792" s="86"/>
      <c r="IH2792" s="131"/>
    </row>
    <row r="2793" spans="1:242">
      <c r="A2793" s="131" t="s">
        <v>6371</v>
      </c>
      <c r="B2793" s="139">
        <f>+'[2]Table SP Vol '!AK57</f>
        <v>45.045000000000002</v>
      </c>
      <c r="C2793" s="131" t="s">
        <v>641</v>
      </c>
      <c r="D2793" s="131">
        <v>52</v>
      </c>
      <c r="E2793" s="132">
        <v>90.09</v>
      </c>
      <c r="F2793" s="129">
        <f t="shared" si="42"/>
        <v>165000</v>
      </c>
      <c r="G2793" s="131"/>
      <c r="DG2793" s="86"/>
      <c r="IH2793" s="131"/>
    </row>
    <row r="2794" spans="1:242">
      <c r="A2794" s="131" t="s">
        <v>6372</v>
      </c>
      <c r="B2794" s="139">
        <f>+'[2]Table SP Vol '!AK58</f>
        <v>45.045000000000002</v>
      </c>
      <c r="C2794" s="131" t="s">
        <v>641</v>
      </c>
      <c r="D2794" s="131">
        <v>53</v>
      </c>
      <c r="E2794" s="132">
        <v>90.09</v>
      </c>
      <c r="F2794" s="129">
        <f t="shared" si="42"/>
        <v>165000</v>
      </c>
      <c r="G2794" s="131"/>
      <c r="DG2794" s="86"/>
      <c r="IH2794" s="131"/>
    </row>
    <row r="2795" spans="1:242">
      <c r="A2795" s="131" t="s">
        <v>6373</v>
      </c>
      <c r="B2795" s="139">
        <f>+'[2]Table SP Vol '!AK59</f>
        <v>45.045000000000002</v>
      </c>
      <c r="C2795" s="131" t="s">
        <v>641</v>
      </c>
      <c r="D2795" s="131">
        <v>54</v>
      </c>
      <c r="E2795" s="132">
        <v>90.09</v>
      </c>
      <c r="F2795" s="129">
        <f t="shared" si="42"/>
        <v>165000</v>
      </c>
      <c r="G2795" s="131"/>
      <c r="DG2795" s="86"/>
      <c r="IH2795" s="131"/>
    </row>
    <row r="2796" spans="1:242">
      <c r="A2796" s="131" t="s">
        <v>6374</v>
      </c>
      <c r="B2796" s="139">
        <f>+'[2]Table SP Vol '!AK60</f>
        <v>82.004999999999995</v>
      </c>
      <c r="C2796" s="131" t="s">
        <v>642</v>
      </c>
      <c r="D2796" s="131">
        <v>55</v>
      </c>
      <c r="E2796" s="132">
        <v>164.01</v>
      </c>
      <c r="F2796" s="129">
        <f t="shared" si="42"/>
        <v>165000</v>
      </c>
      <c r="G2796" s="131"/>
      <c r="DG2796" s="86"/>
      <c r="IH2796" s="131"/>
    </row>
    <row r="2797" spans="1:242">
      <c r="A2797" s="131" t="s">
        <v>6375</v>
      </c>
      <c r="B2797" s="139">
        <f>+'[2]Table SP Vol '!AK61</f>
        <v>82.004999999999995</v>
      </c>
      <c r="C2797" s="131" t="s">
        <v>642</v>
      </c>
      <c r="D2797" s="131">
        <v>56</v>
      </c>
      <c r="E2797" s="132">
        <v>164.01</v>
      </c>
      <c r="F2797" s="129">
        <f t="shared" si="42"/>
        <v>165000</v>
      </c>
      <c r="G2797" s="131"/>
      <c r="DG2797" s="86"/>
      <c r="IH2797" s="131"/>
    </row>
    <row r="2798" spans="1:242">
      <c r="A2798" s="131" t="s">
        <v>6376</v>
      </c>
      <c r="B2798" s="139">
        <f>+'[2]Table SP Vol '!AK62</f>
        <v>82.004999999999995</v>
      </c>
      <c r="C2798" s="131" t="s">
        <v>642</v>
      </c>
      <c r="D2798" s="131">
        <v>57</v>
      </c>
      <c r="E2798" s="132">
        <v>164.01</v>
      </c>
      <c r="F2798" s="129">
        <f t="shared" si="42"/>
        <v>165000</v>
      </c>
      <c r="G2798" s="131"/>
      <c r="DG2798" s="86"/>
      <c r="IH2798" s="131"/>
    </row>
    <row r="2799" spans="1:242">
      <c r="A2799" s="131" t="s">
        <v>6377</v>
      </c>
      <c r="B2799" s="139">
        <f>+'[2]Table SP Vol '!AK63</f>
        <v>82.004999999999995</v>
      </c>
      <c r="C2799" s="131" t="s">
        <v>642</v>
      </c>
      <c r="D2799" s="131">
        <v>58</v>
      </c>
      <c r="E2799" s="132">
        <v>164.01</v>
      </c>
      <c r="F2799" s="129">
        <f t="shared" si="42"/>
        <v>165000</v>
      </c>
      <c r="G2799" s="131"/>
      <c r="DG2799" s="86"/>
      <c r="IH2799" s="131"/>
    </row>
    <row r="2800" spans="1:242">
      <c r="A2800" s="131" t="s">
        <v>6378</v>
      </c>
      <c r="B2800" s="139">
        <f>+'[2]Table SP Vol '!AK64</f>
        <v>82.004999999999995</v>
      </c>
      <c r="C2800" s="131" t="s">
        <v>642</v>
      </c>
      <c r="D2800" s="131">
        <v>59</v>
      </c>
      <c r="E2800" s="132">
        <v>164.01</v>
      </c>
      <c r="F2800" s="129">
        <f t="shared" si="42"/>
        <v>165000</v>
      </c>
      <c r="G2800" s="131"/>
      <c r="DG2800" s="86"/>
      <c r="IH2800" s="131"/>
    </row>
    <row r="2801" spans="1:242">
      <c r="A2801" s="131" t="s">
        <v>6379</v>
      </c>
      <c r="B2801" s="139">
        <f>+'[2]Table SP Vol '!AK65</f>
        <v>123.58499999999999</v>
      </c>
      <c r="C2801" s="131" t="s">
        <v>643</v>
      </c>
      <c r="D2801" s="131">
        <v>60</v>
      </c>
      <c r="E2801" s="132">
        <v>247.17</v>
      </c>
      <c r="F2801" s="129">
        <f t="shared" si="42"/>
        <v>165000</v>
      </c>
      <c r="G2801" s="131"/>
      <c r="DG2801" s="86"/>
      <c r="IH2801" s="131"/>
    </row>
    <row r="2802" spans="1:242">
      <c r="A2802" s="131" t="s">
        <v>6380</v>
      </c>
      <c r="B2802" s="139">
        <f>+'[2]Table SP Vol '!AK66</f>
        <v>123.58499999999999</v>
      </c>
      <c r="C2802" s="131" t="s">
        <v>643</v>
      </c>
      <c r="D2802" s="131">
        <v>61</v>
      </c>
      <c r="E2802" s="132">
        <v>247.17</v>
      </c>
      <c r="F2802" s="129">
        <f t="shared" si="42"/>
        <v>165000</v>
      </c>
      <c r="G2802" s="131"/>
      <c r="DG2802" s="86"/>
      <c r="IH2802" s="131"/>
    </row>
    <row r="2803" spans="1:242">
      <c r="A2803" s="131" t="s">
        <v>6381</v>
      </c>
      <c r="B2803" s="139">
        <f>+'[2]Table SP Vol '!AK67</f>
        <v>123.58499999999999</v>
      </c>
      <c r="C2803" s="131" t="s">
        <v>643</v>
      </c>
      <c r="D2803" s="131">
        <v>62</v>
      </c>
      <c r="E2803" s="132">
        <v>247.17</v>
      </c>
      <c r="F2803" s="129">
        <f t="shared" si="42"/>
        <v>165000</v>
      </c>
      <c r="G2803" s="131"/>
      <c r="DG2803" s="86"/>
      <c r="IH2803" s="131"/>
    </row>
    <row r="2804" spans="1:242">
      <c r="A2804" s="131" t="s">
        <v>6382</v>
      </c>
      <c r="B2804" s="139">
        <f>+'[2]Table SP Vol '!AK68</f>
        <v>123.58499999999999</v>
      </c>
      <c r="C2804" s="131" t="s">
        <v>643</v>
      </c>
      <c r="D2804" s="131">
        <v>63</v>
      </c>
      <c r="E2804" s="132">
        <v>247.17</v>
      </c>
      <c r="F2804" s="129">
        <f t="shared" si="42"/>
        <v>165000</v>
      </c>
      <c r="G2804" s="131"/>
      <c r="DG2804" s="86"/>
      <c r="IH2804" s="131"/>
    </row>
    <row r="2805" spans="1:242">
      <c r="A2805" s="131" t="s">
        <v>6383</v>
      </c>
      <c r="B2805" s="139">
        <f>+'[2]Table SP Vol '!AK69</f>
        <v>123.58499999999999</v>
      </c>
      <c r="C2805" s="131" t="s">
        <v>643</v>
      </c>
      <c r="D2805" s="131">
        <v>64</v>
      </c>
      <c r="E2805" s="132">
        <v>247.17</v>
      </c>
      <c r="F2805" s="129">
        <f t="shared" si="42"/>
        <v>165000</v>
      </c>
      <c r="G2805" s="131"/>
      <c r="DG2805" s="86"/>
      <c r="IH2805" s="131"/>
    </row>
    <row r="2806" spans="1:242">
      <c r="A2806" s="131" t="s">
        <v>6384</v>
      </c>
      <c r="B2806" s="139">
        <f>+'[2]Table SP Vol '!AK70</f>
        <v>200.31</v>
      </c>
      <c r="C2806" s="131" t="s">
        <v>644</v>
      </c>
      <c r="D2806" s="131">
        <v>65</v>
      </c>
      <c r="E2806" s="132">
        <v>400.62</v>
      </c>
      <c r="F2806" s="129">
        <f t="shared" si="42"/>
        <v>165000</v>
      </c>
      <c r="G2806" s="131"/>
      <c r="DG2806" s="86"/>
      <c r="IH2806" s="131"/>
    </row>
    <row r="2807" spans="1:242">
      <c r="A2807" s="131" t="s">
        <v>6385</v>
      </c>
      <c r="B2807" s="139">
        <f>+'[2]Table SP Vol '!AK71</f>
        <v>200.31</v>
      </c>
      <c r="C2807" s="131" t="s">
        <v>644</v>
      </c>
      <c r="D2807" s="131">
        <v>66</v>
      </c>
      <c r="E2807" s="132">
        <v>400.62</v>
      </c>
      <c r="F2807" s="129">
        <f t="shared" si="42"/>
        <v>165000</v>
      </c>
      <c r="G2807" s="131"/>
      <c r="DG2807" s="86"/>
      <c r="IH2807" s="131"/>
    </row>
    <row r="2808" spans="1:242">
      <c r="A2808" s="131" t="s">
        <v>6386</v>
      </c>
      <c r="B2808" s="139">
        <f>+'[2]Table SP Vol '!AK72</f>
        <v>200.31</v>
      </c>
      <c r="C2808" s="131" t="s">
        <v>644</v>
      </c>
      <c r="D2808" s="131">
        <v>67</v>
      </c>
      <c r="E2808" s="132">
        <v>400.62</v>
      </c>
      <c r="F2808" s="129">
        <f t="shared" si="42"/>
        <v>165000</v>
      </c>
      <c r="G2808" s="131"/>
      <c r="DG2808" s="86"/>
      <c r="IH2808" s="131"/>
    </row>
    <row r="2809" spans="1:242">
      <c r="A2809" s="131" t="s">
        <v>6387</v>
      </c>
      <c r="B2809" s="139">
        <f>+'[2]Table SP Vol '!AK73</f>
        <v>200.31</v>
      </c>
      <c r="C2809" s="131" t="s">
        <v>644</v>
      </c>
      <c r="D2809" s="131">
        <v>68</v>
      </c>
      <c r="E2809" s="132">
        <v>400.62</v>
      </c>
      <c r="F2809" s="129">
        <f t="shared" si="42"/>
        <v>165000</v>
      </c>
      <c r="G2809" s="131"/>
      <c r="DG2809" s="86"/>
      <c r="IH2809" s="131"/>
    </row>
    <row r="2810" spans="1:242">
      <c r="A2810" s="131" t="s">
        <v>6388</v>
      </c>
      <c r="B2810" s="139">
        <f>+'[2]Table SP Vol '!AK74</f>
        <v>200.31</v>
      </c>
      <c r="C2810" s="131" t="s">
        <v>644</v>
      </c>
      <c r="D2810" s="131">
        <v>69</v>
      </c>
      <c r="E2810" s="132">
        <v>400.62</v>
      </c>
      <c r="F2810" s="129">
        <f t="shared" si="42"/>
        <v>165000</v>
      </c>
      <c r="G2810" s="131"/>
      <c r="DG2810" s="86"/>
      <c r="IH2810" s="131"/>
    </row>
    <row r="2811" spans="1:242">
      <c r="A2811" s="131" t="s">
        <v>6389</v>
      </c>
      <c r="B2811" s="139">
        <f>+'[2]Table SP Vol '!AK75</f>
        <v>374.38500000000005</v>
      </c>
      <c r="C2811" s="131" t="s">
        <v>645</v>
      </c>
      <c r="D2811" s="131">
        <v>70</v>
      </c>
      <c r="E2811" s="132">
        <v>748.7700000000001</v>
      </c>
      <c r="F2811" s="129">
        <f t="shared" si="42"/>
        <v>165000</v>
      </c>
      <c r="G2811" s="131"/>
      <c r="DG2811" s="86"/>
      <c r="IH2811" s="131"/>
    </row>
    <row r="2812" spans="1:242">
      <c r="A2812" s="131" t="s">
        <v>6390</v>
      </c>
      <c r="B2812" s="139">
        <f>+'[2]Table SP Vol '!AK76</f>
        <v>374.38500000000005</v>
      </c>
      <c r="C2812" s="131" t="s">
        <v>645</v>
      </c>
      <c r="D2812" s="131">
        <v>71</v>
      </c>
      <c r="E2812" s="132">
        <v>748.7700000000001</v>
      </c>
      <c r="F2812" s="129">
        <f t="shared" si="42"/>
        <v>165000</v>
      </c>
      <c r="G2812" s="131"/>
      <c r="DG2812" s="86"/>
      <c r="IH2812" s="131"/>
    </row>
    <row r="2813" spans="1:242">
      <c r="A2813" s="131" t="s">
        <v>6391</v>
      </c>
      <c r="B2813" s="139">
        <f>+'[2]Table SP Vol '!AK77</f>
        <v>374.38500000000005</v>
      </c>
      <c r="C2813" s="131" t="s">
        <v>645</v>
      </c>
      <c r="D2813" s="131">
        <v>72</v>
      </c>
      <c r="E2813" s="132">
        <v>748.7700000000001</v>
      </c>
      <c r="F2813" s="129">
        <f t="shared" si="42"/>
        <v>165000</v>
      </c>
      <c r="G2813" s="131"/>
      <c r="DG2813" s="86"/>
      <c r="IH2813" s="131"/>
    </row>
    <row r="2814" spans="1:242">
      <c r="A2814" s="131" t="s">
        <v>6392</v>
      </c>
      <c r="B2814" s="139">
        <f>+'[2]Table SP Vol '!AK78</f>
        <v>374.38500000000005</v>
      </c>
      <c r="C2814" s="131" t="s">
        <v>645</v>
      </c>
      <c r="D2814" s="131">
        <v>73</v>
      </c>
      <c r="E2814" s="132">
        <v>748.7700000000001</v>
      </c>
      <c r="F2814" s="129">
        <f t="shared" si="42"/>
        <v>165000</v>
      </c>
      <c r="G2814" s="131"/>
      <c r="DG2814" s="86"/>
      <c r="IH2814" s="131"/>
    </row>
    <row r="2815" spans="1:242">
      <c r="A2815" s="131" t="s">
        <v>6393</v>
      </c>
      <c r="B2815" s="139">
        <f>+'[2]Table SP Vol '!AK79</f>
        <v>374.38500000000005</v>
      </c>
      <c r="C2815" s="131" t="s">
        <v>645</v>
      </c>
      <c r="D2815" s="131">
        <v>74</v>
      </c>
      <c r="E2815" s="132">
        <v>748.7700000000001</v>
      </c>
      <c r="F2815" s="129">
        <f t="shared" si="42"/>
        <v>165000</v>
      </c>
      <c r="G2815" s="131"/>
      <c r="DG2815" s="86"/>
      <c r="IH2815" s="131"/>
    </row>
    <row r="2816" spans="1:242">
      <c r="A2816" s="131" t="s">
        <v>6394</v>
      </c>
      <c r="B2816" s="139">
        <f>+'[2]Table SP Vol '!AK80</f>
        <v>1231.5600000000002</v>
      </c>
      <c r="C2816" s="131" t="s">
        <v>646</v>
      </c>
      <c r="D2816" s="131">
        <v>75</v>
      </c>
      <c r="E2816" s="132">
        <v>2463.1200000000003</v>
      </c>
      <c r="F2816" s="129">
        <f t="shared" si="42"/>
        <v>165000</v>
      </c>
      <c r="G2816" s="131"/>
      <c r="DG2816" s="86"/>
      <c r="IH2816" s="131"/>
    </row>
    <row r="2817" spans="1:242">
      <c r="A2817" s="131" t="s">
        <v>6395</v>
      </c>
      <c r="B2817" s="139">
        <f>+'[2]Table SP Vol '!AK81</f>
        <v>1231.5600000000002</v>
      </c>
      <c r="C2817" s="131" t="s">
        <v>646</v>
      </c>
      <c r="D2817" s="131">
        <v>76</v>
      </c>
      <c r="E2817" s="132">
        <v>2463.1200000000003</v>
      </c>
      <c r="F2817" s="129">
        <f t="shared" si="42"/>
        <v>165000</v>
      </c>
      <c r="G2817" s="131"/>
      <c r="DG2817" s="86"/>
      <c r="IH2817" s="131"/>
    </row>
    <row r="2818" spans="1:242">
      <c r="A2818" s="131" t="s">
        <v>6396</v>
      </c>
      <c r="B2818" s="139">
        <f>+'[2]Table SP Vol '!AK82</f>
        <v>1231.5600000000002</v>
      </c>
      <c r="C2818" s="131" t="s">
        <v>646</v>
      </c>
      <c r="D2818" s="131">
        <v>77</v>
      </c>
      <c r="E2818" s="132">
        <v>2463.1200000000003</v>
      </c>
      <c r="F2818" s="129">
        <f t="shared" si="42"/>
        <v>165000</v>
      </c>
      <c r="G2818" s="131"/>
      <c r="DG2818" s="86"/>
      <c r="IH2818" s="131"/>
    </row>
    <row r="2819" spans="1:242">
      <c r="A2819" s="131" t="s">
        <v>6397</v>
      </c>
      <c r="B2819" s="139">
        <f>+'[2]Table SP Vol '!AK83</f>
        <v>1231.5600000000002</v>
      </c>
      <c r="C2819" s="131" t="s">
        <v>646</v>
      </c>
      <c r="D2819" s="131">
        <v>78</v>
      </c>
      <c r="E2819" s="132">
        <v>2463.1200000000003</v>
      </c>
      <c r="F2819" s="129">
        <f t="shared" si="42"/>
        <v>165000</v>
      </c>
      <c r="G2819" s="131"/>
      <c r="DG2819" s="86"/>
      <c r="IH2819" s="131"/>
    </row>
    <row r="2820" spans="1:242">
      <c r="A2820" s="131" t="s">
        <v>6398</v>
      </c>
      <c r="B2820" s="139">
        <f>+'[2]Table SP Vol '!AK84</f>
        <v>1231.5600000000002</v>
      </c>
      <c r="C2820" s="131" t="s">
        <v>646</v>
      </c>
      <c r="D2820" s="131">
        <v>79</v>
      </c>
      <c r="E2820" s="132">
        <v>2463.1200000000003</v>
      </c>
      <c r="F2820" s="129">
        <f t="shared" si="42"/>
        <v>165000</v>
      </c>
      <c r="G2820" s="131"/>
      <c r="DG2820" s="86"/>
      <c r="IH2820" s="131"/>
    </row>
    <row r="2821" spans="1:242">
      <c r="A2821" s="131" t="s">
        <v>6399</v>
      </c>
      <c r="B2821" s="139">
        <f>+'[2]Table SP Vol '!AK85</f>
        <v>1231.5600000000002</v>
      </c>
      <c r="C2821" s="131" t="s">
        <v>646</v>
      </c>
      <c r="D2821" s="131">
        <v>80</v>
      </c>
      <c r="E2821" s="132">
        <v>2463.1200000000003</v>
      </c>
      <c r="F2821" s="129">
        <f t="shared" si="42"/>
        <v>165000</v>
      </c>
      <c r="G2821" s="131"/>
      <c r="DG2821" s="86"/>
      <c r="IH2821" s="131"/>
    </row>
    <row r="2822" spans="1:242">
      <c r="A2822" s="131" t="s">
        <v>6400</v>
      </c>
      <c r="B2822" s="139">
        <f>+'[2]Table SP Vol '!AK86</f>
        <v>1231.5600000000002</v>
      </c>
      <c r="C2822" s="131" t="s">
        <v>646</v>
      </c>
      <c r="D2822" s="131">
        <v>81</v>
      </c>
      <c r="E2822" s="132">
        <v>2463.1200000000003</v>
      </c>
      <c r="F2822" s="129">
        <f t="shared" si="42"/>
        <v>165000</v>
      </c>
      <c r="G2822" s="131"/>
      <c r="DG2822" s="86"/>
      <c r="IH2822" s="131"/>
    </row>
    <row r="2823" spans="1:242">
      <c r="A2823" s="131" t="s">
        <v>6401</v>
      </c>
      <c r="B2823" s="139">
        <f>+'[2]Table SP Vol '!AK87</f>
        <v>1231.5600000000002</v>
      </c>
      <c r="C2823" s="131" t="s">
        <v>646</v>
      </c>
      <c r="D2823" s="131">
        <v>82</v>
      </c>
      <c r="E2823" s="132">
        <v>2463.1200000000003</v>
      </c>
      <c r="F2823" s="129">
        <f t="shared" si="42"/>
        <v>165000</v>
      </c>
      <c r="G2823" s="131"/>
      <c r="DG2823" s="86"/>
      <c r="IH2823" s="131"/>
    </row>
    <row r="2824" spans="1:242">
      <c r="A2824" s="131" t="s">
        <v>6402</v>
      </c>
      <c r="B2824" s="139">
        <f>+'[2]Table SP Vol '!AK88</f>
        <v>1231.5600000000002</v>
      </c>
      <c r="C2824" s="131" t="s">
        <v>646</v>
      </c>
      <c r="D2824" s="131">
        <v>83</v>
      </c>
      <c r="E2824" s="132">
        <v>2463.1200000000003</v>
      </c>
      <c r="F2824" s="129">
        <f t="shared" si="42"/>
        <v>165000</v>
      </c>
      <c r="G2824" s="131"/>
      <c r="DG2824" s="86"/>
      <c r="IH2824" s="131"/>
    </row>
    <row r="2825" spans="1:242">
      <c r="A2825" s="131" t="s">
        <v>6403</v>
      </c>
      <c r="B2825" s="139">
        <f>+'[2]Table SP Vol '!AK89</f>
        <v>1231.5600000000002</v>
      </c>
      <c r="C2825" s="131" t="s">
        <v>646</v>
      </c>
      <c r="D2825" s="131">
        <v>84</v>
      </c>
      <c r="E2825" s="132">
        <v>2463.1200000000003</v>
      </c>
      <c r="F2825" s="129">
        <f t="shared" si="42"/>
        <v>165000</v>
      </c>
      <c r="G2825" s="131"/>
      <c r="DG2825" s="86"/>
      <c r="IH2825" s="131"/>
    </row>
    <row r="2826" spans="1:242">
      <c r="A2826" s="131" t="s">
        <v>6404</v>
      </c>
      <c r="B2826" s="139">
        <f>+'[2]Table SP Vol '!AK90</f>
        <v>1231.5600000000002</v>
      </c>
      <c r="C2826" s="131" t="s">
        <v>646</v>
      </c>
      <c r="D2826" s="131">
        <v>85</v>
      </c>
      <c r="E2826" s="132">
        <v>2463.1200000000003</v>
      </c>
      <c r="F2826" s="129">
        <f t="shared" si="42"/>
        <v>165000</v>
      </c>
      <c r="G2826" s="131"/>
      <c r="DG2826" s="86"/>
      <c r="IH2826" s="131"/>
    </row>
    <row r="2827" spans="1:242">
      <c r="A2827" s="131" t="s">
        <v>6405</v>
      </c>
      <c r="B2827" s="139">
        <f>+'[2]Table SP Vol '!AK91</f>
        <v>1231.5600000000002</v>
      </c>
      <c r="C2827" s="131" t="s">
        <v>646</v>
      </c>
      <c r="D2827" s="131">
        <v>86</v>
      </c>
      <c r="E2827" s="132">
        <v>2463.1200000000003</v>
      </c>
      <c r="F2827" s="129">
        <f t="shared" si="42"/>
        <v>165000</v>
      </c>
      <c r="G2827" s="131"/>
      <c r="DG2827" s="86"/>
      <c r="IH2827" s="131"/>
    </row>
    <row r="2828" spans="1:242">
      <c r="A2828" s="131" t="s">
        <v>6406</v>
      </c>
      <c r="B2828" s="139">
        <f>+'[2]Table SP Vol '!AK92</f>
        <v>1231.5600000000002</v>
      </c>
      <c r="C2828" s="131" t="s">
        <v>646</v>
      </c>
      <c r="D2828" s="131">
        <v>87</v>
      </c>
      <c r="E2828" s="132">
        <v>2463.1200000000003</v>
      </c>
      <c r="F2828" s="129">
        <f t="shared" si="42"/>
        <v>165000</v>
      </c>
      <c r="G2828" s="131"/>
      <c r="DG2828" s="86"/>
      <c r="IH2828" s="131"/>
    </row>
    <row r="2829" spans="1:242">
      <c r="A2829" s="131" t="s">
        <v>6407</v>
      </c>
      <c r="B2829" s="139">
        <f>+'[2]Table SP Vol '!AK93</f>
        <v>1231.5600000000002</v>
      </c>
      <c r="C2829" s="131" t="s">
        <v>646</v>
      </c>
      <c r="D2829" s="131">
        <v>88</v>
      </c>
      <c r="E2829" s="132">
        <v>2463.1200000000003</v>
      </c>
      <c r="F2829" s="129">
        <f t="shared" si="42"/>
        <v>165000</v>
      </c>
      <c r="G2829" s="131"/>
      <c r="DG2829" s="86"/>
      <c r="IH2829" s="131"/>
    </row>
    <row r="2830" spans="1:242">
      <c r="A2830" s="131" t="s">
        <v>6408</v>
      </c>
      <c r="B2830" s="139">
        <f>+'[2]Table SP Vol '!AK94</f>
        <v>1231.5600000000002</v>
      </c>
      <c r="C2830" s="131" t="s">
        <v>646</v>
      </c>
      <c r="D2830" s="131">
        <v>89</v>
      </c>
      <c r="E2830" s="132">
        <v>2463.1200000000003</v>
      </c>
      <c r="F2830" s="129">
        <f t="shared" si="42"/>
        <v>165000</v>
      </c>
      <c r="G2830" s="131"/>
      <c r="DG2830" s="86"/>
      <c r="IH2830" s="131"/>
    </row>
    <row r="2831" spans="1:242">
      <c r="A2831" s="131" t="s">
        <v>6409</v>
      </c>
      <c r="B2831" s="139">
        <f>+'[2]Table SP Vol '!AK95</f>
        <v>1231.5600000000002</v>
      </c>
      <c r="C2831" s="131" t="s">
        <v>646</v>
      </c>
      <c r="D2831" s="131">
        <v>90</v>
      </c>
      <c r="E2831" s="132">
        <v>2463.1200000000003</v>
      </c>
      <c r="F2831" s="129">
        <f t="shared" si="42"/>
        <v>165000</v>
      </c>
      <c r="G2831" s="131"/>
      <c r="DG2831" s="86"/>
      <c r="IH2831" s="131"/>
    </row>
    <row r="2832" spans="1:242">
      <c r="A2832" s="131" t="s">
        <v>6410</v>
      </c>
      <c r="B2832" s="139">
        <f>+'[2]Table SP Vol '!AK96</f>
        <v>1231.5600000000002</v>
      </c>
      <c r="C2832" s="131" t="s">
        <v>646</v>
      </c>
      <c r="D2832" s="131">
        <v>91</v>
      </c>
      <c r="E2832" s="132">
        <v>2463.1200000000003</v>
      </c>
      <c r="F2832" s="129">
        <f t="shared" si="42"/>
        <v>165000</v>
      </c>
      <c r="G2832" s="131"/>
      <c r="DG2832" s="86"/>
      <c r="IH2832" s="131"/>
    </row>
    <row r="2833" spans="1:242">
      <c r="A2833" s="131" t="s">
        <v>6411</v>
      </c>
      <c r="B2833" s="139">
        <f>+'[2]Table SP Vol '!AK97</f>
        <v>1231.5600000000002</v>
      </c>
      <c r="C2833" s="131" t="s">
        <v>646</v>
      </c>
      <c r="D2833" s="131">
        <v>92</v>
      </c>
      <c r="E2833" s="132">
        <v>2463.1200000000003</v>
      </c>
      <c r="F2833" s="129">
        <f t="shared" si="42"/>
        <v>165000</v>
      </c>
      <c r="G2833" s="131"/>
      <c r="DG2833" s="86"/>
      <c r="IH2833" s="131"/>
    </row>
    <row r="2834" spans="1:242">
      <c r="A2834" s="131" t="s">
        <v>6412</v>
      </c>
      <c r="B2834" s="139">
        <f>+'[2]Table SP Vol '!AK98</f>
        <v>1231.5600000000002</v>
      </c>
      <c r="C2834" s="131" t="s">
        <v>646</v>
      </c>
      <c r="D2834" s="131">
        <v>93</v>
      </c>
      <c r="E2834" s="132">
        <v>2463.1200000000003</v>
      </c>
      <c r="F2834" s="129">
        <f t="shared" si="42"/>
        <v>165000</v>
      </c>
      <c r="G2834" s="131"/>
      <c r="DG2834" s="86"/>
      <c r="IH2834" s="131"/>
    </row>
    <row r="2835" spans="1:242">
      <c r="A2835" s="131" t="s">
        <v>6413</v>
      </c>
      <c r="B2835" s="139">
        <f>+'[2]Table SP Vol '!AK99</f>
        <v>1231.5600000000002</v>
      </c>
      <c r="C2835" s="131" t="s">
        <v>646</v>
      </c>
      <c r="D2835" s="131">
        <v>94</v>
      </c>
      <c r="E2835" s="132">
        <v>2463.1200000000003</v>
      </c>
      <c r="F2835" s="129">
        <f t="shared" si="42"/>
        <v>165000</v>
      </c>
      <c r="G2835" s="131"/>
      <c r="DG2835" s="86"/>
      <c r="IH2835" s="131"/>
    </row>
    <row r="2836" spans="1:242">
      <c r="A2836" s="131" t="s">
        <v>6414</v>
      </c>
      <c r="B2836" s="139">
        <f>+'[2]Table SP Vol '!AK100</f>
        <v>1231.5600000000002</v>
      </c>
      <c r="C2836" s="131" t="s">
        <v>646</v>
      </c>
      <c r="D2836" s="131">
        <v>95</v>
      </c>
      <c r="E2836" s="132">
        <v>2463.1200000000003</v>
      </c>
      <c r="F2836" s="129">
        <f t="shared" si="42"/>
        <v>165000</v>
      </c>
      <c r="G2836" s="131"/>
      <c r="DG2836" s="86"/>
      <c r="IH2836" s="131"/>
    </row>
    <row r="2837" spans="1:242">
      <c r="A2837" s="131" t="s">
        <v>6415</v>
      </c>
      <c r="B2837" s="139">
        <f>+'[2]Table SP Vol '!AK101</f>
        <v>1231.5600000000002</v>
      </c>
      <c r="C2837" s="131" t="s">
        <v>646</v>
      </c>
      <c r="D2837" s="131">
        <v>96</v>
      </c>
      <c r="E2837" s="132">
        <v>2463.1200000000003</v>
      </c>
      <c r="F2837" s="129">
        <f t="shared" si="42"/>
        <v>165000</v>
      </c>
      <c r="G2837" s="131"/>
      <c r="DG2837" s="86"/>
      <c r="IH2837" s="131"/>
    </row>
    <row r="2838" spans="1:242">
      <c r="A2838" s="131" t="s">
        <v>6416</v>
      </c>
      <c r="B2838" s="139">
        <f>+'[2]Table SP Vol '!AK102</f>
        <v>1231.5600000000002</v>
      </c>
      <c r="C2838" s="131" t="s">
        <v>646</v>
      </c>
      <c r="D2838" s="131">
        <v>97</v>
      </c>
      <c r="E2838" s="132">
        <v>2463.1200000000003</v>
      </c>
      <c r="F2838" s="129">
        <f t="shared" si="42"/>
        <v>165000</v>
      </c>
      <c r="G2838" s="131"/>
      <c r="DG2838" s="86"/>
      <c r="IH2838" s="131"/>
    </row>
    <row r="2839" spans="1:242">
      <c r="A2839" s="131" t="s">
        <v>6417</v>
      </c>
      <c r="B2839" s="139">
        <f>+'[2]Table SP Vol '!AK103</f>
        <v>1231.5600000000002</v>
      </c>
      <c r="C2839" s="131" t="s">
        <v>646</v>
      </c>
      <c r="D2839" s="131">
        <v>98</v>
      </c>
      <c r="E2839" s="132">
        <v>2463.1200000000003</v>
      </c>
      <c r="F2839" s="129">
        <f t="shared" si="42"/>
        <v>165000</v>
      </c>
      <c r="G2839" s="131"/>
      <c r="DG2839" s="86"/>
      <c r="IH2839" s="131"/>
    </row>
    <row r="2840" spans="1:242">
      <c r="A2840" s="131" t="s">
        <v>6418</v>
      </c>
      <c r="B2840" s="139">
        <f>+'[2]Table SP Vol '!AK104</f>
        <v>1231.5600000000002</v>
      </c>
      <c r="C2840" s="131" t="s">
        <v>646</v>
      </c>
      <c r="D2840" s="131">
        <v>99</v>
      </c>
      <c r="E2840" s="132">
        <v>2463.1200000000003</v>
      </c>
      <c r="F2840" s="129">
        <f t="shared" si="42"/>
        <v>165000</v>
      </c>
      <c r="G2840" s="131"/>
      <c r="DG2840" s="86"/>
      <c r="IH2840" s="131"/>
    </row>
    <row r="2841" spans="1:242">
      <c r="A2841" s="131" t="s">
        <v>6419</v>
      </c>
      <c r="B2841" s="139">
        <f>+'[2]Table SP Vol '!AK105</f>
        <v>0</v>
      </c>
      <c r="C2841" s="131" t="s">
        <v>634</v>
      </c>
      <c r="D2841" s="131">
        <v>0</v>
      </c>
      <c r="E2841" s="132">
        <v>0</v>
      </c>
      <c r="F2841" s="129">
        <f t="shared" si="42"/>
        <v>165000</v>
      </c>
      <c r="G2841" s="131"/>
      <c r="DG2841" s="86"/>
      <c r="IH2841" s="131"/>
    </row>
    <row r="2842" spans="1:242">
      <c r="A2842" s="131" t="s">
        <v>2033</v>
      </c>
      <c r="B2842" s="139">
        <f>+'[2]Table SP Vol '!AL20</f>
        <v>3.91</v>
      </c>
      <c r="C2842" s="131" t="s">
        <v>634</v>
      </c>
      <c r="D2842" s="131">
        <v>15</v>
      </c>
      <c r="E2842" s="132">
        <v>7.82</v>
      </c>
      <c r="F2842" s="129">
        <f t="shared" ref="F2842:F2905" si="43">+F2756+5000</f>
        <v>170000</v>
      </c>
      <c r="G2842" s="131"/>
      <c r="DC2842" s="86"/>
      <c r="IH2842" s="131"/>
    </row>
    <row r="2843" spans="1:242">
      <c r="A2843" s="131" t="s">
        <v>2034</v>
      </c>
      <c r="B2843" s="139">
        <f>+'[2]Table SP Vol '!AL21</f>
        <v>3.91</v>
      </c>
      <c r="C2843" s="131" t="s">
        <v>634</v>
      </c>
      <c r="D2843" s="131">
        <v>16</v>
      </c>
      <c r="E2843" s="132">
        <v>7.82</v>
      </c>
      <c r="F2843" s="129">
        <f t="shared" si="43"/>
        <v>170000</v>
      </c>
      <c r="G2843" s="131"/>
      <c r="DC2843" s="86"/>
      <c r="IH2843" s="131"/>
    </row>
    <row r="2844" spans="1:242">
      <c r="A2844" s="131" t="s">
        <v>2035</v>
      </c>
      <c r="B2844" s="139">
        <f>+'[2]Table SP Vol '!AL22</f>
        <v>3.91</v>
      </c>
      <c r="C2844" s="131" t="s">
        <v>634</v>
      </c>
      <c r="D2844" s="131">
        <v>17</v>
      </c>
      <c r="E2844" s="132">
        <v>7.82</v>
      </c>
      <c r="F2844" s="129">
        <f t="shared" si="43"/>
        <v>170000</v>
      </c>
      <c r="G2844" s="131"/>
      <c r="DC2844" s="86"/>
      <c r="IH2844" s="131"/>
    </row>
    <row r="2845" spans="1:242">
      <c r="A2845" s="131" t="s">
        <v>2036</v>
      </c>
      <c r="B2845" s="139">
        <f>+'[2]Table SP Vol '!AL23</f>
        <v>3.91</v>
      </c>
      <c r="C2845" s="131" t="s">
        <v>634</v>
      </c>
      <c r="D2845" s="131">
        <v>18</v>
      </c>
      <c r="E2845" s="132">
        <v>7.82</v>
      </c>
      <c r="F2845" s="129">
        <f t="shared" si="43"/>
        <v>170000</v>
      </c>
      <c r="G2845" s="131"/>
      <c r="DC2845" s="86"/>
      <c r="IH2845" s="131"/>
    </row>
    <row r="2846" spans="1:242">
      <c r="A2846" s="131" t="s">
        <v>2037</v>
      </c>
      <c r="B2846" s="139">
        <f>+'[2]Table SP Vol '!AL24</f>
        <v>3.91</v>
      </c>
      <c r="C2846" s="131" t="s">
        <v>634</v>
      </c>
      <c r="D2846" s="131">
        <v>19</v>
      </c>
      <c r="E2846" s="132">
        <v>7.82</v>
      </c>
      <c r="F2846" s="129">
        <f t="shared" si="43"/>
        <v>170000</v>
      </c>
      <c r="G2846" s="131"/>
      <c r="DC2846" s="86"/>
      <c r="IH2846" s="131"/>
    </row>
    <row r="2847" spans="1:242">
      <c r="A2847" s="131" t="s">
        <v>2038</v>
      </c>
      <c r="B2847" s="139">
        <f>+'[2]Table SP Vol '!AL25</f>
        <v>5.78</v>
      </c>
      <c r="C2847" s="131" t="s">
        <v>635</v>
      </c>
      <c r="D2847" s="131">
        <v>20</v>
      </c>
      <c r="E2847" s="132">
        <v>11.56</v>
      </c>
      <c r="F2847" s="129">
        <f t="shared" si="43"/>
        <v>170000</v>
      </c>
      <c r="G2847" s="131"/>
      <c r="DC2847" s="86"/>
      <c r="IH2847" s="131"/>
    </row>
    <row r="2848" spans="1:242">
      <c r="A2848" s="131" t="s">
        <v>2039</v>
      </c>
      <c r="B2848" s="139">
        <f>+'[2]Table SP Vol '!AL26</f>
        <v>5.78</v>
      </c>
      <c r="C2848" s="131" t="s">
        <v>635</v>
      </c>
      <c r="D2848" s="131">
        <v>21</v>
      </c>
      <c r="E2848" s="132">
        <v>11.56</v>
      </c>
      <c r="F2848" s="129">
        <f t="shared" si="43"/>
        <v>170000</v>
      </c>
      <c r="G2848" s="131"/>
      <c r="DC2848" s="86"/>
      <c r="IH2848" s="131"/>
    </row>
    <row r="2849" spans="1:242">
      <c r="A2849" s="131" t="s">
        <v>2040</v>
      </c>
      <c r="B2849" s="139">
        <f>+'[2]Table SP Vol '!AL27</f>
        <v>5.78</v>
      </c>
      <c r="C2849" s="131" t="s">
        <v>635</v>
      </c>
      <c r="D2849" s="131">
        <v>22</v>
      </c>
      <c r="E2849" s="132">
        <v>11.56</v>
      </c>
      <c r="F2849" s="129">
        <f t="shared" si="43"/>
        <v>170000</v>
      </c>
      <c r="G2849" s="131"/>
      <c r="DC2849" s="86"/>
      <c r="IH2849" s="131"/>
    </row>
    <row r="2850" spans="1:242">
      <c r="A2850" s="131" t="s">
        <v>2041</v>
      </c>
      <c r="B2850" s="139">
        <f>+'[2]Table SP Vol '!AL28</f>
        <v>5.78</v>
      </c>
      <c r="C2850" s="131" t="s">
        <v>635</v>
      </c>
      <c r="D2850" s="131">
        <v>23</v>
      </c>
      <c r="E2850" s="132">
        <v>11.56</v>
      </c>
      <c r="F2850" s="129">
        <f t="shared" si="43"/>
        <v>170000</v>
      </c>
      <c r="G2850" s="131"/>
      <c r="DC2850" s="86"/>
      <c r="IH2850" s="131"/>
    </row>
    <row r="2851" spans="1:242">
      <c r="A2851" s="131" t="s">
        <v>2042</v>
      </c>
      <c r="B2851" s="139">
        <f>+'[2]Table SP Vol '!AL29</f>
        <v>5.78</v>
      </c>
      <c r="C2851" s="131" t="s">
        <v>635</v>
      </c>
      <c r="D2851" s="131">
        <v>24</v>
      </c>
      <c r="E2851" s="132">
        <v>11.56</v>
      </c>
      <c r="F2851" s="129">
        <f t="shared" si="43"/>
        <v>170000</v>
      </c>
      <c r="G2851" s="131"/>
      <c r="DC2851" s="86"/>
      <c r="IH2851" s="131"/>
    </row>
    <row r="2852" spans="1:242">
      <c r="A2852" s="131" t="s">
        <v>2043</v>
      </c>
      <c r="B2852" s="139">
        <f>+'[2]Table SP Vol '!AL30</f>
        <v>6.8</v>
      </c>
      <c r="C2852" s="131" t="s">
        <v>636</v>
      </c>
      <c r="D2852" s="131">
        <v>25</v>
      </c>
      <c r="E2852" s="132">
        <v>13.6</v>
      </c>
      <c r="F2852" s="129">
        <f t="shared" si="43"/>
        <v>170000</v>
      </c>
      <c r="G2852" s="131"/>
      <c r="DC2852" s="86"/>
      <c r="IH2852" s="131"/>
    </row>
    <row r="2853" spans="1:242">
      <c r="A2853" s="131" t="s">
        <v>2044</v>
      </c>
      <c r="B2853" s="139">
        <f>+'[2]Table SP Vol '!AL31</f>
        <v>6.8</v>
      </c>
      <c r="C2853" s="131" t="s">
        <v>636</v>
      </c>
      <c r="D2853" s="131">
        <v>26</v>
      </c>
      <c r="E2853" s="132">
        <v>13.6</v>
      </c>
      <c r="F2853" s="129">
        <f t="shared" si="43"/>
        <v>170000</v>
      </c>
      <c r="G2853" s="131"/>
      <c r="DC2853" s="86"/>
      <c r="IH2853" s="131"/>
    </row>
    <row r="2854" spans="1:242">
      <c r="A2854" s="131" t="s">
        <v>2045</v>
      </c>
      <c r="B2854" s="139">
        <f>+'[2]Table SP Vol '!AL32</f>
        <v>6.8</v>
      </c>
      <c r="C2854" s="131" t="s">
        <v>636</v>
      </c>
      <c r="D2854" s="131">
        <v>27</v>
      </c>
      <c r="E2854" s="132">
        <v>13.6</v>
      </c>
      <c r="F2854" s="129">
        <f t="shared" si="43"/>
        <v>170000</v>
      </c>
      <c r="G2854" s="131"/>
      <c r="DC2854" s="86"/>
      <c r="IH2854" s="131"/>
    </row>
    <row r="2855" spans="1:242">
      <c r="A2855" s="131" t="s">
        <v>2046</v>
      </c>
      <c r="B2855" s="139">
        <f>+'[2]Table SP Vol '!AL33</f>
        <v>6.8</v>
      </c>
      <c r="C2855" s="131" t="s">
        <v>636</v>
      </c>
      <c r="D2855" s="131">
        <v>28</v>
      </c>
      <c r="E2855" s="132">
        <v>13.6</v>
      </c>
      <c r="F2855" s="129">
        <f t="shared" si="43"/>
        <v>170000</v>
      </c>
      <c r="G2855" s="131"/>
      <c r="DC2855" s="86"/>
      <c r="IH2855" s="131"/>
    </row>
    <row r="2856" spans="1:242">
      <c r="A2856" s="131" t="s">
        <v>2047</v>
      </c>
      <c r="B2856" s="139">
        <f>+'[2]Table SP Vol '!AL34</f>
        <v>6.8</v>
      </c>
      <c r="C2856" s="131" t="s">
        <v>636</v>
      </c>
      <c r="D2856" s="131">
        <v>29</v>
      </c>
      <c r="E2856" s="132">
        <v>13.6</v>
      </c>
      <c r="F2856" s="129">
        <f t="shared" si="43"/>
        <v>170000</v>
      </c>
      <c r="G2856" s="131"/>
      <c r="DC2856" s="86"/>
      <c r="IH2856" s="131"/>
    </row>
    <row r="2857" spans="1:242">
      <c r="A2857" s="131" t="s">
        <v>2048</v>
      </c>
      <c r="B2857" s="139">
        <f>+'[2]Table SP Vol '!AL35</f>
        <v>8.33</v>
      </c>
      <c r="C2857" s="131" t="s">
        <v>637</v>
      </c>
      <c r="D2857" s="131">
        <v>30</v>
      </c>
      <c r="E2857" s="132">
        <v>16.66</v>
      </c>
      <c r="F2857" s="129">
        <f t="shared" si="43"/>
        <v>170000</v>
      </c>
      <c r="G2857" s="131"/>
      <c r="DC2857" s="86"/>
      <c r="IH2857" s="131"/>
    </row>
    <row r="2858" spans="1:242">
      <c r="A2858" s="131" t="s">
        <v>2049</v>
      </c>
      <c r="B2858" s="139">
        <f>+'[2]Table SP Vol '!AL36</f>
        <v>8.33</v>
      </c>
      <c r="C2858" s="131" t="s">
        <v>637</v>
      </c>
      <c r="D2858" s="131">
        <v>31</v>
      </c>
      <c r="E2858" s="132">
        <v>16.66</v>
      </c>
      <c r="F2858" s="129">
        <f t="shared" si="43"/>
        <v>170000</v>
      </c>
      <c r="G2858" s="131"/>
      <c r="DC2858" s="86"/>
      <c r="IH2858" s="131"/>
    </row>
    <row r="2859" spans="1:242">
      <c r="A2859" s="131" t="s">
        <v>2050</v>
      </c>
      <c r="B2859" s="139">
        <f>+'[2]Table SP Vol '!AL37</f>
        <v>8.33</v>
      </c>
      <c r="C2859" s="131" t="s">
        <v>637</v>
      </c>
      <c r="D2859" s="131">
        <v>32</v>
      </c>
      <c r="E2859" s="132">
        <v>16.66</v>
      </c>
      <c r="F2859" s="129">
        <f t="shared" si="43"/>
        <v>170000</v>
      </c>
      <c r="G2859" s="131"/>
      <c r="DC2859" s="86"/>
      <c r="IH2859" s="131"/>
    </row>
    <row r="2860" spans="1:242">
      <c r="A2860" s="131" t="s">
        <v>2051</v>
      </c>
      <c r="B2860" s="139">
        <f>+'[2]Table SP Vol '!AL38</f>
        <v>8.33</v>
      </c>
      <c r="C2860" s="131" t="s">
        <v>637</v>
      </c>
      <c r="D2860" s="131">
        <v>33</v>
      </c>
      <c r="E2860" s="132">
        <v>16.66</v>
      </c>
      <c r="F2860" s="129">
        <f t="shared" si="43"/>
        <v>170000</v>
      </c>
      <c r="G2860" s="131"/>
      <c r="DC2860" s="86"/>
      <c r="IH2860" s="131"/>
    </row>
    <row r="2861" spans="1:242">
      <c r="A2861" s="131" t="s">
        <v>2052</v>
      </c>
      <c r="B2861" s="139">
        <f>+'[2]Table SP Vol '!AL39</f>
        <v>8.33</v>
      </c>
      <c r="C2861" s="131" t="s">
        <v>637</v>
      </c>
      <c r="D2861" s="131">
        <v>34</v>
      </c>
      <c r="E2861" s="132">
        <v>16.66</v>
      </c>
      <c r="F2861" s="129">
        <f t="shared" si="43"/>
        <v>170000</v>
      </c>
      <c r="G2861" s="131"/>
      <c r="DC2861" s="86"/>
      <c r="IH2861" s="131"/>
    </row>
    <row r="2862" spans="1:242">
      <c r="A2862" s="131" t="s">
        <v>2053</v>
      </c>
      <c r="B2862" s="139">
        <f>+'[2]Table SP Vol '!AL40</f>
        <v>11.05</v>
      </c>
      <c r="C2862" s="131" t="s">
        <v>638</v>
      </c>
      <c r="D2862" s="131">
        <v>35</v>
      </c>
      <c r="E2862" s="132">
        <v>22.1</v>
      </c>
      <c r="F2862" s="129">
        <f t="shared" si="43"/>
        <v>170000</v>
      </c>
      <c r="G2862" s="131"/>
      <c r="DC2862" s="86"/>
      <c r="IH2862" s="131"/>
    </row>
    <row r="2863" spans="1:242">
      <c r="A2863" s="131" t="s">
        <v>2054</v>
      </c>
      <c r="B2863" s="139">
        <f>+'[2]Table SP Vol '!AL41</f>
        <v>11.05</v>
      </c>
      <c r="C2863" s="131" t="s">
        <v>638</v>
      </c>
      <c r="D2863" s="131">
        <v>36</v>
      </c>
      <c r="E2863" s="132">
        <v>22.1</v>
      </c>
      <c r="F2863" s="129">
        <f t="shared" si="43"/>
        <v>170000</v>
      </c>
      <c r="G2863" s="131"/>
      <c r="DC2863" s="86"/>
      <c r="IH2863" s="131"/>
    </row>
    <row r="2864" spans="1:242">
      <c r="A2864" s="131" t="s">
        <v>2055</v>
      </c>
      <c r="B2864" s="139">
        <f>+'[2]Table SP Vol '!AL42</f>
        <v>11.05</v>
      </c>
      <c r="C2864" s="131" t="s">
        <v>638</v>
      </c>
      <c r="D2864" s="131">
        <v>37</v>
      </c>
      <c r="E2864" s="132">
        <v>22.1</v>
      </c>
      <c r="F2864" s="129">
        <f t="shared" si="43"/>
        <v>170000</v>
      </c>
      <c r="G2864" s="131"/>
      <c r="DC2864" s="86"/>
      <c r="IH2864" s="131"/>
    </row>
    <row r="2865" spans="1:242">
      <c r="A2865" s="131" t="s">
        <v>2056</v>
      </c>
      <c r="B2865" s="139">
        <f>+'[2]Table SP Vol '!AL43</f>
        <v>11.05</v>
      </c>
      <c r="C2865" s="131" t="s">
        <v>638</v>
      </c>
      <c r="D2865" s="131">
        <v>38</v>
      </c>
      <c r="E2865" s="132">
        <v>22.1</v>
      </c>
      <c r="F2865" s="129">
        <f t="shared" si="43"/>
        <v>170000</v>
      </c>
      <c r="G2865" s="131"/>
      <c r="DC2865" s="86"/>
      <c r="IH2865" s="131"/>
    </row>
    <row r="2866" spans="1:242">
      <c r="A2866" s="131" t="s">
        <v>2057</v>
      </c>
      <c r="B2866" s="139">
        <f>+'[2]Table SP Vol '!AL44</f>
        <v>11.05</v>
      </c>
      <c r="C2866" s="131" t="s">
        <v>638</v>
      </c>
      <c r="D2866" s="131">
        <v>39</v>
      </c>
      <c r="E2866" s="132">
        <v>22.1</v>
      </c>
      <c r="F2866" s="129">
        <f t="shared" si="43"/>
        <v>170000</v>
      </c>
      <c r="G2866" s="131"/>
      <c r="DC2866" s="86"/>
      <c r="IH2866" s="131"/>
    </row>
    <row r="2867" spans="1:242">
      <c r="A2867" s="131" t="s">
        <v>2058</v>
      </c>
      <c r="B2867" s="139">
        <f>+'[2]Table SP Vol '!AL45</f>
        <v>16.149999999999999</v>
      </c>
      <c r="C2867" s="131" t="s">
        <v>639</v>
      </c>
      <c r="D2867" s="131">
        <v>40</v>
      </c>
      <c r="E2867" s="132">
        <v>32.299999999999997</v>
      </c>
      <c r="F2867" s="129">
        <f t="shared" si="43"/>
        <v>170000</v>
      </c>
      <c r="G2867" s="131"/>
      <c r="DC2867" s="86"/>
      <c r="IH2867" s="131"/>
    </row>
    <row r="2868" spans="1:242">
      <c r="A2868" s="131" t="s">
        <v>2059</v>
      </c>
      <c r="B2868" s="139">
        <f>+'[2]Table SP Vol '!AL46</f>
        <v>16.149999999999999</v>
      </c>
      <c r="C2868" s="131" t="s">
        <v>639</v>
      </c>
      <c r="D2868" s="131">
        <v>41</v>
      </c>
      <c r="E2868" s="132">
        <v>32.299999999999997</v>
      </c>
      <c r="F2868" s="129">
        <f t="shared" si="43"/>
        <v>170000</v>
      </c>
      <c r="G2868" s="131"/>
      <c r="DC2868" s="86"/>
      <c r="IH2868" s="131"/>
    </row>
    <row r="2869" spans="1:242">
      <c r="A2869" s="131" t="s">
        <v>2060</v>
      </c>
      <c r="B2869" s="139">
        <f>+'[2]Table SP Vol '!AL47</f>
        <v>16.149999999999999</v>
      </c>
      <c r="C2869" s="131" t="s">
        <v>639</v>
      </c>
      <c r="D2869" s="131">
        <v>42</v>
      </c>
      <c r="E2869" s="132">
        <v>32.299999999999997</v>
      </c>
      <c r="F2869" s="129">
        <f t="shared" si="43"/>
        <v>170000</v>
      </c>
      <c r="G2869" s="131"/>
      <c r="DC2869" s="86"/>
      <c r="IH2869" s="131"/>
    </row>
    <row r="2870" spans="1:242">
      <c r="A2870" s="131" t="s">
        <v>2061</v>
      </c>
      <c r="B2870" s="139">
        <f>+'[2]Table SP Vol '!AL48</f>
        <v>16.149999999999999</v>
      </c>
      <c r="C2870" s="131" t="s">
        <v>639</v>
      </c>
      <c r="D2870" s="131">
        <v>43</v>
      </c>
      <c r="E2870" s="132">
        <v>32.299999999999997</v>
      </c>
      <c r="F2870" s="129">
        <f t="shared" si="43"/>
        <v>170000</v>
      </c>
      <c r="G2870" s="131"/>
      <c r="DC2870" s="86"/>
      <c r="IH2870" s="131"/>
    </row>
    <row r="2871" spans="1:242">
      <c r="A2871" s="131" t="s">
        <v>2062</v>
      </c>
      <c r="B2871" s="139">
        <f>+'[2]Table SP Vol '!AL49</f>
        <v>16.149999999999999</v>
      </c>
      <c r="C2871" s="131" t="s">
        <v>639</v>
      </c>
      <c r="D2871" s="131">
        <v>44</v>
      </c>
      <c r="E2871" s="132">
        <v>32.299999999999997</v>
      </c>
      <c r="F2871" s="129">
        <f t="shared" si="43"/>
        <v>170000</v>
      </c>
      <c r="G2871" s="131"/>
      <c r="DC2871" s="86"/>
      <c r="IH2871" s="131"/>
    </row>
    <row r="2872" spans="1:242">
      <c r="A2872" s="131" t="s">
        <v>2063</v>
      </c>
      <c r="B2872" s="139">
        <f>+'[2]Table SP Vol '!AL50</f>
        <v>25.84</v>
      </c>
      <c r="C2872" s="131" t="s">
        <v>640</v>
      </c>
      <c r="D2872" s="131">
        <v>45</v>
      </c>
      <c r="E2872" s="132">
        <v>51.68</v>
      </c>
      <c r="F2872" s="129">
        <f t="shared" si="43"/>
        <v>170000</v>
      </c>
      <c r="G2872" s="131"/>
      <c r="DC2872" s="86"/>
      <c r="IH2872" s="131"/>
    </row>
    <row r="2873" spans="1:242">
      <c r="A2873" s="131" t="s">
        <v>2064</v>
      </c>
      <c r="B2873" s="139">
        <f>+'[2]Table SP Vol '!AL51</f>
        <v>25.84</v>
      </c>
      <c r="C2873" s="131" t="s">
        <v>640</v>
      </c>
      <c r="D2873" s="131">
        <v>46</v>
      </c>
      <c r="E2873" s="132">
        <v>51.68</v>
      </c>
      <c r="F2873" s="129">
        <f t="shared" si="43"/>
        <v>170000</v>
      </c>
      <c r="G2873" s="131"/>
      <c r="DC2873" s="86"/>
      <c r="IH2873" s="131"/>
    </row>
    <row r="2874" spans="1:242">
      <c r="A2874" s="131" t="s">
        <v>2065</v>
      </c>
      <c r="B2874" s="139">
        <f>+'[2]Table SP Vol '!AL52</f>
        <v>25.84</v>
      </c>
      <c r="C2874" s="131" t="s">
        <v>640</v>
      </c>
      <c r="D2874" s="131">
        <v>47</v>
      </c>
      <c r="E2874" s="132">
        <v>51.68</v>
      </c>
      <c r="F2874" s="129">
        <f t="shared" si="43"/>
        <v>170000</v>
      </c>
      <c r="G2874" s="131"/>
      <c r="DC2874" s="86"/>
      <c r="IH2874" s="131"/>
    </row>
    <row r="2875" spans="1:242">
      <c r="A2875" s="131" t="s">
        <v>2066</v>
      </c>
      <c r="B2875" s="139">
        <f>+'[2]Table SP Vol '!AL53</f>
        <v>25.84</v>
      </c>
      <c r="C2875" s="131" t="s">
        <v>640</v>
      </c>
      <c r="D2875" s="131">
        <v>48</v>
      </c>
      <c r="E2875" s="132">
        <v>51.68</v>
      </c>
      <c r="F2875" s="129">
        <f t="shared" si="43"/>
        <v>170000</v>
      </c>
      <c r="G2875" s="131"/>
      <c r="DC2875" s="86"/>
      <c r="IH2875" s="131"/>
    </row>
    <row r="2876" spans="1:242">
      <c r="A2876" s="131" t="s">
        <v>2067</v>
      </c>
      <c r="B2876" s="139">
        <f>+'[2]Table SP Vol '!AL54</f>
        <v>25.84</v>
      </c>
      <c r="C2876" s="131" t="s">
        <v>640</v>
      </c>
      <c r="D2876" s="131">
        <v>49</v>
      </c>
      <c r="E2876" s="132">
        <v>51.68</v>
      </c>
      <c r="F2876" s="129">
        <f t="shared" si="43"/>
        <v>170000</v>
      </c>
      <c r="G2876" s="131"/>
      <c r="DC2876" s="86"/>
      <c r="IH2876" s="131"/>
    </row>
    <row r="2877" spans="1:242">
      <c r="A2877" s="131" t="s">
        <v>2068</v>
      </c>
      <c r="B2877" s="139">
        <f>+'[2]Table SP Vol '!AL55</f>
        <v>46.410000000000004</v>
      </c>
      <c r="C2877" s="131" t="s">
        <v>641</v>
      </c>
      <c r="D2877" s="131">
        <v>50</v>
      </c>
      <c r="E2877" s="132">
        <v>92.820000000000007</v>
      </c>
      <c r="F2877" s="129">
        <f t="shared" si="43"/>
        <v>170000</v>
      </c>
      <c r="G2877" s="131"/>
      <c r="DC2877" s="86"/>
      <c r="IH2877" s="131"/>
    </row>
    <row r="2878" spans="1:242">
      <c r="A2878" s="131" t="s">
        <v>2069</v>
      </c>
      <c r="B2878" s="139">
        <f>+'[2]Table SP Vol '!AL56</f>
        <v>46.410000000000004</v>
      </c>
      <c r="C2878" s="131" t="s">
        <v>641</v>
      </c>
      <c r="D2878" s="131">
        <v>51</v>
      </c>
      <c r="E2878" s="132">
        <v>92.820000000000007</v>
      </c>
      <c r="F2878" s="129">
        <f t="shared" si="43"/>
        <v>170000</v>
      </c>
      <c r="G2878" s="131"/>
      <c r="DC2878" s="86"/>
      <c r="IH2878" s="131"/>
    </row>
    <row r="2879" spans="1:242">
      <c r="A2879" s="131" t="s">
        <v>2070</v>
      </c>
      <c r="B2879" s="139">
        <f>+'[2]Table SP Vol '!AL57</f>
        <v>46.410000000000004</v>
      </c>
      <c r="C2879" s="131" t="s">
        <v>641</v>
      </c>
      <c r="D2879" s="131">
        <v>52</v>
      </c>
      <c r="E2879" s="132">
        <v>92.820000000000007</v>
      </c>
      <c r="F2879" s="129">
        <f t="shared" si="43"/>
        <v>170000</v>
      </c>
      <c r="G2879" s="131"/>
      <c r="DC2879" s="86"/>
      <c r="IH2879" s="131"/>
    </row>
    <row r="2880" spans="1:242">
      <c r="A2880" s="131" t="s">
        <v>2071</v>
      </c>
      <c r="B2880" s="139">
        <f>+'[2]Table SP Vol '!AL58</f>
        <v>46.410000000000004</v>
      </c>
      <c r="C2880" s="131" t="s">
        <v>641</v>
      </c>
      <c r="D2880" s="131">
        <v>53</v>
      </c>
      <c r="E2880" s="132">
        <v>92.820000000000007</v>
      </c>
      <c r="F2880" s="129">
        <f t="shared" si="43"/>
        <v>170000</v>
      </c>
      <c r="G2880" s="131"/>
      <c r="DC2880" s="86"/>
      <c r="IH2880" s="131"/>
    </row>
    <row r="2881" spans="1:242">
      <c r="A2881" s="131" t="s">
        <v>2072</v>
      </c>
      <c r="B2881" s="139">
        <f>+'[2]Table SP Vol '!AL59</f>
        <v>46.410000000000004</v>
      </c>
      <c r="C2881" s="131" t="s">
        <v>641</v>
      </c>
      <c r="D2881" s="131">
        <v>54</v>
      </c>
      <c r="E2881" s="132">
        <v>92.820000000000007</v>
      </c>
      <c r="F2881" s="129">
        <f t="shared" si="43"/>
        <v>170000</v>
      </c>
      <c r="G2881" s="131"/>
      <c r="DC2881" s="86"/>
      <c r="IH2881" s="131"/>
    </row>
    <row r="2882" spans="1:242">
      <c r="A2882" s="131" t="s">
        <v>2073</v>
      </c>
      <c r="B2882" s="139">
        <f>+'[2]Table SP Vol '!AL60</f>
        <v>84.49</v>
      </c>
      <c r="C2882" s="131" t="s">
        <v>642</v>
      </c>
      <c r="D2882" s="131">
        <v>55</v>
      </c>
      <c r="E2882" s="132">
        <v>168.98</v>
      </c>
      <c r="F2882" s="129">
        <f t="shared" si="43"/>
        <v>170000</v>
      </c>
      <c r="G2882" s="131"/>
      <c r="DC2882" s="86"/>
      <c r="IH2882" s="131"/>
    </row>
    <row r="2883" spans="1:242">
      <c r="A2883" s="131" t="s">
        <v>2074</v>
      </c>
      <c r="B2883" s="139">
        <f>+'[2]Table SP Vol '!AL61</f>
        <v>84.49</v>
      </c>
      <c r="C2883" s="131" t="s">
        <v>642</v>
      </c>
      <c r="D2883" s="131">
        <v>56</v>
      </c>
      <c r="E2883" s="132">
        <v>168.98</v>
      </c>
      <c r="F2883" s="129">
        <f t="shared" si="43"/>
        <v>170000</v>
      </c>
      <c r="G2883" s="131"/>
      <c r="DC2883" s="86"/>
      <c r="IH2883" s="131"/>
    </row>
    <row r="2884" spans="1:242">
      <c r="A2884" s="131" t="s">
        <v>2075</v>
      </c>
      <c r="B2884" s="139">
        <f>+'[2]Table SP Vol '!AL62</f>
        <v>84.49</v>
      </c>
      <c r="C2884" s="131" t="s">
        <v>642</v>
      </c>
      <c r="D2884" s="131">
        <v>57</v>
      </c>
      <c r="E2884" s="132">
        <v>168.98</v>
      </c>
      <c r="F2884" s="129">
        <f t="shared" si="43"/>
        <v>170000</v>
      </c>
      <c r="G2884" s="131"/>
      <c r="DC2884" s="86"/>
      <c r="IH2884" s="131"/>
    </row>
    <row r="2885" spans="1:242">
      <c r="A2885" s="131" t="s">
        <v>2076</v>
      </c>
      <c r="B2885" s="139">
        <f>+'[2]Table SP Vol '!AL63</f>
        <v>84.49</v>
      </c>
      <c r="C2885" s="131" t="s">
        <v>642</v>
      </c>
      <c r="D2885" s="131">
        <v>58</v>
      </c>
      <c r="E2885" s="132">
        <v>168.98</v>
      </c>
      <c r="F2885" s="129">
        <f t="shared" si="43"/>
        <v>170000</v>
      </c>
      <c r="G2885" s="131"/>
      <c r="DC2885" s="86"/>
      <c r="IH2885" s="131"/>
    </row>
    <row r="2886" spans="1:242">
      <c r="A2886" s="131" t="s">
        <v>2077</v>
      </c>
      <c r="B2886" s="139">
        <f>+'[2]Table SP Vol '!AL64</f>
        <v>84.49</v>
      </c>
      <c r="C2886" s="131" t="s">
        <v>642</v>
      </c>
      <c r="D2886" s="131">
        <v>59</v>
      </c>
      <c r="E2886" s="132">
        <v>168.98</v>
      </c>
      <c r="F2886" s="129">
        <f t="shared" si="43"/>
        <v>170000</v>
      </c>
      <c r="G2886" s="131"/>
      <c r="DC2886" s="86"/>
      <c r="IH2886" s="131"/>
    </row>
    <row r="2887" spans="1:242">
      <c r="A2887" s="131" t="s">
        <v>2078</v>
      </c>
      <c r="B2887" s="139">
        <f>+'[2]Table SP Vol '!AL65</f>
        <v>127.33</v>
      </c>
      <c r="C2887" s="131" t="s">
        <v>643</v>
      </c>
      <c r="D2887" s="131">
        <v>60</v>
      </c>
      <c r="E2887" s="132">
        <v>254.66</v>
      </c>
      <c r="F2887" s="129">
        <f t="shared" si="43"/>
        <v>170000</v>
      </c>
      <c r="G2887" s="131"/>
      <c r="DC2887" s="86"/>
      <c r="IH2887" s="131"/>
    </row>
    <row r="2888" spans="1:242">
      <c r="A2888" s="131" t="s">
        <v>2079</v>
      </c>
      <c r="B2888" s="139">
        <f>+'[2]Table SP Vol '!AL66</f>
        <v>127.33</v>
      </c>
      <c r="C2888" s="131" t="s">
        <v>643</v>
      </c>
      <c r="D2888" s="131">
        <v>61</v>
      </c>
      <c r="E2888" s="132">
        <v>254.66</v>
      </c>
      <c r="F2888" s="129">
        <f t="shared" si="43"/>
        <v>170000</v>
      </c>
      <c r="G2888" s="131"/>
      <c r="DC2888" s="86"/>
      <c r="IH2888" s="131"/>
    </row>
    <row r="2889" spans="1:242">
      <c r="A2889" s="131" t="s">
        <v>2080</v>
      </c>
      <c r="B2889" s="139">
        <f>+'[2]Table SP Vol '!AL67</f>
        <v>127.33</v>
      </c>
      <c r="C2889" s="131" t="s">
        <v>643</v>
      </c>
      <c r="D2889" s="131">
        <v>62</v>
      </c>
      <c r="E2889" s="132">
        <v>254.66</v>
      </c>
      <c r="F2889" s="129">
        <f t="shared" si="43"/>
        <v>170000</v>
      </c>
      <c r="G2889" s="131"/>
      <c r="DC2889" s="86"/>
      <c r="IH2889" s="131"/>
    </row>
    <row r="2890" spans="1:242">
      <c r="A2890" s="131" t="s">
        <v>2081</v>
      </c>
      <c r="B2890" s="139">
        <f>+'[2]Table SP Vol '!AL68</f>
        <v>127.33</v>
      </c>
      <c r="C2890" s="131" t="s">
        <v>643</v>
      </c>
      <c r="D2890" s="131">
        <v>63</v>
      </c>
      <c r="E2890" s="132">
        <v>254.66</v>
      </c>
      <c r="F2890" s="129">
        <f t="shared" si="43"/>
        <v>170000</v>
      </c>
      <c r="G2890" s="131"/>
      <c r="DC2890" s="86"/>
      <c r="IH2890" s="131"/>
    </row>
    <row r="2891" spans="1:242">
      <c r="A2891" s="131" t="s">
        <v>2082</v>
      </c>
      <c r="B2891" s="139">
        <f>+'[2]Table SP Vol '!AL69</f>
        <v>127.33</v>
      </c>
      <c r="C2891" s="131" t="s">
        <v>643</v>
      </c>
      <c r="D2891" s="131">
        <v>64</v>
      </c>
      <c r="E2891" s="132">
        <v>254.66</v>
      </c>
      <c r="F2891" s="129">
        <f t="shared" si="43"/>
        <v>170000</v>
      </c>
      <c r="G2891" s="131"/>
      <c r="DC2891" s="86"/>
      <c r="IH2891" s="131"/>
    </row>
    <row r="2892" spans="1:242">
      <c r="A2892" s="131" t="s">
        <v>2083</v>
      </c>
      <c r="B2892" s="139">
        <f>+'[2]Table SP Vol '!AL70</f>
        <v>206.38</v>
      </c>
      <c r="C2892" s="131" t="s">
        <v>644</v>
      </c>
      <c r="D2892" s="131">
        <v>65</v>
      </c>
      <c r="E2892" s="132">
        <v>412.76</v>
      </c>
      <c r="F2892" s="129">
        <f t="shared" si="43"/>
        <v>170000</v>
      </c>
      <c r="G2892" s="131"/>
      <c r="DC2892" s="86"/>
      <c r="IH2892" s="131"/>
    </row>
    <row r="2893" spans="1:242">
      <c r="A2893" s="131" t="s">
        <v>2084</v>
      </c>
      <c r="B2893" s="139">
        <f>+'[2]Table SP Vol '!AL71</f>
        <v>206.38</v>
      </c>
      <c r="C2893" s="131" t="s">
        <v>644</v>
      </c>
      <c r="D2893" s="131">
        <v>66</v>
      </c>
      <c r="E2893" s="132">
        <v>412.76</v>
      </c>
      <c r="F2893" s="129">
        <f t="shared" si="43"/>
        <v>170000</v>
      </c>
      <c r="G2893" s="131"/>
      <c r="DC2893" s="86"/>
      <c r="IH2893" s="131"/>
    </row>
    <row r="2894" spans="1:242">
      <c r="A2894" s="131" t="s">
        <v>2085</v>
      </c>
      <c r="B2894" s="139">
        <f>+'[2]Table SP Vol '!AL72</f>
        <v>206.38</v>
      </c>
      <c r="C2894" s="131" t="s">
        <v>644</v>
      </c>
      <c r="D2894" s="131">
        <v>67</v>
      </c>
      <c r="E2894" s="132">
        <v>412.76</v>
      </c>
      <c r="F2894" s="129">
        <f t="shared" si="43"/>
        <v>170000</v>
      </c>
      <c r="G2894" s="131"/>
      <c r="DC2894" s="86"/>
      <c r="IH2894" s="131"/>
    </row>
    <row r="2895" spans="1:242">
      <c r="A2895" s="131" t="s">
        <v>2086</v>
      </c>
      <c r="B2895" s="139">
        <f>+'[2]Table SP Vol '!AL73</f>
        <v>206.38</v>
      </c>
      <c r="C2895" s="131" t="s">
        <v>644</v>
      </c>
      <c r="D2895" s="131">
        <v>68</v>
      </c>
      <c r="E2895" s="132">
        <v>412.76</v>
      </c>
      <c r="F2895" s="129">
        <f t="shared" si="43"/>
        <v>170000</v>
      </c>
      <c r="G2895" s="131"/>
      <c r="DC2895" s="86"/>
      <c r="IH2895" s="131"/>
    </row>
    <row r="2896" spans="1:242">
      <c r="A2896" s="131" t="s">
        <v>2087</v>
      </c>
      <c r="B2896" s="139">
        <f>+'[2]Table SP Vol '!AL74</f>
        <v>206.38</v>
      </c>
      <c r="C2896" s="131" t="s">
        <v>644</v>
      </c>
      <c r="D2896" s="131">
        <v>69</v>
      </c>
      <c r="E2896" s="132">
        <v>412.76</v>
      </c>
      <c r="F2896" s="129">
        <f t="shared" si="43"/>
        <v>170000</v>
      </c>
      <c r="G2896" s="131"/>
      <c r="DC2896" s="86"/>
      <c r="IH2896" s="131"/>
    </row>
    <row r="2897" spans="1:242">
      <c r="A2897" s="131" t="s">
        <v>2088</v>
      </c>
      <c r="B2897" s="139">
        <f>+'[2]Table SP Vol '!AL75</f>
        <v>385.73</v>
      </c>
      <c r="C2897" s="131" t="s">
        <v>645</v>
      </c>
      <c r="D2897" s="131">
        <v>70</v>
      </c>
      <c r="E2897" s="132">
        <v>771.46</v>
      </c>
      <c r="F2897" s="129">
        <f t="shared" si="43"/>
        <v>170000</v>
      </c>
      <c r="G2897" s="131"/>
      <c r="DC2897" s="86"/>
      <c r="IH2897" s="131"/>
    </row>
    <row r="2898" spans="1:242">
      <c r="A2898" s="131" t="s">
        <v>2089</v>
      </c>
      <c r="B2898" s="139">
        <f>+'[2]Table SP Vol '!AL76</f>
        <v>385.73</v>
      </c>
      <c r="C2898" s="131" t="s">
        <v>645</v>
      </c>
      <c r="D2898" s="131">
        <v>71</v>
      </c>
      <c r="E2898" s="132">
        <v>771.46</v>
      </c>
      <c r="F2898" s="129">
        <f t="shared" si="43"/>
        <v>170000</v>
      </c>
      <c r="G2898" s="131"/>
      <c r="DC2898" s="86"/>
      <c r="IH2898" s="131"/>
    </row>
    <row r="2899" spans="1:242">
      <c r="A2899" s="131" t="s">
        <v>2090</v>
      </c>
      <c r="B2899" s="139">
        <f>+'[2]Table SP Vol '!AL77</f>
        <v>385.73</v>
      </c>
      <c r="C2899" s="131" t="s">
        <v>645</v>
      </c>
      <c r="D2899" s="131">
        <v>72</v>
      </c>
      <c r="E2899" s="132">
        <v>771.46</v>
      </c>
      <c r="F2899" s="129">
        <f t="shared" si="43"/>
        <v>170000</v>
      </c>
      <c r="G2899" s="131"/>
      <c r="DC2899" s="86"/>
      <c r="IH2899" s="131"/>
    </row>
    <row r="2900" spans="1:242">
      <c r="A2900" s="131" t="s">
        <v>2091</v>
      </c>
      <c r="B2900" s="139">
        <f>+'[2]Table SP Vol '!AL78</f>
        <v>385.73</v>
      </c>
      <c r="C2900" s="131" t="s">
        <v>645</v>
      </c>
      <c r="D2900" s="131">
        <v>73</v>
      </c>
      <c r="E2900" s="132">
        <v>771.46</v>
      </c>
      <c r="F2900" s="129">
        <f t="shared" si="43"/>
        <v>170000</v>
      </c>
      <c r="G2900" s="131"/>
      <c r="DC2900" s="86"/>
      <c r="IH2900" s="131"/>
    </row>
    <row r="2901" spans="1:242">
      <c r="A2901" s="131" t="s">
        <v>2092</v>
      </c>
      <c r="B2901" s="139">
        <f>+'[2]Table SP Vol '!AL79</f>
        <v>385.73</v>
      </c>
      <c r="C2901" s="131" t="s">
        <v>645</v>
      </c>
      <c r="D2901" s="131">
        <v>74</v>
      </c>
      <c r="E2901" s="132">
        <v>771.46</v>
      </c>
      <c r="F2901" s="129">
        <f t="shared" si="43"/>
        <v>170000</v>
      </c>
      <c r="G2901" s="131"/>
      <c r="DC2901" s="86"/>
      <c r="IH2901" s="131"/>
    </row>
    <row r="2902" spans="1:242">
      <c r="A2902" s="131" t="s">
        <v>2093</v>
      </c>
      <c r="B2902" s="139">
        <f>+'[2]Table SP Vol '!AL80</f>
        <v>1268.8800000000001</v>
      </c>
      <c r="C2902" s="131" t="s">
        <v>646</v>
      </c>
      <c r="D2902" s="131">
        <v>75</v>
      </c>
      <c r="E2902" s="132">
        <v>2537.7600000000002</v>
      </c>
      <c r="F2902" s="129">
        <f t="shared" si="43"/>
        <v>170000</v>
      </c>
      <c r="G2902" s="131"/>
      <c r="DC2902" s="86"/>
      <c r="IH2902" s="131"/>
    </row>
    <row r="2903" spans="1:242">
      <c r="A2903" s="131" t="s">
        <v>2094</v>
      </c>
      <c r="B2903" s="139">
        <f>+'[2]Table SP Vol '!AL81</f>
        <v>1268.8800000000001</v>
      </c>
      <c r="C2903" s="131" t="s">
        <v>646</v>
      </c>
      <c r="D2903" s="131">
        <v>76</v>
      </c>
      <c r="E2903" s="132">
        <v>2537.7600000000002</v>
      </c>
      <c r="F2903" s="129">
        <f t="shared" si="43"/>
        <v>170000</v>
      </c>
      <c r="G2903" s="131"/>
      <c r="DC2903" s="86"/>
      <c r="IH2903" s="131"/>
    </row>
    <row r="2904" spans="1:242">
      <c r="A2904" s="131" t="s">
        <v>2095</v>
      </c>
      <c r="B2904" s="139">
        <f>+'[2]Table SP Vol '!AL82</f>
        <v>1268.8800000000001</v>
      </c>
      <c r="C2904" s="131" t="s">
        <v>646</v>
      </c>
      <c r="D2904" s="131">
        <v>77</v>
      </c>
      <c r="E2904" s="132">
        <v>2537.7600000000002</v>
      </c>
      <c r="F2904" s="129">
        <f t="shared" si="43"/>
        <v>170000</v>
      </c>
      <c r="G2904" s="131"/>
      <c r="DC2904" s="86"/>
      <c r="IH2904" s="131"/>
    </row>
    <row r="2905" spans="1:242">
      <c r="A2905" s="131" t="s">
        <v>2096</v>
      </c>
      <c r="B2905" s="139">
        <f>+'[2]Table SP Vol '!AL83</f>
        <v>1268.8800000000001</v>
      </c>
      <c r="C2905" s="131" t="s">
        <v>646</v>
      </c>
      <c r="D2905" s="131">
        <v>78</v>
      </c>
      <c r="E2905" s="132">
        <v>2537.7600000000002</v>
      </c>
      <c r="F2905" s="129">
        <f t="shared" si="43"/>
        <v>170000</v>
      </c>
      <c r="G2905" s="131"/>
      <c r="DC2905" s="86"/>
      <c r="IH2905" s="131"/>
    </row>
    <row r="2906" spans="1:242">
      <c r="A2906" s="131" t="s">
        <v>2097</v>
      </c>
      <c r="B2906" s="139">
        <f>+'[2]Table SP Vol '!AL84</f>
        <v>1268.8800000000001</v>
      </c>
      <c r="C2906" s="131" t="s">
        <v>646</v>
      </c>
      <c r="D2906" s="131">
        <v>79</v>
      </c>
      <c r="E2906" s="132">
        <v>2537.7600000000002</v>
      </c>
      <c r="F2906" s="129">
        <f t="shared" ref="F2906:F2969" si="44">+F2820+5000</f>
        <v>170000</v>
      </c>
      <c r="G2906" s="131"/>
      <c r="DC2906" s="86"/>
      <c r="IH2906" s="131"/>
    </row>
    <row r="2907" spans="1:242">
      <c r="A2907" s="131" t="s">
        <v>2098</v>
      </c>
      <c r="B2907" s="139">
        <f>+'[2]Table SP Vol '!AL85</f>
        <v>1268.8800000000001</v>
      </c>
      <c r="C2907" s="131" t="s">
        <v>646</v>
      </c>
      <c r="D2907" s="131">
        <v>80</v>
      </c>
      <c r="E2907" s="132">
        <v>2537.7600000000002</v>
      </c>
      <c r="F2907" s="129">
        <f t="shared" si="44"/>
        <v>170000</v>
      </c>
      <c r="G2907" s="131"/>
      <c r="DC2907" s="86"/>
      <c r="IH2907" s="131"/>
    </row>
    <row r="2908" spans="1:242">
      <c r="A2908" s="131" t="s">
        <v>2099</v>
      </c>
      <c r="B2908" s="139">
        <f>+'[2]Table SP Vol '!AL86</f>
        <v>1268.8800000000001</v>
      </c>
      <c r="C2908" s="131" t="s">
        <v>646</v>
      </c>
      <c r="D2908" s="131">
        <v>81</v>
      </c>
      <c r="E2908" s="132">
        <v>2537.7600000000002</v>
      </c>
      <c r="F2908" s="129">
        <f t="shared" si="44"/>
        <v>170000</v>
      </c>
      <c r="G2908" s="131"/>
      <c r="DC2908" s="86"/>
      <c r="IH2908" s="131"/>
    </row>
    <row r="2909" spans="1:242">
      <c r="A2909" s="131" t="s">
        <v>2100</v>
      </c>
      <c r="B2909" s="139">
        <f>+'[2]Table SP Vol '!AL87</f>
        <v>1268.8800000000001</v>
      </c>
      <c r="C2909" s="131" t="s">
        <v>646</v>
      </c>
      <c r="D2909" s="131">
        <v>82</v>
      </c>
      <c r="E2909" s="132">
        <v>2537.7600000000002</v>
      </c>
      <c r="F2909" s="129">
        <f t="shared" si="44"/>
        <v>170000</v>
      </c>
      <c r="G2909" s="131"/>
      <c r="DC2909" s="86"/>
      <c r="IH2909" s="131"/>
    </row>
    <row r="2910" spans="1:242">
      <c r="A2910" s="131" t="s">
        <v>2101</v>
      </c>
      <c r="B2910" s="139">
        <f>+'[2]Table SP Vol '!AL88</f>
        <v>1268.8800000000001</v>
      </c>
      <c r="C2910" s="131" t="s">
        <v>646</v>
      </c>
      <c r="D2910" s="131">
        <v>83</v>
      </c>
      <c r="E2910" s="132">
        <v>2537.7600000000002</v>
      </c>
      <c r="F2910" s="129">
        <f t="shared" si="44"/>
        <v>170000</v>
      </c>
      <c r="G2910" s="131"/>
      <c r="DC2910" s="86"/>
      <c r="IH2910" s="131"/>
    </row>
    <row r="2911" spans="1:242">
      <c r="A2911" s="131" t="s">
        <v>2102</v>
      </c>
      <c r="B2911" s="139">
        <f>+'[2]Table SP Vol '!AL89</f>
        <v>1268.8800000000001</v>
      </c>
      <c r="C2911" s="131" t="s">
        <v>646</v>
      </c>
      <c r="D2911" s="131">
        <v>84</v>
      </c>
      <c r="E2911" s="132">
        <v>2537.7600000000002</v>
      </c>
      <c r="F2911" s="129">
        <f t="shared" si="44"/>
        <v>170000</v>
      </c>
      <c r="G2911" s="131"/>
      <c r="DC2911" s="86"/>
      <c r="IH2911" s="131"/>
    </row>
    <row r="2912" spans="1:242">
      <c r="A2912" s="131" t="s">
        <v>2103</v>
      </c>
      <c r="B2912" s="139">
        <f>+'[2]Table SP Vol '!AL90</f>
        <v>1268.8800000000001</v>
      </c>
      <c r="C2912" s="131" t="s">
        <v>646</v>
      </c>
      <c r="D2912" s="131">
        <v>85</v>
      </c>
      <c r="E2912" s="132">
        <v>2537.7600000000002</v>
      </c>
      <c r="F2912" s="129">
        <f t="shared" si="44"/>
        <v>170000</v>
      </c>
      <c r="G2912" s="131"/>
      <c r="DC2912" s="86"/>
      <c r="IH2912" s="131"/>
    </row>
    <row r="2913" spans="1:242">
      <c r="A2913" s="131" t="s">
        <v>2104</v>
      </c>
      <c r="B2913" s="139">
        <f>+'[2]Table SP Vol '!AL91</f>
        <v>1268.8800000000001</v>
      </c>
      <c r="C2913" s="131" t="s">
        <v>646</v>
      </c>
      <c r="D2913" s="131">
        <v>86</v>
      </c>
      <c r="E2913" s="132">
        <v>2537.7600000000002</v>
      </c>
      <c r="F2913" s="129">
        <f t="shared" si="44"/>
        <v>170000</v>
      </c>
      <c r="G2913" s="131"/>
      <c r="DC2913" s="86"/>
      <c r="IH2913" s="131"/>
    </row>
    <row r="2914" spans="1:242">
      <c r="A2914" s="131" t="s">
        <v>2105</v>
      </c>
      <c r="B2914" s="139">
        <f>+'[2]Table SP Vol '!AL92</f>
        <v>1268.8800000000001</v>
      </c>
      <c r="C2914" s="131" t="s">
        <v>646</v>
      </c>
      <c r="D2914" s="131">
        <v>87</v>
      </c>
      <c r="E2914" s="132">
        <v>2537.7600000000002</v>
      </c>
      <c r="F2914" s="129">
        <f t="shared" si="44"/>
        <v>170000</v>
      </c>
      <c r="G2914" s="131"/>
      <c r="DC2914" s="86"/>
      <c r="IH2914" s="131"/>
    </row>
    <row r="2915" spans="1:242">
      <c r="A2915" s="131" t="s">
        <v>2106</v>
      </c>
      <c r="B2915" s="139">
        <f>+'[2]Table SP Vol '!AL93</f>
        <v>1268.8800000000001</v>
      </c>
      <c r="C2915" s="131" t="s">
        <v>646</v>
      </c>
      <c r="D2915" s="131">
        <v>88</v>
      </c>
      <c r="E2915" s="132">
        <v>2537.7600000000002</v>
      </c>
      <c r="F2915" s="129">
        <f t="shared" si="44"/>
        <v>170000</v>
      </c>
      <c r="G2915" s="131"/>
      <c r="DC2915" s="86"/>
      <c r="IH2915" s="131"/>
    </row>
    <row r="2916" spans="1:242">
      <c r="A2916" s="131" t="s">
        <v>2107</v>
      </c>
      <c r="B2916" s="139">
        <f>+'[2]Table SP Vol '!AL94</f>
        <v>1268.8800000000001</v>
      </c>
      <c r="C2916" s="131" t="s">
        <v>646</v>
      </c>
      <c r="D2916" s="131">
        <v>89</v>
      </c>
      <c r="E2916" s="132">
        <v>2537.7600000000002</v>
      </c>
      <c r="F2916" s="129">
        <f t="shared" si="44"/>
        <v>170000</v>
      </c>
      <c r="G2916" s="131"/>
      <c r="DC2916" s="86"/>
      <c r="IH2916" s="131"/>
    </row>
    <row r="2917" spans="1:242">
      <c r="A2917" s="131" t="s">
        <v>2108</v>
      </c>
      <c r="B2917" s="139">
        <f>+'[2]Table SP Vol '!AL95</f>
        <v>1268.8800000000001</v>
      </c>
      <c r="C2917" s="131" t="s">
        <v>646</v>
      </c>
      <c r="D2917" s="131">
        <v>90</v>
      </c>
      <c r="E2917" s="132">
        <v>2537.7600000000002</v>
      </c>
      <c r="F2917" s="129">
        <f t="shared" si="44"/>
        <v>170000</v>
      </c>
      <c r="G2917" s="131"/>
      <c r="DC2917" s="86"/>
      <c r="IH2917" s="131"/>
    </row>
    <row r="2918" spans="1:242">
      <c r="A2918" s="131" t="s">
        <v>2109</v>
      </c>
      <c r="B2918" s="139">
        <f>+'[2]Table SP Vol '!AL96</f>
        <v>1268.8800000000001</v>
      </c>
      <c r="C2918" s="131" t="s">
        <v>646</v>
      </c>
      <c r="D2918" s="131">
        <v>91</v>
      </c>
      <c r="E2918" s="132">
        <v>2537.7600000000002</v>
      </c>
      <c r="F2918" s="129">
        <f t="shared" si="44"/>
        <v>170000</v>
      </c>
      <c r="G2918" s="131"/>
      <c r="DC2918" s="86"/>
      <c r="IH2918" s="131"/>
    </row>
    <row r="2919" spans="1:242">
      <c r="A2919" s="131" t="s">
        <v>2110</v>
      </c>
      <c r="B2919" s="139">
        <f>+'[2]Table SP Vol '!AL97</f>
        <v>1268.8800000000001</v>
      </c>
      <c r="C2919" s="131" t="s">
        <v>646</v>
      </c>
      <c r="D2919" s="131">
        <v>92</v>
      </c>
      <c r="E2919" s="132">
        <v>2537.7600000000002</v>
      </c>
      <c r="F2919" s="129">
        <f t="shared" si="44"/>
        <v>170000</v>
      </c>
      <c r="G2919" s="131"/>
      <c r="DC2919" s="86"/>
      <c r="IH2919" s="131"/>
    </row>
    <row r="2920" spans="1:242">
      <c r="A2920" s="131" t="s">
        <v>2111</v>
      </c>
      <c r="B2920" s="139">
        <f>+'[2]Table SP Vol '!AL98</f>
        <v>1268.8800000000001</v>
      </c>
      <c r="C2920" s="131" t="s">
        <v>646</v>
      </c>
      <c r="D2920" s="131">
        <v>93</v>
      </c>
      <c r="E2920" s="132">
        <v>2537.7600000000002</v>
      </c>
      <c r="F2920" s="129">
        <f t="shared" si="44"/>
        <v>170000</v>
      </c>
      <c r="G2920" s="131"/>
      <c r="DC2920" s="86"/>
      <c r="IH2920" s="131"/>
    </row>
    <row r="2921" spans="1:242">
      <c r="A2921" s="131" t="s">
        <v>2112</v>
      </c>
      <c r="B2921" s="139">
        <f>+'[2]Table SP Vol '!AL99</f>
        <v>1268.8800000000001</v>
      </c>
      <c r="C2921" s="131" t="s">
        <v>646</v>
      </c>
      <c r="D2921" s="131">
        <v>94</v>
      </c>
      <c r="E2921" s="132">
        <v>2537.7600000000002</v>
      </c>
      <c r="F2921" s="129">
        <f t="shared" si="44"/>
        <v>170000</v>
      </c>
      <c r="G2921" s="131"/>
      <c r="DC2921" s="86"/>
      <c r="IH2921" s="131"/>
    </row>
    <row r="2922" spans="1:242">
      <c r="A2922" s="131" t="s">
        <v>2113</v>
      </c>
      <c r="B2922" s="139">
        <f>+'[2]Table SP Vol '!AL100</f>
        <v>1268.8800000000001</v>
      </c>
      <c r="C2922" s="131" t="s">
        <v>646</v>
      </c>
      <c r="D2922" s="131">
        <v>95</v>
      </c>
      <c r="E2922" s="132">
        <v>2537.7600000000002</v>
      </c>
      <c r="F2922" s="129">
        <f t="shared" si="44"/>
        <v>170000</v>
      </c>
      <c r="G2922" s="131"/>
      <c r="DC2922" s="86"/>
      <c r="IH2922" s="131"/>
    </row>
    <row r="2923" spans="1:242">
      <c r="A2923" s="131" t="s">
        <v>2114</v>
      </c>
      <c r="B2923" s="139">
        <f>+'[2]Table SP Vol '!AL101</f>
        <v>1268.8800000000001</v>
      </c>
      <c r="C2923" s="131" t="s">
        <v>646</v>
      </c>
      <c r="D2923" s="131">
        <v>96</v>
      </c>
      <c r="E2923" s="132">
        <v>2537.7600000000002</v>
      </c>
      <c r="F2923" s="129">
        <f t="shared" si="44"/>
        <v>170000</v>
      </c>
      <c r="G2923" s="131"/>
      <c r="DC2923" s="86"/>
      <c r="IH2923" s="131"/>
    </row>
    <row r="2924" spans="1:242">
      <c r="A2924" s="131" t="s">
        <v>2115</v>
      </c>
      <c r="B2924" s="139">
        <f>+'[2]Table SP Vol '!AL102</f>
        <v>1268.8800000000001</v>
      </c>
      <c r="C2924" s="131" t="s">
        <v>646</v>
      </c>
      <c r="D2924" s="131">
        <v>97</v>
      </c>
      <c r="E2924" s="132">
        <v>2537.7600000000002</v>
      </c>
      <c r="F2924" s="129">
        <f t="shared" si="44"/>
        <v>170000</v>
      </c>
      <c r="G2924" s="131"/>
      <c r="DC2924" s="86"/>
      <c r="IH2924" s="131"/>
    </row>
    <row r="2925" spans="1:242">
      <c r="A2925" s="131" t="s">
        <v>2116</v>
      </c>
      <c r="B2925" s="139">
        <f>+'[2]Table SP Vol '!AL103</f>
        <v>1268.8800000000001</v>
      </c>
      <c r="C2925" s="131" t="s">
        <v>646</v>
      </c>
      <c r="D2925" s="131">
        <v>98</v>
      </c>
      <c r="E2925" s="132">
        <v>2537.7600000000002</v>
      </c>
      <c r="F2925" s="129">
        <f t="shared" si="44"/>
        <v>170000</v>
      </c>
      <c r="G2925" s="131"/>
      <c r="DC2925" s="86"/>
      <c r="IH2925" s="131"/>
    </row>
    <row r="2926" spans="1:242">
      <c r="A2926" s="131" t="s">
        <v>2117</v>
      </c>
      <c r="B2926" s="139">
        <f>+'[2]Table SP Vol '!AL104</f>
        <v>1268.8800000000001</v>
      </c>
      <c r="C2926" s="131" t="s">
        <v>646</v>
      </c>
      <c r="D2926" s="131">
        <v>99</v>
      </c>
      <c r="E2926" s="132">
        <v>2537.7600000000002</v>
      </c>
      <c r="F2926" s="129">
        <f t="shared" si="44"/>
        <v>170000</v>
      </c>
      <c r="G2926" s="131"/>
      <c r="DC2926" s="86"/>
      <c r="IH2926" s="131"/>
    </row>
    <row r="2927" spans="1:242">
      <c r="A2927" s="131" t="s">
        <v>2118</v>
      </c>
      <c r="B2927" s="139">
        <f>+'[2]Table SP Vol '!AL105</f>
        <v>0</v>
      </c>
      <c r="C2927" s="131" t="s">
        <v>634</v>
      </c>
      <c r="D2927" s="131">
        <v>0</v>
      </c>
      <c r="E2927" s="132">
        <v>0</v>
      </c>
      <c r="F2927" s="129">
        <f t="shared" si="44"/>
        <v>170000</v>
      </c>
      <c r="G2927" s="131"/>
      <c r="DC2927" s="86"/>
      <c r="IH2927" s="131"/>
    </row>
    <row r="2928" spans="1:242">
      <c r="A2928" s="131" t="s">
        <v>6420</v>
      </c>
      <c r="B2928" s="139">
        <f>+'[2]Table SP Vol '!AM20</f>
        <v>4.0250000000000004</v>
      </c>
      <c r="C2928" s="131" t="s">
        <v>634</v>
      </c>
      <c r="D2928" s="131">
        <v>15</v>
      </c>
      <c r="E2928" s="132">
        <v>8.0500000000000007</v>
      </c>
      <c r="F2928" s="129">
        <f t="shared" si="44"/>
        <v>175000</v>
      </c>
      <c r="G2928" s="131"/>
      <c r="CY2928" s="86"/>
      <c r="IH2928" s="131"/>
    </row>
    <row r="2929" spans="1:242">
      <c r="A2929" s="131" t="s">
        <v>6421</v>
      </c>
      <c r="B2929" s="139">
        <f>+'[2]Table SP Vol '!AM21</f>
        <v>4.0250000000000004</v>
      </c>
      <c r="C2929" s="131" t="s">
        <v>634</v>
      </c>
      <c r="D2929" s="131">
        <v>16</v>
      </c>
      <c r="E2929" s="132">
        <v>8.0500000000000007</v>
      </c>
      <c r="F2929" s="129">
        <f t="shared" si="44"/>
        <v>175000</v>
      </c>
      <c r="G2929" s="131"/>
      <c r="CY2929" s="86"/>
      <c r="IH2929" s="131"/>
    </row>
    <row r="2930" spans="1:242">
      <c r="A2930" s="131" t="s">
        <v>6422</v>
      </c>
      <c r="B2930" s="139">
        <f>+'[2]Table SP Vol '!AM22</f>
        <v>4.0250000000000004</v>
      </c>
      <c r="C2930" s="131" t="s">
        <v>634</v>
      </c>
      <c r="D2930" s="131">
        <v>17</v>
      </c>
      <c r="E2930" s="132">
        <v>8.0500000000000007</v>
      </c>
      <c r="F2930" s="129">
        <f t="shared" si="44"/>
        <v>175000</v>
      </c>
      <c r="G2930" s="131"/>
      <c r="CY2930" s="86"/>
      <c r="IH2930" s="131"/>
    </row>
    <row r="2931" spans="1:242">
      <c r="A2931" s="131" t="s">
        <v>6423</v>
      </c>
      <c r="B2931" s="139">
        <f>+'[2]Table SP Vol '!AM23</f>
        <v>4.0250000000000004</v>
      </c>
      <c r="C2931" s="131" t="s">
        <v>634</v>
      </c>
      <c r="D2931" s="131">
        <v>18</v>
      </c>
      <c r="E2931" s="132">
        <v>8.0500000000000007</v>
      </c>
      <c r="F2931" s="129">
        <f t="shared" si="44"/>
        <v>175000</v>
      </c>
      <c r="G2931" s="131"/>
      <c r="CY2931" s="86"/>
      <c r="IH2931" s="131"/>
    </row>
    <row r="2932" spans="1:242">
      <c r="A2932" s="131" t="s">
        <v>6424</v>
      </c>
      <c r="B2932" s="139">
        <f>+'[2]Table SP Vol '!AM24</f>
        <v>4.0250000000000004</v>
      </c>
      <c r="C2932" s="131" t="s">
        <v>634</v>
      </c>
      <c r="D2932" s="131">
        <v>19</v>
      </c>
      <c r="E2932" s="132">
        <v>8.0500000000000007</v>
      </c>
      <c r="F2932" s="129">
        <f t="shared" si="44"/>
        <v>175000</v>
      </c>
      <c r="G2932" s="131"/>
      <c r="CY2932" s="86"/>
      <c r="IH2932" s="131"/>
    </row>
    <row r="2933" spans="1:242">
      <c r="A2933" s="131" t="s">
        <v>6425</v>
      </c>
      <c r="B2933" s="139">
        <f>+'[2]Table SP Vol '!AM25</f>
        <v>5.95</v>
      </c>
      <c r="C2933" s="131" t="s">
        <v>635</v>
      </c>
      <c r="D2933" s="131">
        <v>20</v>
      </c>
      <c r="E2933" s="132">
        <v>11.9</v>
      </c>
      <c r="F2933" s="129">
        <f t="shared" si="44"/>
        <v>175000</v>
      </c>
      <c r="G2933" s="131"/>
      <c r="CY2933" s="86"/>
      <c r="IH2933" s="131"/>
    </row>
    <row r="2934" spans="1:242">
      <c r="A2934" s="131" t="s">
        <v>6426</v>
      </c>
      <c r="B2934" s="139">
        <f>+'[2]Table SP Vol '!AM26</f>
        <v>5.95</v>
      </c>
      <c r="C2934" s="131" t="s">
        <v>635</v>
      </c>
      <c r="D2934" s="131">
        <v>21</v>
      </c>
      <c r="E2934" s="132">
        <v>11.9</v>
      </c>
      <c r="F2934" s="129">
        <f t="shared" si="44"/>
        <v>175000</v>
      </c>
      <c r="G2934" s="131"/>
      <c r="CY2934" s="86"/>
      <c r="IH2934" s="131"/>
    </row>
    <row r="2935" spans="1:242">
      <c r="A2935" s="131" t="s">
        <v>6427</v>
      </c>
      <c r="B2935" s="139">
        <f>+'[2]Table SP Vol '!AM27</f>
        <v>5.95</v>
      </c>
      <c r="C2935" s="131" t="s">
        <v>635</v>
      </c>
      <c r="D2935" s="131">
        <v>22</v>
      </c>
      <c r="E2935" s="132">
        <v>11.9</v>
      </c>
      <c r="F2935" s="129">
        <f t="shared" si="44"/>
        <v>175000</v>
      </c>
      <c r="G2935" s="131"/>
      <c r="CY2935" s="86"/>
      <c r="IH2935" s="131"/>
    </row>
    <row r="2936" spans="1:242">
      <c r="A2936" s="131" t="s">
        <v>6428</v>
      </c>
      <c r="B2936" s="139">
        <f>+'[2]Table SP Vol '!AM28</f>
        <v>5.95</v>
      </c>
      <c r="C2936" s="131" t="s">
        <v>635</v>
      </c>
      <c r="D2936" s="131">
        <v>23</v>
      </c>
      <c r="E2936" s="132">
        <v>11.9</v>
      </c>
      <c r="F2936" s="129">
        <f t="shared" si="44"/>
        <v>175000</v>
      </c>
      <c r="G2936" s="131"/>
      <c r="CY2936" s="86"/>
      <c r="IH2936" s="131"/>
    </row>
    <row r="2937" spans="1:242">
      <c r="A2937" s="131" t="s">
        <v>6429</v>
      </c>
      <c r="B2937" s="139">
        <f>+'[2]Table SP Vol '!AM29</f>
        <v>5.95</v>
      </c>
      <c r="C2937" s="131" t="s">
        <v>635</v>
      </c>
      <c r="D2937" s="131">
        <v>24</v>
      </c>
      <c r="E2937" s="132">
        <v>11.9</v>
      </c>
      <c r="F2937" s="129">
        <f t="shared" si="44"/>
        <v>175000</v>
      </c>
      <c r="G2937" s="131"/>
      <c r="CY2937" s="86"/>
      <c r="IH2937" s="131"/>
    </row>
    <row r="2938" spans="1:242">
      <c r="A2938" s="131" t="s">
        <v>6430</v>
      </c>
      <c r="B2938" s="139">
        <f>+'[2]Table SP Vol '!AM30</f>
        <v>7</v>
      </c>
      <c r="C2938" s="131" t="s">
        <v>636</v>
      </c>
      <c r="D2938" s="131">
        <v>25</v>
      </c>
      <c r="E2938" s="132">
        <v>14</v>
      </c>
      <c r="F2938" s="129">
        <f t="shared" si="44"/>
        <v>175000</v>
      </c>
      <c r="G2938" s="131"/>
      <c r="CY2938" s="86"/>
      <c r="IH2938" s="131"/>
    </row>
    <row r="2939" spans="1:242">
      <c r="A2939" s="131" t="s">
        <v>6431</v>
      </c>
      <c r="B2939" s="139">
        <f>+'[2]Table SP Vol '!AM31</f>
        <v>7</v>
      </c>
      <c r="C2939" s="131" t="s">
        <v>636</v>
      </c>
      <c r="D2939" s="131">
        <v>26</v>
      </c>
      <c r="E2939" s="132">
        <v>14</v>
      </c>
      <c r="F2939" s="129">
        <f t="shared" si="44"/>
        <v>175000</v>
      </c>
      <c r="G2939" s="131"/>
      <c r="CY2939" s="86"/>
      <c r="IH2939" s="131"/>
    </row>
    <row r="2940" spans="1:242">
      <c r="A2940" s="131" t="s">
        <v>6432</v>
      </c>
      <c r="B2940" s="139">
        <f>+'[2]Table SP Vol '!AM32</f>
        <v>7</v>
      </c>
      <c r="C2940" s="131" t="s">
        <v>636</v>
      </c>
      <c r="D2940" s="131">
        <v>27</v>
      </c>
      <c r="E2940" s="132">
        <v>14</v>
      </c>
      <c r="F2940" s="129">
        <f t="shared" si="44"/>
        <v>175000</v>
      </c>
      <c r="G2940" s="131"/>
      <c r="CY2940" s="86"/>
      <c r="IH2940" s="131"/>
    </row>
    <row r="2941" spans="1:242">
      <c r="A2941" s="131" t="s">
        <v>6433</v>
      </c>
      <c r="B2941" s="139">
        <f>+'[2]Table SP Vol '!AM33</f>
        <v>7</v>
      </c>
      <c r="C2941" s="131" t="s">
        <v>636</v>
      </c>
      <c r="D2941" s="131">
        <v>28</v>
      </c>
      <c r="E2941" s="132">
        <v>14</v>
      </c>
      <c r="F2941" s="129">
        <f t="shared" si="44"/>
        <v>175000</v>
      </c>
      <c r="G2941" s="131"/>
      <c r="CY2941" s="86"/>
      <c r="IH2941" s="131"/>
    </row>
    <row r="2942" spans="1:242">
      <c r="A2942" s="131" t="s">
        <v>6434</v>
      </c>
      <c r="B2942" s="139">
        <f>+'[2]Table SP Vol '!AM34</f>
        <v>7</v>
      </c>
      <c r="C2942" s="131" t="s">
        <v>636</v>
      </c>
      <c r="D2942" s="131">
        <v>29</v>
      </c>
      <c r="E2942" s="132">
        <v>14</v>
      </c>
      <c r="F2942" s="129">
        <f t="shared" si="44"/>
        <v>175000</v>
      </c>
      <c r="G2942" s="131"/>
      <c r="CY2942" s="86"/>
      <c r="IH2942" s="131"/>
    </row>
    <row r="2943" spans="1:242">
      <c r="A2943" s="131" t="s">
        <v>6435</v>
      </c>
      <c r="B2943" s="139">
        <f>+'[2]Table SP Vol '!AM35</f>
        <v>8.5750000000000011</v>
      </c>
      <c r="C2943" s="131" t="s">
        <v>637</v>
      </c>
      <c r="D2943" s="131">
        <v>30</v>
      </c>
      <c r="E2943" s="132">
        <v>17.150000000000002</v>
      </c>
      <c r="F2943" s="129">
        <f t="shared" si="44"/>
        <v>175000</v>
      </c>
      <c r="G2943" s="131"/>
      <c r="CY2943" s="86"/>
      <c r="IH2943" s="131"/>
    </row>
    <row r="2944" spans="1:242">
      <c r="A2944" s="131" t="s">
        <v>6436</v>
      </c>
      <c r="B2944" s="139">
        <f>+'[2]Table SP Vol '!AM36</f>
        <v>8.5750000000000011</v>
      </c>
      <c r="C2944" s="131" t="s">
        <v>637</v>
      </c>
      <c r="D2944" s="131">
        <v>31</v>
      </c>
      <c r="E2944" s="132">
        <v>17.150000000000002</v>
      </c>
      <c r="F2944" s="129">
        <f t="shared" si="44"/>
        <v>175000</v>
      </c>
      <c r="G2944" s="131"/>
      <c r="CY2944" s="86"/>
      <c r="IH2944" s="131"/>
    </row>
    <row r="2945" spans="1:242">
      <c r="A2945" s="131" t="s">
        <v>6437</v>
      </c>
      <c r="B2945" s="139">
        <f>+'[2]Table SP Vol '!AM37</f>
        <v>8.5750000000000011</v>
      </c>
      <c r="C2945" s="131" t="s">
        <v>637</v>
      </c>
      <c r="D2945" s="131">
        <v>32</v>
      </c>
      <c r="E2945" s="132">
        <v>17.150000000000002</v>
      </c>
      <c r="F2945" s="129">
        <f t="shared" si="44"/>
        <v>175000</v>
      </c>
      <c r="G2945" s="131"/>
      <c r="CY2945" s="86"/>
      <c r="IH2945" s="131"/>
    </row>
    <row r="2946" spans="1:242">
      <c r="A2946" s="131" t="s">
        <v>6438</v>
      </c>
      <c r="B2946" s="139">
        <f>+'[2]Table SP Vol '!AM38</f>
        <v>8.5750000000000011</v>
      </c>
      <c r="C2946" s="131" t="s">
        <v>637</v>
      </c>
      <c r="D2946" s="131">
        <v>33</v>
      </c>
      <c r="E2946" s="132">
        <v>17.150000000000002</v>
      </c>
      <c r="F2946" s="129">
        <f t="shared" si="44"/>
        <v>175000</v>
      </c>
      <c r="G2946" s="131"/>
      <c r="CY2946" s="86"/>
      <c r="IH2946" s="131"/>
    </row>
    <row r="2947" spans="1:242">
      <c r="A2947" s="131" t="s">
        <v>6439</v>
      </c>
      <c r="B2947" s="139">
        <f>+'[2]Table SP Vol '!AM39</f>
        <v>8.5750000000000011</v>
      </c>
      <c r="C2947" s="131" t="s">
        <v>637</v>
      </c>
      <c r="D2947" s="131">
        <v>34</v>
      </c>
      <c r="E2947" s="132">
        <v>17.150000000000002</v>
      </c>
      <c r="F2947" s="129">
        <f t="shared" si="44"/>
        <v>175000</v>
      </c>
      <c r="G2947" s="131"/>
      <c r="CY2947" s="86"/>
      <c r="IH2947" s="131"/>
    </row>
    <row r="2948" spans="1:242">
      <c r="A2948" s="131" t="s">
        <v>6440</v>
      </c>
      <c r="B2948" s="139">
        <f>+'[2]Table SP Vol '!AM40</f>
        <v>11.375</v>
      </c>
      <c r="C2948" s="131" t="s">
        <v>638</v>
      </c>
      <c r="D2948" s="131">
        <v>35</v>
      </c>
      <c r="E2948" s="132">
        <v>22.75</v>
      </c>
      <c r="F2948" s="129">
        <f t="shared" si="44"/>
        <v>175000</v>
      </c>
      <c r="G2948" s="131"/>
      <c r="CY2948" s="86"/>
      <c r="IH2948" s="131"/>
    </row>
    <row r="2949" spans="1:242">
      <c r="A2949" s="131" t="s">
        <v>6441</v>
      </c>
      <c r="B2949" s="139">
        <f>+'[2]Table SP Vol '!AM41</f>
        <v>11.375</v>
      </c>
      <c r="C2949" s="131" t="s">
        <v>638</v>
      </c>
      <c r="D2949" s="131">
        <v>36</v>
      </c>
      <c r="E2949" s="132">
        <v>22.75</v>
      </c>
      <c r="F2949" s="129">
        <f t="shared" si="44"/>
        <v>175000</v>
      </c>
      <c r="G2949" s="131"/>
      <c r="CY2949" s="86"/>
      <c r="IH2949" s="131"/>
    </row>
    <row r="2950" spans="1:242">
      <c r="A2950" s="131" t="s">
        <v>6442</v>
      </c>
      <c r="B2950" s="139">
        <f>+'[2]Table SP Vol '!AM42</f>
        <v>11.375</v>
      </c>
      <c r="C2950" s="131" t="s">
        <v>638</v>
      </c>
      <c r="D2950" s="131">
        <v>37</v>
      </c>
      <c r="E2950" s="132">
        <v>22.75</v>
      </c>
      <c r="F2950" s="129">
        <f t="shared" si="44"/>
        <v>175000</v>
      </c>
      <c r="G2950" s="131"/>
      <c r="CY2950" s="86"/>
      <c r="IH2950" s="131"/>
    </row>
    <row r="2951" spans="1:242">
      <c r="A2951" s="131" t="s">
        <v>6443</v>
      </c>
      <c r="B2951" s="139">
        <f>+'[2]Table SP Vol '!AM43</f>
        <v>11.375</v>
      </c>
      <c r="C2951" s="131" t="s">
        <v>638</v>
      </c>
      <c r="D2951" s="131">
        <v>38</v>
      </c>
      <c r="E2951" s="132">
        <v>22.75</v>
      </c>
      <c r="F2951" s="129">
        <f t="shared" si="44"/>
        <v>175000</v>
      </c>
      <c r="G2951" s="131"/>
      <c r="CY2951" s="86"/>
      <c r="IH2951" s="131"/>
    </row>
    <row r="2952" spans="1:242">
      <c r="A2952" s="131" t="s">
        <v>6444</v>
      </c>
      <c r="B2952" s="139">
        <f>+'[2]Table SP Vol '!AM44</f>
        <v>11.375</v>
      </c>
      <c r="C2952" s="131" t="s">
        <v>638</v>
      </c>
      <c r="D2952" s="131">
        <v>39</v>
      </c>
      <c r="E2952" s="132">
        <v>22.75</v>
      </c>
      <c r="F2952" s="129">
        <f t="shared" si="44"/>
        <v>175000</v>
      </c>
      <c r="G2952" s="131"/>
      <c r="CY2952" s="86"/>
      <c r="IH2952" s="131"/>
    </row>
    <row r="2953" spans="1:242">
      <c r="A2953" s="131" t="s">
        <v>6445</v>
      </c>
      <c r="B2953" s="139">
        <f>+'[2]Table SP Vol '!AM45</f>
        <v>16.625</v>
      </c>
      <c r="C2953" s="131" t="s">
        <v>639</v>
      </c>
      <c r="D2953" s="131">
        <v>40</v>
      </c>
      <c r="E2953" s="132">
        <v>33.25</v>
      </c>
      <c r="F2953" s="129">
        <f t="shared" si="44"/>
        <v>175000</v>
      </c>
      <c r="G2953" s="131"/>
      <c r="CY2953" s="86"/>
      <c r="IH2953" s="131"/>
    </row>
    <row r="2954" spans="1:242">
      <c r="A2954" s="131" t="s">
        <v>6446</v>
      </c>
      <c r="B2954" s="139">
        <f>+'[2]Table SP Vol '!AM46</f>
        <v>16.625</v>
      </c>
      <c r="C2954" s="131" t="s">
        <v>639</v>
      </c>
      <c r="D2954" s="131">
        <v>41</v>
      </c>
      <c r="E2954" s="132">
        <v>33.25</v>
      </c>
      <c r="F2954" s="129">
        <f t="shared" si="44"/>
        <v>175000</v>
      </c>
      <c r="G2954" s="131"/>
      <c r="CY2954" s="86"/>
      <c r="IH2954" s="131"/>
    </row>
    <row r="2955" spans="1:242">
      <c r="A2955" s="131" t="s">
        <v>6447</v>
      </c>
      <c r="B2955" s="139">
        <f>+'[2]Table SP Vol '!AM47</f>
        <v>16.625</v>
      </c>
      <c r="C2955" s="131" t="s">
        <v>639</v>
      </c>
      <c r="D2955" s="131">
        <v>42</v>
      </c>
      <c r="E2955" s="132">
        <v>33.25</v>
      </c>
      <c r="F2955" s="129">
        <f t="shared" si="44"/>
        <v>175000</v>
      </c>
      <c r="G2955" s="131"/>
      <c r="CY2955" s="86"/>
      <c r="IH2955" s="131"/>
    </row>
    <row r="2956" spans="1:242">
      <c r="A2956" s="131" t="s">
        <v>6448</v>
      </c>
      <c r="B2956" s="139">
        <f>+'[2]Table SP Vol '!AM48</f>
        <v>16.625</v>
      </c>
      <c r="C2956" s="131" t="s">
        <v>639</v>
      </c>
      <c r="D2956" s="131">
        <v>43</v>
      </c>
      <c r="E2956" s="132">
        <v>33.25</v>
      </c>
      <c r="F2956" s="129">
        <f t="shared" si="44"/>
        <v>175000</v>
      </c>
      <c r="G2956" s="131"/>
      <c r="CY2956" s="86"/>
      <c r="IH2956" s="131"/>
    </row>
    <row r="2957" spans="1:242">
      <c r="A2957" s="131" t="s">
        <v>6449</v>
      </c>
      <c r="B2957" s="139">
        <f>+'[2]Table SP Vol '!AM49</f>
        <v>16.625</v>
      </c>
      <c r="C2957" s="131" t="s">
        <v>639</v>
      </c>
      <c r="D2957" s="131">
        <v>44</v>
      </c>
      <c r="E2957" s="132">
        <v>33.25</v>
      </c>
      <c r="F2957" s="129">
        <f t="shared" si="44"/>
        <v>175000</v>
      </c>
      <c r="G2957" s="131"/>
      <c r="CY2957" s="86"/>
      <c r="IH2957" s="131"/>
    </row>
    <row r="2958" spans="1:242">
      <c r="A2958" s="131" t="s">
        <v>6450</v>
      </c>
      <c r="B2958" s="139">
        <f>+'[2]Table SP Vol '!AM50</f>
        <v>26.599999999999998</v>
      </c>
      <c r="C2958" s="131" t="s">
        <v>640</v>
      </c>
      <c r="D2958" s="131">
        <v>45</v>
      </c>
      <c r="E2958" s="132">
        <v>53.199999999999996</v>
      </c>
      <c r="F2958" s="129">
        <f t="shared" si="44"/>
        <v>175000</v>
      </c>
      <c r="G2958" s="131"/>
      <c r="CY2958" s="86"/>
      <c r="IH2958" s="131"/>
    </row>
    <row r="2959" spans="1:242">
      <c r="A2959" s="131" t="s">
        <v>6451</v>
      </c>
      <c r="B2959" s="139">
        <f>+'[2]Table SP Vol '!AM51</f>
        <v>26.599999999999998</v>
      </c>
      <c r="C2959" s="131" t="s">
        <v>640</v>
      </c>
      <c r="D2959" s="131">
        <v>46</v>
      </c>
      <c r="E2959" s="132">
        <v>53.199999999999996</v>
      </c>
      <c r="F2959" s="129">
        <f t="shared" si="44"/>
        <v>175000</v>
      </c>
      <c r="G2959" s="131"/>
      <c r="CY2959" s="86"/>
      <c r="IH2959" s="131"/>
    </row>
    <row r="2960" spans="1:242">
      <c r="A2960" s="131" t="s">
        <v>6452</v>
      </c>
      <c r="B2960" s="139">
        <f>+'[2]Table SP Vol '!AM52</f>
        <v>26.599999999999998</v>
      </c>
      <c r="C2960" s="131" t="s">
        <v>640</v>
      </c>
      <c r="D2960" s="131">
        <v>47</v>
      </c>
      <c r="E2960" s="132">
        <v>53.199999999999996</v>
      </c>
      <c r="F2960" s="129">
        <f t="shared" si="44"/>
        <v>175000</v>
      </c>
      <c r="G2960" s="131"/>
      <c r="CY2960" s="86"/>
      <c r="IH2960" s="131"/>
    </row>
    <row r="2961" spans="1:242">
      <c r="A2961" s="131" t="s">
        <v>6453</v>
      </c>
      <c r="B2961" s="139">
        <f>+'[2]Table SP Vol '!AM53</f>
        <v>26.599999999999998</v>
      </c>
      <c r="C2961" s="131" t="s">
        <v>640</v>
      </c>
      <c r="D2961" s="131">
        <v>48</v>
      </c>
      <c r="E2961" s="132">
        <v>53.199999999999996</v>
      </c>
      <c r="F2961" s="129">
        <f t="shared" si="44"/>
        <v>175000</v>
      </c>
      <c r="G2961" s="131"/>
      <c r="CY2961" s="86"/>
      <c r="IH2961" s="131"/>
    </row>
    <row r="2962" spans="1:242">
      <c r="A2962" s="131" t="s">
        <v>6454</v>
      </c>
      <c r="B2962" s="139">
        <f>+'[2]Table SP Vol '!AM54</f>
        <v>26.599999999999998</v>
      </c>
      <c r="C2962" s="131" t="s">
        <v>640</v>
      </c>
      <c r="D2962" s="131">
        <v>49</v>
      </c>
      <c r="E2962" s="132">
        <v>53.199999999999996</v>
      </c>
      <c r="F2962" s="129">
        <f t="shared" si="44"/>
        <v>175000</v>
      </c>
      <c r="G2962" s="131"/>
      <c r="CY2962" s="86"/>
      <c r="IH2962" s="131"/>
    </row>
    <row r="2963" spans="1:242">
      <c r="A2963" s="131" t="s">
        <v>6455</v>
      </c>
      <c r="B2963" s="139">
        <f>+'[2]Table SP Vol '!AM55</f>
        <v>47.775000000000006</v>
      </c>
      <c r="C2963" s="131" t="s">
        <v>641</v>
      </c>
      <c r="D2963" s="131">
        <v>50</v>
      </c>
      <c r="E2963" s="132">
        <v>95.550000000000011</v>
      </c>
      <c r="F2963" s="129">
        <f t="shared" si="44"/>
        <v>175000</v>
      </c>
      <c r="G2963" s="131"/>
      <c r="CY2963" s="86"/>
      <c r="IH2963" s="131"/>
    </row>
    <row r="2964" spans="1:242">
      <c r="A2964" s="131" t="s">
        <v>6456</v>
      </c>
      <c r="B2964" s="139">
        <f>+'[2]Table SP Vol '!AM56</f>
        <v>47.775000000000006</v>
      </c>
      <c r="C2964" s="131" t="s">
        <v>641</v>
      </c>
      <c r="D2964" s="131">
        <v>51</v>
      </c>
      <c r="E2964" s="132">
        <v>95.550000000000011</v>
      </c>
      <c r="F2964" s="129">
        <f t="shared" si="44"/>
        <v>175000</v>
      </c>
      <c r="G2964" s="131"/>
      <c r="CY2964" s="86"/>
      <c r="IH2964" s="131"/>
    </row>
    <row r="2965" spans="1:242">
      <c r="A2965" s="131" t="s">
        <v>6457</v>
      </c>
      <c r="B2965" s="139">
        <f>+'[2]Table SP Vol '!AM57</f>
        <v>47.775000000000006</v>
      </c>
      <c r="C2965" s="131" t="s">
        <v>641</v>
      </c>
      <c r="D2965" s="131">
        <v>52</v>
      </c>
      <c r="E2965" s="132">
        <v>95.550000000000011</v>
      </c>
      <c r="F2965" s="129">
        <f t="shared" si="44"/>
        <v>175000</v>
      </c>
      <c r="G2965" s="131"/>
      <c r="CY2965" s="86"/>
      <c r="IH2965" s="131"/>
    </row>
    <row r="2966" spans="1:242">
      <c r="A2966" s="131" t="s">
        <v>6458</v>
      </c>
      <c r="B2966" s="139">
        <f>+'[2]Table SP Vol '!AM58</f>
        <v>47.775000000000006</v>
      </c>
      <c r="C2966" s="131" t="s">
        <v>641</v>
      </c>
      <c r="D2966" s="131">
        <v>53</v>
      </c>
      <c r="E2966" s="132">
        <v>95.550000000000011</v>
      </c>
      <c r="F2966" s="129">
        <f t="shared" si="44"/>
        <v>175000</v>
      </c>
      <c r="G2966" s="131"/>
      <c r="CY2966" s="86"/>
      <c r="IH2966" s="131"/>
    </row>
    <row r="2967" spans="1:242">
      <c r="A2967" s="131" t="s">
        <v>6459</v>
      </c>
      <c r="B2967" s="139">
        <f>+'[2]Table SP Vol '!AM59</f>
        <v>47.775000000000006</v>
      </c>
      <c r="C2967" s="131" t="s">
        <v>641</v>
      </c>
      <c r="D2967" s="131">
        <v>54</v>
      </c>
      <c r="E2967" s="132">
        <v>95.550000000000011</v>
      </c>
      <c r="F2967" s="129">
        <f t="shared" si="44"/>
        <v>175000</v>
      </c>
      <c r="G2967" s="131"/>
      <c r="CY2967" s="86"/>
      <c r="IH2967" s="131"/>
    </row>
    <row r="2968" spans="1:242">
      <c r="A2968" s="131" t="s">
        <v>6460</v>
      </c>
      <c r="B2968" s="139">
        <f>+'[2]Table SP Vol '!AM60</f>
        <v>86.974999999999994</v>
      </c>
      <c r="C2968" s="131" t="s">
        <v>642</v>
      </c>
      <c r="D2968" s="131">
        <v>55</v>
      </c>
      <c r="E2968" s="132">
        <v>173.95</v>
      </c>
      <c r="F2968" s="129">
        <f t="shared" si="44"/>
        <v>175000</v>
      </c>
      <c r="G2968" s="131"/>
      <c r="CY2968" s="86"/>
      <c r="IH2968" s="131"/>
    </row>
    <row r="2969" spans="1:242">
      <c r="A2969" s="131" t="s">
        <v>6461</v>
      </c>
      <c r="B2969" s="139">
        <f>+'[2]Table SP Vol '!AM61</f>
        <v>86.974999999999994</v>
      </c>
      <c r="C2969" s="131" t="s">
        <v>642</v>
      </c>
      <c r="D2969" s="131">
        <v>56</v>
      </c>
      <c r="E2969" s="132">
        <v>173.95</v>
      </c>
      <c r="F2969" s="129">
        <f t="shared" si="44"/>
        <v>175000</v>
      </c>
      <c r="G2969" s="131"/>
      <c r="CY2969" s="86"/>
      <c r="IH2969" s="131"/>
    </row>
    <row r="2970" spans="1:242">
      <c r="A2970" s="131" t="s">
        <v>6462</v>
      </c>
      <c r="B2970" s="139">
        <f>+'[2]Table SP Vol '!AM62</f>
        <v>86.974999999999994</v>
      </c>
      <c r="C2970" s="131" t="s">
        <v>642</v>
      </c>
      <c r="D2970" s="131">
        <v>57</v>
      </c>
      <c r="E2970" s="132">
        <v>173.95</v>
      </c>
      <c r="F2970" s="129">
        <f t="shared" ref="F2970:F3033" si="45">+F2884+5000</f>
        <v>175000</v>
      </c>
      <c r="G2970" s="131"/>
      <c r="CY2970" s="86"/>
      <c r="IH2970" s="131"/>
    </row>
    <row r="2971" spans="1:242">
      <c r="A2971" s="131" t="s">
        <v>6463</v>
      </c>
      <c r="B2971" s="139">
        <f>+'[2]Table SP Vol '!AM63</f>
        <v>86.974999999999994</v>
      </c>
      <c r="C2971" s="131" t="s">
        <v>642</v>
      </c>
      <c r="D2971" s="131">
        <v>58</v>
      </c>
      <c r="E2971" s="132">
        <v>173.95</v>
      </c>
      <c r="F2971" s="129">
        <f t="shared" si="45"/>
        <v>175000</v>
      </c>
      <c r="G2971" s="131"/>
      <c r="CY2971" s="86"/>
      <c r="IH2971" s="131"/>
    </row>
    <row r="2972" spans="1:242">
      <c r="A2972" s="131" t="s">
        <v>6464</v>
      </c>
      <c r="B2972" s="139">
        <f>+'[2]Table SP Vol '!AM64</f>
        <v>86.974999999999994</v>
      </c>
      <c r="C2972" s="131" t="s">
        <v>642</v>
      </c>
      <c r="D2972" s="131">
        <v>59</v>
      </c>
      <c r="E2972" s="132">
        <v>173.95</v>
      </c>
      <c r="F2972" s="129">
        <f t="shared" si="45"/>
        <v>175000</v>
      </c>
      <c r="G2972" s="131"/>
      <c r="CY2972" s="86"/>
      <c r="IH2972" s="131"/>
    </row>
    <row r="2973" spans="1:242">
      <c r="A2973" s="131" t="s">
        <v>6465</v>
      </c>
      <c r="B2973" s="139">
        <f>+'[2]Table SP Vol '!AM65</f>
        <v>131.07499999999999</v>
      </c>
      <c r="C2973" s="131" t="s">
        <v>643</v>
      </c>
      <c r="D2973" s="131">
        <v>60</v>
      </c>
      <c r="E2973" s="132">
        <v>262.14999999999998</v>
      </c>
      <c r="F2973" s="129">
        <f t="shared" si="45"/>
        <v>175000</v>
      </c>
      <c r="G2973" s="131"/>
      <c r="CY2973" s="86"/>
      <c r="IH2973" s="131"/>
    </row>
    <row r="2974" spans="1:242">
      <c r="A2974" s="131" t="s">
        <v>6466</v>
      </c>
      <c r="B2974" s="139">
        <f>+'[2]Table SP Vol '!AM66</f>
        <v>131.07499999999999</v>
      </c>
      <c r="C2974" s="131" t="s">
        <v>643</v>
      </c>
      <c r="D2974" s="131">
        <v>61</v>
      </c>
      <c r="E2974" s="132">
        <v>262.14999999999998</v>
      </c>
      <c r="F2974" s="129">
        <f t="shared" si="45"/>
        <v>175000</v>
      </c>
      <c r="G2974" s="131"/>
      <c r="CY2974" s="86"/>
      <c r="IH2974" s="131"/>
    </row>
    <row r="2975" spans="1:242">
      <c r="A2975" s="131" t="s">
        <v>6467</v>
      </c>
      <c r="B2975" s="139">
        <f>+'[2]Table SP Vol '!AM67</f>
        <v>131.07499999999999</v>
      </c>
      <c r="C2975" s="131" t="s">
        <v>643</v>
      </c>
      <c r="D2975" s="131">
        <v>62</v>
      </c>
      <c r="E2975" s="132">
        <v>262.14999999999998</v>
      </c>
      <c r="F2975" s="129">
        <f t="shared" si="45"/>
        <v>175000</v>
      </c>
      <c r="G2975" s="131"/>
      <c r="CY2975" s="86"/>
      <c r="IH2975" s="131"/>
    </row>
    <row r="2976" spans="1:242">
      <c r="A2976" s="131" t="s">
        <v>6468</v>
      </c>
      <c r="B2976" s="139">
        <f>+'[2]Table SP Vol '!AM68</f>
        <v>131.07499999999999</v>
      </c>
      <c r="C2976" s="131" t="s">
        <v>643</v>
      </c>
      <c r="D2976" s="131">
        <v>63</v>
      </c>
      <c r="E2976" s="132">
        <v>262.14999999999998</v>
      </c>
      <c r="F2976" s="129">
        <f t="shared" si="45"/>
        <v>175000</v>
      </c>
      <c r="G2976" s="131"/>
      <c r="CY2976" s="86"/>
      <c r="IH2976" s="131"/>
    </row>
    <row r="2977" spans="1:242">
      <c r="A2977" s="131" t="s">
        <v>6469</v>
      </c>
      <c r="B2977" s="139">
        <f>+'[2]Table SP Vol '!AM69</f>
        <v>131.07499999999999</v>
      </c>
      <c r="C2977" s="131" t="s">
        <v>643</v>
      </c>
      <c r="D2977" s="131">
        <v>64</v>
      </c>
      <c r="E2977" s="132">
        <v>262.14999999999998</v>
      </c>
      <c r="F2977" s="129">
        <f t="shared" si="45"/>
        <v>175000</v>
      </c>
      <c r="G2977" s="131"/>
      <c r="CY2977" s="86"/>
      <c r="IH2977" s="131"/>
    </row>
    <row r="2978" spans="1:242">
      <c r="A2978" s="131" t="s">
        <v>6470</v>
      </c>
      <c r="B2978" s="139">
        <f>+'[2]Table SP Vol '!AM70</f>
        <v>212.45</v>
      </c>
      <c r="C2978" s="131" t="s">
        <v>644</v>
      </c>
      <c r="D2978" s="131">
        <v>65</v>
      </c>
      <c r="E2978" s="132">
        <v>424.9</v>
      </c>
      <c r="F2978" s="129">
        <f t="shared" si="45"/>
        <v>175000</v>
      </c>
      <c r="G2978" s="131"/>
      <c r="CY2978" s="86"/>
      <c r="IH2978" s="131"/>
    </row>
    <row r="2979" spans="1:242">
      <c r="A2979" s="131" t="s">
        <v>6471</v>
      </c>
      <c r="B2979" s="139">
        <f>+'[2]Table SP Vol '!AM71</f>
        <v>212.45</v>
      </c>
      <c r="C2979" s="131" t="s">
        <v>644</v>
      </c>
      <c r="D2979" s="131">
        <v>66</v>
      </c>
      <c r="E2979" s="132">
        <v>424.9</v>
      </c>
      <c r="F2979" s="129">
        <f t="shared" si="45"/>
        <v>175000</v>
      </c>
      <c r="G2979" s="131"/>
      <c r="CY2979" s="86"/>
      <c r="IH2979" s="131"/>
    </row>
    <row r="2980" spans="1:242">
      <c r="A2980" s="131" t="s">
        <v>6472</v>
      </c>
      <c r="B2980" s="139">
        <f>+'[2]Table SP Vol '!AM72</f>
        <v>212.45</v>
      </c>
      <c r="C2980" s="131" t="s">
        <v>644</v>
      </c>
      <c r="D2980" s="131">
        <v>67</v>
      </c>
      <c r="E2980" s="132">
        <v>424.9</v>
      </c>
      <c r="F2980" s="129">
        <f t="shared" si="45"/>
        <v>175000</v>
      </c>
      <c r="G2980" s="131"/>
      <c r="CY2980" s="86"/>
      <c r="IH2980" s="131"/>
    </row>
    <row r="2981" spans="1:242">
      <c r="A2981" s="131" t="s">
        <v>6473</v>
      </c>
      <c r="B2981" s="139">
        <f>+'[2]Table SP Vol '!AM73</f>
        <v>212.45</v>
      </c>
      <c r="C2981" s="131" t="s">
        <v>644</v>
      </c>
      <c r="D2981" s="131">
        <v>68</v>
      </c>
      <c r="E2981" s="132">
        <v>424.9</v>
      </c>
      <c r="F2981" s="129">
        <f t="shared" si="45"/>
        <v>175000</v>
      </c>
      <c r="G2981" s="131"/>
      <c r="CY2981" s="86"/>
      <c r="IH2981" s="131"/>
    </row>
    <row r="2982" spans="1:242">
      <c r="A2982" s="131" t="s">
        <v>6474</v>
      </c>
      <c r="B2982" s="139">
        <f>+'[2]Table SP Vol '!AM74</f>
        <v>212.45</v>
      </c>
      <c r="C2982" s="131" t="s">
        <v>644</v>
      </c>
      <c r="D2982" s="131">
        <v>69</v>
      </c>
      <c r="E2982" s="132">
        <v>424.9</v>
      </c>
      <c r="F2982" s="129">
        <f t="shared" si="45"/>
        <v>175000</v>
      </c>
      <c r="G2982" s="131"/>
      <c r="CY2982" s="86"/>
      <c r="IH2982" s="131"/>
    </row>
    <row r="2983" spans="1:242">
      <c r="A2983" s="131" t="s">
        <v>6475</v>
      </c>
      <c r="B2983" s="139">
        <f>+'[2]Table SP Vol '!AM75</f>
        <v>397.07500000000005</v>
      </c>
      <c r="C2983" s="131" t="s">
        <v>645</v>
      </c>
      <c r="D2983" s="131">
        <v>70</v>
      </c>
      <c r="E2983" s="132">
        <v>794.15000000000009</v>
      </c>
      <c r="F2983" s="129">
        <f t="shared" si="45"/>
        <v>175000</v>
      </c>
      <c r="G2983" s="131"/>
      <c r="CY2983" s="86"/>
      <c r="IH2983" s="131"/>
    </row>
    <row r="2984" spans="1:242">
      <c r="A2984" s="131" t="s">
        <v>6476</v>
      </c>
      <c r="B2984" s="139">
        <f>+'[2]Table SP Vol '!AM76</f>
        <v>397.07500000000005</v>
      </c>
      <c r="C2984" s="131" t="s">
        <v>645</v>
      </c>
      <c r="D2984" s="131">
        <v>71</v>
      </c>
      <c r="E2984" s="132">
        <v>794.15000000000009</v>
      </c>
      <c r="F2984" s="129">
        <f t="shared" si="45"/>
        <v>175000</v>
      </c>
      <c r="G2984" s="131"/>
      <c r="CY2984" s="86"/>
      <c r="IH2984" s="131"/>
    </row>
    <row r="2985" spans="1:242">
      <c r="A2985" s="131" t="s">
        <v>6477</v>
      </c>
      <c r="B2985" s="139">
        <f>+'[2]Table SP Vol '!AM77</f>
        <v>397.07500000000005</v>
      </c>
      <c r="C2985" s="131" t="s">
        <v>645</v>
      </c>
      <c r="D2985" s="131">
        <v>72</v>
      </c>
      <c r="E2985" s="132">
        <v>794.15000000000009</v>
      </c>
      <c r="F2985" s="129">
        <f t="shared" si="45"/>
        <v>175000</v>
      </c>
      <c r="G2985" s="131"/>
      <c r="CY2985" s="86"/>
      <c r="IH2985" s="131"/>
    </row>
    <row r="2986" spans="1:242">
      <c r="A2986" s="131" t="s">
        <v>6478</v>
      </c>
      <c r="B2986" s="139">
        <f>+'[2]Table SP Vol '!AM78</f>
        <v>397.07500000000005</v>
      </c>
      <c r="C2986" s="131" t="s">
        <v>645</v>
      </c>
      <c r="D2986" s="131">
        <v>73</v>
      </c>
      <c r="E2986" s="132">
        <v>794.15000000000009</v>
      </c>
      <c r="F2986" s="129">
        <f t="shared" si="45"/>
        <v>175000</v>
      </c>
      <c r="G2986" s="131"/>
      <c r="CY2986" s="86"/>
      <c r="IH2986" s="131"/>
    </row>
    <row r="2987" spans="1:242">
      <c r="A2987" s="131" t="s">
        <v>6479</v>
      </c>
      <c r="B2987" s="139">
        <f>+'[2]Table SP Vol '!AM79</f>
        <v>397.07500000000005</v>
      </c>
      <c r="C2987" s="131" t="s">
        <v>645</v>
      </c>
      <c r="D2987" s="131">
        <v>74</v>
      </c>
      <c r="E2987" s="132">
        <v>794.15000000000009</v>
      </c>
      <c r="F2987" s="129">
        <f t="shared" si="45"/>
        <v>175000</v>
      </c>
      <c r="G2987" s="131"/>
      <c r="CY2987" s="86"/>
      <c r="IH2987" s="131"/>
    </row>
    <row r="2988" spans="1:242">
      <c r="A2988" s="131" t="s">
        <v>6480</v>
      </c>
      <c r="B2988" s="139">
        <f>+'[2]Table SP Vol '!AM80</f>
        <v>1306.2</v>
      </c>
      <c r="C2988" s="131" t="s">
        <v>646</v>
      </c>
      <c r="D2988" s="131">
        <v>75</v>
      </c>
      <c r="E2988" s="132">
        <v>2612.4</v>
      </c>
      <c r="F2988" s="129">
        <f t="shared" si="45"/>
        <v>175000</v>
      </c>
      <c r="G2988" s="131"/>
      <c r="CY2988" s="86"/>
      <c r="IH2988" s="131"/>
    </row>
    <row r="2989" spans="1:242">
      <c r="A2989" s="131" t="s">
        <v>6481</v>
      </c>
      <c r="B2989" s="139">
        <f>+'[2]Table SP Vol '!AM81</f>
        <v>1306.2</v>
      </c>
      <c r="C2989" s="131" t="s">
        <v>646</v>
      </c>
      <c r="D2989" s="131">
        <v>76</v>
      </c>
      <c r="E2989" s="132">
        <v>2612.4</v>
      </c>
      <c r="F2989" s="129">
        <f t="shared" si="45"/>
        <v>175000</v>
      </c>
      <c r="G2989" s="131"/>
      <c r="CY2989" s="86"/>
      <c r="IH2989" s="131"/>
    </row>
    <row r="2990" spans="1:242">
      <c r="A2990" s="131" t="s">
        <v>6482</v>
      </c>
      <c r="B2990" s="139">
        <f>+'[2]Table SP Vol '!AM82</f>
        <v>1306.2</v>
      </c>
      <c r="C2990" s="131" t="s">
        <v>646</v>
      </c>
      <c r="D2990" s="131">
        <v>77</v>
      </c>
      <c r="E2990" s="132">
        <v>2612.4</v>
      </c>
      <c r="F2990" s="129">
        <f t="shared" si="45"/>
        <v>175000</v>
      </c>
      <c r="G2990" s="131"/>
      <c r="CY2990" s="86"/>
      <c r="IH2990" s="131"/>
    </row>
    <row r="2991" spans="1:242">
      <c r="A2991" s="131" t="s">
        <v>6483</v>
      </c>
      <c r="B2991" s="139">
        <f>+'[2]Table SP Vol '!AM83</f>
        <v>1306.2</v>
      </c>
      <c r="C2991" s="131" t="s">
        <v>646</v>
      </c>
      <c r="D2991" s="131">
        <v>78</v>
      </c>
      <c r="E2991" s="132">
        <v>2612.4</v>
      </c>
      <c r="F2991" s="129">
        <f t="shared" si="45"/>
        <v>175000</v>
      </c>
      <c r="G2991" s="131"/>
      <c r="CY2991" s="86"/>
      <c r="IH2991" s="131"/>
    </row>
    <row r="2992" spans="1:242">
      <c r="A2992" s="131" t="s">
        <v>6484</v>
      </c>
      <c r="B2992" s="139">
        <f>+'[2]Table SP Vol '!AM84</f>
        <v>1306.2</v>
      </c>
      <c r="C2992" s="131" t="s">
        <v>646</v>
      </c>
      <c r="D2992" s="131">
        <v>79</v>
      </c>
      <c r="E2992" s="132">
        <v>2612.4</v>
      </c>
      <c r="F2992" s="129">
        <f t="shared" si="45"/>
        <v>175000</v>
      </c>
      <c r="G2992" s="131"/>
      <c r="CY2992" s="86"/>
      <c r="IH2992" s="131"/>
    </row>
    <row r="2993" spans="1:242">
      <c r="A2993" s="131" t="s">
        <v>6485</v>
      </c>
      <c r="B2993" s="139">
        <f>+'[2]Table SP Vol '!AM85</f>
        <v>1306.2</v>
      </c>
      <c r="C2993" s="131" t="s">
        <v>646</v>
      </c>
      <c r="D2993" s="131">
        <v>80</v>
      </c>
      <c r="E2993" s="132">
        <v>2612.4</v>
      </c>
      <c r="F2993" s="129">
        <f t="shared" si="45"/>
        <v>175000</v>
      </c>
      <c r="G2993" s="131"/>
      <c r="CY2993" s="86"/>
      <c r="IH2993" s="131"/>
    </row>
    <row r="2994" spans="1:242">
      <c r="A2994" s="131" t="s">
        <v>6486</v>
      </c>
      <c r="B2994" s="139">
        <f>+'[2]Table SP Vol '!AM86</f>
        <v>1306.2</v>
      </c>
      <c r="C2994" s="131" t="s">
        <v>646</v>
      </c>
      <c r="D2994" s="131">
        <v>81</v>
      </c>
      <c r="E2994" s="132">
        <v>2612.4</v>
      </c>
      <c r="F2994" s="129">
        <f t="shared" si="45"/>
        <v>175000</v>
      </c>
      <c r="G2994" s="131"/>
      <c r="CY2994" s="86"/>
      <c r="IH2994" s="131"/>
    </row>
    <row r="2995" spans="1:242">
      <c r="A2995" s="131" t="s">
        <v>6487</v>
      </c>
      <c r="B2995" s="139">
        <f>+'[2]Table SP Vol '!AM87</f>
        <v>1306.2</v>
      </c>
      <c r="C2995" s="131" t="s">
        <v>646</v>
      </c>
      <c r="D2995" s="131">
        <v>82</v>
      </c>
      <c r="E2995" s="132">
        <v>2612.4</v>
      </c>
      <c r="F2995" s="129">
        <f t="shared" si="45"/>
        <v>175000</v>
      </c>
      <c r="G2995" s="131"/>
      <c r="CY2995" s="86"/>
      <c r="IH2995" s="131"/>
    </row>
    <row r="2996" spans="1:242">
      <c r="A2996" s="131" t="s">
        <v>6488</v>
      </c>
      <c r="B2996" s="139">
        <f>+'[2]Table SP Vol '!AM88</f>
        <v>1306.2</v>
      </c>
      <c r="C2996" s="131" t="s">
        <v>646</v>
      </c>
      <c r="D2996" s="131">
        <v>83</v>
      </c>
      <c r="E2996" s="132">
        <v>2612.4</v>
      </c>
      <c r="F2996" s="129">
        <f t="shared" si="45"/>
        <v>175000</v>
      </c>
      <c r="G2996" s="131"/>
      <c r="CY2996" s="86"/>
      <c r="IH2996" s="131"/>
    </row>
    <row r="2997" spans="1:242">
      <c r="A2997" s="131" t="s">
        <v>6489</v>
      </c>
      <c r="B2997" s="139">
        <f>+'[2]Table SP Vol '!AM89</f>
        <v>1306.2</v>
      </c>
      <c r="C2997" s="131" t="s">
        <v>646</v>
      </c>
      <c r="D2997" s="131">
        <v>84</v>
      </c>
      <c r="E2997" s="132">
        <v>2612.4</v>
      </c>
      <c r="F2997" s="129">
        <f t="shared" si="45"/>
        <v>175000</v>
      </c>
      <c r="G2997" s="131"/>
      <c r="CY2997" s="86"/>
      <c r="IH2997" s="131"/>
    </row>
    <row r="2998" spans="1:242">
      <c r="A2998" s="131" t="s">
        <v>6490</v>
      </c>
      <c r="B2998" s="139">
        <f>+'[2]Table SP Vol '!AM90</f>
        <v>1306.2</v>
      </c>
      <c r="C2998" s="131" t="s">
        <v>646</v>
      </c>
      <c r="D2998" s="131">
        <v>85</v>
      </c>
      <c r="E2998" s="132">
        <v>2612.4</v>
      </c>
      <c r="F2998" s="129">
        <f t="shared" si="45"/>
        <v>175000</v>
      </c>
      <c r="G2998" s="131"/>
      <c r="CY2998" s="86"/>
      <c r="IH2998" s="131"/>
    </row>
    <row r="2999" spans="1:242">
      <c r="A2999" s="131" t="s">
        <v>6491</v>
      </c>
      <c r="B2999" s="139">
        <f>+'[2]Table SP Vol '!AM91</f>
        <v>1306.2</v>
      </c>
      <c r="C2999" s="131" t="s">
        <v>646</v>
      </c>
      <c r="D2999" s="131">
        <v>86</v>
      </c>
      <c r="E2999" s="132">
        <v>2612.4</v>
      </c>
      <c r="F2999" s="129">
        <f t="shared" si="45"/>
        <v>175000</v>
      </c>
      <c r="G2999" s="131"/>
      <c r="CY2999" s="86"/>
      <c r="IH2999" s="131"/>
    </row>
    <row r="3000" spans="1:242">
      <c r="A3000" s="131" t="s">
        <v>6492</v>
      </c>
      <c r="B3000" s="139">
        <f>+'[2]Table SP Vol '!AM92</f>
        <v>1306.2</v>
      </c>
      <c r="C3000" s="131" t="s">
        <v>646</v>
      </c>
      <c r="D3000" s="131">
        <v>87</v>
      </c>
      <c r="E3000" s="132">
        <v>2612.4</v>
      </c>
      <c r="F3000" s="129">
        <f t="shared" si="45"/>
        <v>175000</v>
      </c>
      <c r="G3000" s="131"/>
      <c r="CY3000" s="86"/>
      <c r="IH3000" s="131"/>
    </row>
    <row r="3001" spans="1:242">
      <c r="A3001" s="131" t="s">
        <v>6493</v>
      </c>
      <c r="B3001" s="139">
        <f>+'[2]Table SP Vol '!AM93</f>
        <v>1306.2</v>
      </c>
      <c r="C3001" s="131" t="s">
        <v>646</v>
      </c>
      <c r="D3001" s="131">
        <v>88</v>
      </c>
      <c r="E3001" s="132">
        <v>2612.4</v>
      </c>
      <c r="F3001" s="129">
        <f t="shared" si="45"/>
        <v>175000</v>
      </c>
      <c r="G3001" s="131"/>
      <c r="CY3001" s="86"/>
      <c r="IH3001" s="131"/>
    </row>
    <row r="3002" spans="1:242">
      <c r="A3002" s="131" t="s">
        <v>6494</v>
      </c>
      <c r="B3002" s="139">
        <f>+'[2]Table SP Vol '!AM94</f>
        <v>1306.2</v>
      </c>
      <c r="C3002" s="131" t="s">
        <v>646</v>
      </c>
      <c r="D3002" s="131">
        <v>89</v>
      </c>
      <c r="E3002" s="132">
        <v>2612.4</v>
      </c>
      <c r="F3002" s="129">
        <f t="shared" si="45"/>
        <v>175000</v>
      </c>
      <c r="G3002" s="131"/>
      <c r="CY3002" s="86"/>
      <c r="IH3002" s="131"/>
    </row>
    <row r="3003" spans="1:242">
      <c r="A3003" s="131" t="s">
        <v>6495</v>
      </c>
      <c r="B3003" s="139">
        <f>+'[2]Table SP Vol '!AM95</f>
        <v>1306.2</v>
      </c>
      <c r="C3003" s="131" t="s">
        <v>646</v>
      </c>
      <c r="D3003" s="131">
        <v>90</v>
      </c>
      <c r="E3003" s="132">
        <v>2612.4</v>
      </c>
      <c r="F3003" s="129">
        <f t="shared" si="45"/>
        <v>175000</v>
      </c>
      <c r="G3003" s="131"/>
      <c r="CY3003" s="86"/>
      <c r="IH3003" s="131"/>
    </row>
    <row r="3004" spans="1:242">
      <c r="A3004" s="131" t="s">
        <v>6496</v>
      </c>
      <c r="B3004" s="139">
        <f>+'[2]Table SP Vol '!AM96</f>
        <v>1306.2</v>
      </c>
      <c r="C3004" s="131" t="s">
        <v>646</v>
      </c>
      <c r="D3004" s="131">
        <v>91</v>
      </c>
      <c r="E3004" s="132">
        <v>2612.4</v>
      </c>
      <c r="F3004" s="129">
        <f t="shared" si="45"/>
        <v>175000</v>
      </c>
      <c r="G3004" s="131"/>
      <c r="CY3004" s="86"/>
      <c r="IH3004" s="131"/>
    </row>
    <row r="3005" spans="1:242">
      <c r="A3005" s="131" t="s">
        <v>6497</v>
      </c>
      <c r="B3005" s="139">
        <f>+'[2]Table SP Vol '!AM97</f>
        <v>1306.2</v>
      </c>
      <c r="C3005" s="131" t="s">
        <v>646</v>
      </c>
      <c r="D3005" s="131">
        <v>92</v>
      </c>
      <c r="E3005" s="132">
        <v>2612.4</v>
      </c>
      <c r="F3005" s="129">
        <f t="shared" si="45"/>
        <v>175000</v>
      </c>
      <c r="G3005" s="131"/>
      <c r="CY3005" s="86"/>
      <c r="IH3005" s="131"/>
    </row>
    <row r="3006" spans="1:242">
      <c r="A3006" s="131" t="s">
        <v>6498</v>
      </c>
      <c r="B3006" s="139">
        <f>+'[2]Table SP Vol '!AM98</f>
        <v>1306.2</v>
      </c>
      <c r="C3006" s="131" t="s">
        <v>646</v>
      </c>
      <c r="D3006" s="131">
        <v>93</v>
      </c>
      <c r="E3006" s="132">
        <v>2612.4</v>
      </c>
      <c r="F3006" s="129">
        <f t="shared" si="45"/>
        <v>175000</v>
      </c>
      <c r="G3006" s="131"/>
      <c r="CY3006" s="86"/>
      <c r="IH3006" s="131"/>
    </row>
    <row r="3007" spans="1:242">
      <c r="A3007" s="131" t="s">
        <v>6499</v>
      </c>
      <c r="B3007" s="139">
        <f>+'[2]Table SP Vol '!AM99</f>
        <v>1306.2</v>
      </c>
      <c r="C3007" s="131" t="s">
        <v>646</v>
      </c>
      <c r="D3007" s="131">
        <v>94</v>
      </c>
      <c r="E3007" s="132">
        <v>2612.4</v>
      </c>
      <c r="F3007" s="129">
        <f t="shared" si="45"/>
        <v>175000</v>
      </c>
      <c r="G3007" s="131"/>
      <c r="CY3007" s="86"/>
      <c r="IH3007" s="131"/>
    </row>
    <row r="3008" spans="1:242">
      <c r="A3008" s="131" t="s">
        <v>6500</v>
      </c>
      <c r="B3008" s="139">
        <f>+'[2]Table SP Vol '!AM100</f>
        <v>1306.2</v>
      </c>
      <c r="C3008" s="131" t="s">
        <v>646</v>
      </c>
      <c r="D3008" s="131">
        <v>95</v>
      </c>
      <c r="E3008" s="132">
        <v>2612.4</v>
      </c>
      <c r="F3008" s="129">
        <f t="shared" si="45"/>
        <v>175000</v>
      </c>
      <c r="G3008" s="131"/>
      <c r="CY3008" s="86"/>
      <c r="IH3008" s="131"/>
    </row>
    <row r="3009" spans="1:242">
      <c r="A3009" s="131" t="s">
        <v>6501</v>
      </c>
      <c r="B3009" s="139">
        <f>+'[2]Table SP Vol '!AM101</f>
        <v>1306.2</v>
      </c>
      <c r="C3009" s="131" t="s">
        <v>646</v>
      </c>
      <c r="D3009" s="131">
        <v>96</v>
      </c>
      <c r="E3009" s="132">
        <v>2612.4</v>
      </c>
      <c r="F3009" s="129">
        <f t="shared" si="45"/>
        <v>175000</v>
      </c>
      <c r="G3009" s="131"/>
      <c r="CY3009" s="86"/>
      <c r="IH3009" s="131"/>
    </row>
    <row r="3010" spans="1:242">
      <c r="A3010" s="131" t="s">
        <v>6502</v>
      </c>
      <c r="B3010" s="139">
        <f>+'[2]Table SP Vol '!AM102</f>
        <v>1306.2</v>
      </c>
      <c r="C3010" s="131" t="s">
        <v>646</v>
      </c>
      <c r="D3010" s="131">
        <v>97</v>
      </c>
      <c r="E3010" s="132">
        <v>2612.4</v>
      </c>
      <c r="F3010" s="129">
        <f t="shared" si="45"/>
        <v>175000</v>
      </c>
      <c r="G3010" s="131"/>
      <c r="CY3010" s="86"/>
      <c r="IH3010" s="131"/>
    </row>
    <row r="3011" spans="1:242">
      <c r="A3011" s="131" t="s">
        <v>6503</v>
      </c>
      <c r="B3011" s="139">
        <f>+'[2]Table SP Vol '!AM103</f>
        <v>1306.2</v>
      </c>
      <c r="C3011" s="131" t="s">
        <v>646</v>
      </c>
      <c r="D3011" s="131">
        <v>98</v>
      </c>
      <c r="E3011" s="132">
        <v>2612.4</v>
      </c>
      <c r="F3011" s="129">
        <f t="shared" si="45"/>
        <v>175000</v>
      </c>
      <c r="G3011" s="131"/>
      <c r="CY3011" s="86"/>
      <c r="IH3011" s="131"/>
    </row>
    <row r="3012" spans="1:242">
      <c r="A3012" s="131" t="s">
        <v>6504</v>
      </c>
      <c r="B3012" s="139">
        <f>+'[2]Table SP Vol '!AM104</f>
        <v>1306.2</v>
      </c>
      <c r="C3012" s="131" t="s">
        <v>646</v>
      </c>
      <c r="D3012" s="131">
        <v>99</v>
      </c>
      <c r="E3012" s="132">
        <v>2612.4</v>
      </c>
      <c r="F3012" s="129">
        <f t="shared" si="45"/>
        <v>175000</v>
      </c>
      <c r="G3012" s="131"/>
      <c r="CY3012" s="86"/>
      <c r="IH3012" s="131"/>
    </row>
    <row r="3013" spans="1:242">
      <c r="A3013" s="131" t="s">
        <v>6505</v>
      </c>
      <c r="B3013" s="139">
        <f>+'[2]Table SP Vol '!AM105</f>
        <v>0</v>
      </c>
      <c r="C3013" s="131" t="s">
        <v>634</v>
      </c>
      <c r="D3013" s="131">
        <v>0</v>
      </c>
      <c r="E3013" s="132">
        <v>0</v>
      </c>
      <c r="F3013" s="129">
        <f t="shared" si="45"/>
        <v>175000</v>
      </c>
      <c r="G3013" s="131"/>
      <c r="CY3013" s="86"/>
      <c r="IH3013" s="131"/>
    </row>
    <row r="3014" spans="1:242">
      <c r="A3014" s="131" t="s">
        <v>2119</v>
      </c>
      <c r="B3014" s="139">
        <f>+'[2]Table SP Vol '!AN20</f>
        <v>4.1399999999999997</v>
      </c>
      <c r="C3014" s="131" t="s">
        <v>634</v>
      </c>
      <c r="D3014" s="131">
        <v>15</v>
      </c>
      <c r="E3014" s="132">
        <v>8.2799999999999994</v>
      </c>
      <c r="F3014" s="129">
        <f t="shared" si="45"/>
        <v>180000</v>
      </c>
      <c r="G3014" s="131"/>
      <c r="CU3014" s="86"/>
      <c r="IH3014" s="131"/>
    </row>
    <row r="3015" spans="1:242">
      <c r="A3015" s="131" t="s">
        <v>2120</v>
      </c>
      <c r="B3015" s="139">
        <f>+'[2]Table SP Vol '!AN21</f>
        <v>4.1399999999999997</v>
      </c>
      <c r="C3015" s="131" t="s">
        <v>634</v>
      </c>
      <c r="D3015" s="131">
        <v>16</v>
      </c>
      <c r="E3015" s="132">
        <v>8.2799999999999994</v>
      </c>
      <c r="F3015" s="129">
        <f t="shared" si="45"/>
        <v>180000</v>
      </c>
      <c r="G3015" s="131"/>
      <c r="CU3015" s="86"/>
      <c r="IH3015" s="131"/>
    </row>
    <row r="3016" spans="1:242">
      <c r="A3016" s="131" t="s">
        <v>2121</v>
      </c>
      <c r="B3016" s="139">
        <f>+'[2]Table SP Vol '!AN22</f>
        <v>4.1399999999999997</v>
      </c>
      <c r="C3016" s="131" t="s">
        <v>634</v>
      </c>
      <c r="D3016" s="131">
        <v>17</v>
      </c>
      <c r="E3016" s="132">
        <v>8.2799999999999994</v>
      </c>
      <c r="F3016" s="129">
        <f t="shared" si="45"/>
        <v>180000</v>
      </c>
      <c r="G3016" s="131"/>
      <c r="CU3016" s="86"/>
      <c r="IH3016" s="131"/>
    </row>
    <row r="3017" spans="1:242">
      <c r="A3017" s="131" t="s">
        <v>2122</v>
      </c>
      <c r="B3017" s="139">
        <f>+'[2]Table SP Vol '!AN23</f>
        <v>4.1399999999999997</v>
      </c>
      <c r="C3017" s="131" t="s">
        <v>634</v>
      </c>
      <c r="D3017" s="131">
        <v>18</v>
      </c>
      <c r="E3017" s="132">
        <v>8.2799999999999994</v>
      </c>
      <c r="F3017" s="129">
        <f t="shared" si="45"/>
        <v>180000</v>
      </c>
      <c r="G3017" s="131"/>
      <c r="CU3017" s="86"/>
      <c r="IH3017" s="131"/>
    </row>
    <row r="3018" spans="1:242">
      <c r="A3018" s="131" t="s">
        <v>2123</v>
      </c>
      <c r="B3018" s="139">
        <f>+'[2]Table SP Vol '!AN24</f>
        <v>4.1399999999999997</v>
      </c>
      <c r="C3018" s="131" t="s">
        <v>634</v>
      </c>
      <c r="D3018" s="131">
        <v>19</v>
      </c>
      <c r="E3018" s="132">
        <v>8.2799999999999994</v>
      </c>
      <c r="F3018" s="129">
        <f t="shared" si="45"/>
        <v>180000</v>
      </c>
      <c r="G3018" s="131"/>
      <c r="CU3018" s="86"/>
      <c r="IH3018" s="131"/>
    </row>
    <row r="3019" spans="1:242">
      <c r="A3019" s="131" t="s">
        <v>2124</v>
      </c>
      <c r="B3019" s="139">
        <f>+'[2]Table SP Vol '!AN25</f>
        <v>6.12</v>
      </c>
      <c r="C3019" s="131" t="s">
        <v>635</v>
      </c>
      <c r="D3019" s="131">
        <v>20</v>
      </c>
      <c r="E3019" s="132">
        <v>12.24</v>
      </c>
      <c r="F3019" s="129">
        <f t="shared" si="45"/>
        <v>180000</v>
      </c>
      <c r="G3019" s="131"/>
      <c r="CU3019" s="86"/>
      <c r="IH3019" s="131"/>
    </row>
    <row r="3020" spans="1:242">
      <c r="A3020" s="131" t="s">
        <v>2125</v>
      </c>
      <c r="B3020" s="139">
        <f>+'[2]Table SP Vol '!AN26</f>
        <v>6.12</v>
      </c>
      <c r="C3020" s="131" t="s">
        <v>635</v>
      </c>
      <c r="D3020" s="131">
        <v>21</v>
      </c>
      <c r="E3020" s="132">
        <v>12.24</v>
      </c>
      <c r="F3020" s="129">
        <f t="shared" si="45"/>
        <v>180000</v>
      </c>
      <c r="G3020" s="131"/>
      <c r="CU3020" s="86"/>
      <c r="IH3020" s="131"/>
    </row>
    <row r="3021" spans="1:242">
      <c r="A3021" s="131" t="s">
        <v>2126</v>
      </c>
      <c r="B3021" s="139">
        <f>+'[2]Table SP Vol '!AN27</f>
        <v>6.12</v>
      </c>
      <c r="C3021" s="131" t="s">
        <v>635</v>
      </c>
      <c r="D3021" s="131">
        <v>22</v>
      </c>
      <c r="E3021" s="132">
        <v>12.24</v>
      </c>
      <c r="F3021" s="129">
        <f t="shared" si="45"/>
        <v>180000</v>
      </c>
      <c r="G3021" s="131"/>
      <c r="CU3021" s="86"/>
      <c r="IH3021" s="131"/>
    </row>
    <row r="3022" spans="1:242">
      <c r="A3022" s="131" t="s">
        <v>2127</v>
      </c>
      <c r="B3022" s="139">
        <f>+'[2]Table SP Vol '!AN28</f>
        <v>6.12</v>
      </c>
      <c r="C3022" s="131" t="s">
        <v>635</v>
      </c>
      <c r="D3022" s="131">
        <v>23</v>
      </c>
      <c r="E3022" s="132">
        <v>12.24</v>
      </c>
      <c r="F3022" s="129">
        <f t="shared" si="45"/>
        <v>180000</v>
      </c>
      <c r="G3022" s="131"/>
      <c r="CU3022" s="86"/>
      <c r="IH3022" s="131"/>
    </row>
    <row r="3023" spans="1:242">
      <c r="A3023" s="131" t="s">
        <v>2128</v>
      </c>
      <c r="B3023" s="139">
        <f>+'[2]Table SP Vol '!AN29</f>
        <v>6.12</v>
      </c>
      <c r="C3023" s="131" t="s">
        <v>635</v>
      </c>
      <c r="D3023" s="131">
        <v>24</v>
      </c>
      <c r="E3023" s="132">
        <v>12.24</v>
      </c>
      <c r="F3023" s="129">
        <f t="shared" si="45"/>
        <v>180000</v>
      </c>
      <c r="G3023" s="131"/>
      <c r="CU3023" s="86"/>
      <c r="IH3023" s="131"/>
    </row>
    <row r="3024" spans="1:242">
      <c r="A3024" s="131" t="s">
        <v>2129</v>
      </c>
      <c r="B3024" s="139">
        <f>+'[2]Table SP Vol '!AN30</f>
        <v>7.2</v>
      </c>
      <c r="C3024" s="131" t="s">
        <v>636</v>
      </c>
      <c r="D3024" s="131">
        <v>25</v>
      </c>
      <c r="E3024" s="132">
        <v>14.4</v>
      </c>
      <c r="F3024" s="129">
        <f t="shared" si="45"/>
        <v>180000</v>
      </c>
      <c r="G3024" s="131"/>
      <c r="CU3024" s="86"/>
      <c r="IH3024" s="131"/>
    </row>
    <row r="3025" spans="1:242">
      <c r="A3025" s="131" t="s">
        <v>2130</v>
      </c>
      <c r="B3025" s="139">
        <f>+'[2]Table SP Vol '!AN31</f>
        <v>7.2</v>
      </c>
      <c r="C3025" s="131" t="s">
        <v>636</v>
      </c>
      <c r="D3025" s="131">
        <v>26</v>
      </c>
      <c r="E3025" s="132">
        <v>14.4</v>
      </c>
      <c r="F3025" s="129">
        <f t="shared" si="45"/>
        <v>180000</v>
      </c>
      <c r="G3025" s="131"/>
      <c r="CU3025" s="86"/>
      <c r="IH3025" s="131"/>
    </row>
    <row r="3026" spans="1:242">
      <c r="A3026" s="131" t="s">
        <v>2131</v>
      </c>
      <c r="B3026" s="139">
        <f>+'[2]Table SP Vol '!AN32</f>
        <v>7.2</v>
      </c>
      <c r="C3026" s="131" t="s">
        <v>636</v>
      </c>
      <c r="D3026" s="131">
        <v>27</v>
      </c>
      <c r="E3026" s="132">
        <v>14.4</v>
      </c>
      <c r="F3026" s="129">
        <f t="shared" si="45"/>
        <v>180000</v>
      </c>
      <c r="G3026" s="131"/>
      <c r="CU3026" s="86"/>
      <c r="IH3026" s="131"/>
    </row>
    <row r="3027" spans="1:242">
      <c r="A3027" s="131" t="s">
        <v>2132</v>
      </c>
      <c r="B3027" s="139">
        <f>+'[2]Table SP Vol '!AN33</f>
        <v>7.2</v>
      </c>
      <c r="C3027" s="131" t="s">
        <v>636</v>
      </c>
      <c r="D3027" s="131">
        <v>28</v>
      </c>
      <c r="E3027" s="132">
        <v>14.4</v>
      </c>
      <c r="F3027" s="129">
        <f t="shared" si="45"/>
        <v>180000</v>
      </c>
      <c r="G3027" s="131"/>
      <c r="CU3027" s="86"/>
      <c r="IH3027" s="131"/>
    </row>
    <row r="3028" spans="1:242">
      <c r="A3028" s="131" t="s">
        <v>2133</v>
      </c>
      <c r="B3028" s="139">
        <f>+'[2]Table SP Vol '!AN34</f>
        <v>7.2</v>
      </c>
      <c r="C3028" s="131" t="s">
        <v>636</v>
      </c>
      <c r="D3028" s="131">
        <v>29</v>
      </c>
      <c r="E3028" s="132">
        <v>14.4</v>
      </c>
      <c r="F3028" s="129">
        <f t="shared" si="45"/>
        <v>180000</v>
      </c>
      <c r="G3028" s="131"/>
      <c r="CU3028" s="86"/>
      <c r="IH3028" s="131"/>
    </row>
    <row r="3029" spans="1:242">
      <c r="A3029" s="131" t="s">
        <v>2134</v>
      </c>
      <c r="B3029" s="139">
        <f>+'[2]Table SP Vol '!AN35</f>
        <v>8.82</v>
      </c>
      <c r="C3029" s="131" t="s">
        <v>637</v>
      </c>
      <c r="D3029" s="131">
        <v>30</v>
      </c>
      <c r="E3029" s="132">
        <v>17.64</v>
      </c>
      <c r="F3029" s="129">
        <f t="shared" si="45"/>
        <v>180000</v>
      </c>
      <c r="G3029" s="131"/>
      <c r="CU3029" s="86"/>
      <c r="IH3029" s="131"/>
    </row>
    <row r="3030" spans="1:242">
      <c r="A3030" s="131" t="s">
        <v>2135</v>
      </c>
      <c r="B3030" s="139">
        <f>+'[2]Table SP Vol '!AN36</f>
        <v>8.82</v>
      </c>
      <c r="C3030" s="131" t="s">
        <v>637</v>
      </c>
      <c r="D3030" s="131">
        <v>31</v>
      </c>
      <c r="E3030" s="132">
        <v>17.64</v>
      </c>
      <c r="F3030" s="129">
        <f t="shared" si="45"/>
        <v>180000</v>
      </c>
      <c r="G3030" s="131"/>
      <c r="CU3030" s="86"/>
      <c r="IH3030" s="131"/>
    </row>
    <row r="3031" spans="1:242">
      <c r="A3031" s="131" t="s">
        <v>2136</v>
      </c>
      <c r="B3031" s="139">
        <f>+'[2]Table SP Vol '!AN37</f>
        <v>8.82</v>
      </c>
      <c r="C3031" s="131" t="s">
        <v>637</v>
      </c>
      <c r="D3031" s="131">
        <v>32</v>
      </c>
      <c r="E3031" s="132">
        <v>17.64</v>
      </c>
      <c r="F3031" s="129">
        <f t="shared" si="45"/>
        <v>180000</v>
      </c>
      <c r="G3031" s="131"/>
      <c r="CU3031" s="86"/>
      <c r="IH3031" s="131"/>
    </row>
    <row r="3032" spans="1:242">
      <c r="A3032" s="131" t="s">
        <v>2137</v>
      </c>
      <c r="B3032" s="139">
        <f>+'[2]Table SP Vol '!AN38</f>
        <v>8.82</v>
      </c>
      <c r="C3032" s="131" t="s">
        <v>637</v>
      </c>
      <c r="D3032" s="131">
        <v>33</v>
      </c>
      <c r="E3032" s="132">
        <v>17.64</v>
      </c>
      <c r="F3032" s="129">
        <f t="shared" si="45"/>
        <v>180000</v>
      </c>
      <c r="G3032" s="131"/>
      <c r="CU3032" s="86"/>
      <c r="IH3032" s="131"/>
    </row>
    <row r="3033" spans="1:242">
      <c r="A3033" s="131" t="s">
        <v>2138</v>
      </c>
      <c r="B3033" s="139">
        <f>+'[2]Table SP Vol '!AN39</f>
        <v>8.82</v>
      </c>
      <c r="C3033" s="131" t="s">
        <v>637</v>
      </c>
      <c r="D3033" s="131">
        <v>34</v>
      </c>
      <c r="E3033" s="132">
        <v>17.64</v>
      </c>
      <c r="F3033" s="129">
        <f t="shared" si="45"/>
        <v>180000</v>
      </c>
      <c r="G3033" s="131"/>
      <c r="CU3033" s="86"/>
      <c r="IH3033" s="131"/>
    </row>
    <row r="3034" spans="1:242">
      <c r="A3034" s="131" t="s">
        <v>2139</v>
      </c>
      <c r="B3034" s="139">
        <f>+'[2]Table SP Vol '!AN40</f>
        <v>11.700000000000001</v>
      </c>
      <c r="C3034" s="131" t="s">
        <v>638</v>
      </c>
      <c r="D3034" s="131">
        <v>35</v>
      </c>
      <c r="E3034" s="132">
        <v>23.400000000000002</v>
      </c>
      <c r="F3034" s="129">
        <f t="shared" ref="F3034:F3097" si="46">+F2948+5000</f>
        <v>180000</v>
      </c>
      <c r="G3034" s="131"/>
      <c r="CU3034" s="86"/>
      <c r="IH3034" s="131"/>
    </row>
    <row r="3035" spans="1:242">
      <c r="A3035" s="131" t="s">
        <v>2140</v>
      </c>
      <c r="B3035" s="139">
        <f>+'[2]Table SP Vol '!AN41</f>
        <v>11.700000000000001</v>
      </c>
      <c r="C3035" s="131" t="s">
        <v>638</v>
      </c>
      <c r="D3035" s="131">
        <v>36</v>
      </c>
      <c r="E3035" s="132">
        <v>23.400000000000002</v>
      </c>
      <c r="F3035" s="129">
        <f t="shared" si="46"/>
        <v>180000</v>
      </c>
      <c r="G3035" s="131"/>
      <c r="CU3035" s="86"/>
      <c r="IH3035" s="131"/>
    </row>
    <row r="3036" spans="1:242">
      <c r="A3036" s="131" t="s">
        <v>2141</v>
      </c>
      <c r="B3036" s="139">
        <f>+'[2]Table SP Vol '!AN42</f>
        <v>11.700000000000001</v>
      </c>
      <c r="C3036" s="131" t="s">
        <v>638</v>
      </c>
      <c r="D3036" s="131">
        <v>37</v>
      </c>
      <c r="E3036" s="132">
        <v>23.400000000000002</v>
      </c>
      <c r="F3036" s="129">
        <f t="shared" si="46"/>
        <v>180000</v>
      </c>
      <c r="G3036" s="131"/>
      <c r="CU3036" s="86"/>
      <c r="IH3036" s="131"/>
    </row>
    <row r="3037" spans="1:242">
      <c r="A3037" s="131" t="s">
        <v>2142</v>
      </c>
      <c r="B3037" s="139">
        <f>+'[2]Table SP Vol '!AN43</f>
        <v>11.700000000000001</v>
      </c>
      <c r="C3037" s="131" t="s">
        <v>638</v>
      </c>
      <c r="D3037" s="131">
        <v>38</v>
      </c>
      <c r="E3037" s="132">
        <v>23.400000000000002</v>
      </c>
      <c r="F3037" s="129">
        <f t="shared" si="46"/>
        <v>180000</v>
      </c>
      <c r="G3037" s="131"/>
      <c r="CU3037" s="86"/>
      <c r="IH3037" s="131"/>
    </row>
    <row r="3038" spans="1:242">
      <c r="A3038" s="131" t="s">
        <v>2143</v>
      </c>
      <c r="B3038" s="139">
        <f>+'[2]Table SP Vol '!AN44</f>
        <v>11.700000000000001</v>
      </c>
      <c r="C3038" s="131" t="s">
        <v>638</v>
      </c>
      <c r="D3038" s="131">
        <v>39</v>
      </c>
      <c r="E3038" s="132">
        <v>23.400000000000002</v>
      </c>
      <c r="F3038" s="129">
        <f t="shared" si="46"/>
        <v>180000</v>
      </c>
      <c r="G3038" s="131"/>
      <c r="CU3038" s="86"/>
      <c r="IH3038" s="131"/>
    </row>
    <row r="3039" spans="1:242">
      <c r="A3039" s="131" t="s">
        <v>2144</v>
      </c>
      <c r="B3039" s="139">
        <f>+'[2]Table SP Vol '!AN45</f>
        <v>17.100000000000001</v>
      </c>
      <c r="C3039" s="131" t="s">
        <v>639</v>
      </c>
      <c r="D3039" s="131">
        <v>40</v>
      </c>
      <c r="E3039" s="132">
        <v>34.200000000000003</v>
      </c>
      <c r="F3039" s="129">
        <f t="shared" si="46"/>
        <v>180000</v>
      </c>
      <c r="G3039" s="131"/>
      <c r="CU3039" s="86"/>
      <c r="IH3039" s="131"/>
    </row>
    <row r="3040" spans="1:242">
      <c r="A3040" s="131" t="s">
        <v>2145</v>
      </c>
      <c r="B3040" s="139">
        <f>+'[2]Table SP Vol '!AN46</f>
        <v>17.100000000000001</v>
      </c>
      <c r="C3040" s="131" t="s">
        <v>639</v>
      </c>
      <c r="D3040" s="131">
        <v>41</v>
      </c>
      <c r="E3040" s="132">
        <v>34.200000000000003</v>
      </c>
      <c r="F3040" s="129">
        <f t="shared" si="46"/>
        <v>180000</v>
      </c>
      <c r="G3040" s="131"/>
      <c r="CU3040" s="86"/>
      <c r="IH3040" s="131"/>
    </row>
    <row r="3041" spans="1:242">
      <c r="A3041" s="131" t="s">
        <v>2146</v>
      </c>
      <c r="B3041" s="139">
        <f>+'[2]Table SP Vol '!AN47</f>
        <v>17.100000000000001</v>
      </c>
      <c r="C3041" s="131" t="s">
        <v>639</v>
      </c>
      <c r="D3041" s="131">
        <v>42</v>
      </c>
      <c r="E3041" s="132">
        <v>34.200000000000003</v>
      </c>
      <c r="F3041" s="129">
        <f t="shared" si="46"/>
        <v>180000</v>
      </c>
      <c r="G3041" s="131"/>
      <c r="CU3041" s="86"/>
      <c r="IH3041" s="131"/>
    </row>
    <row r="3042" spans="1:242">
      <c r="A3042" s="131" t="s">
        <v>2147</v>
      </c>
      <c r="B3042" s="139">
        <f>+'[2]Table SP Vol '!AN48</f>
        <v>17.100000000000001</v>
      </c>
      <c r="C3042" s="131" t="s">
        <v>639</v>
      </c>
      <c r="D3042" s="131">
        <v>43</v>
      </c>
      <c r="E3042" s="132">
        <v>34.200000000000003</v>
      </c>
      <c r="F3042" s="129">
        <f t="shared" si="46"/>
        <v>180000</v>
      </c>
      <c r="G3042" s="131"/>
      <c r="CU3042" s="86"/>
      <c r="IH3042" s="131"/>
    </row>
    <row r="3043" spans="1:242">
      <c r="A3043" s="131" t="s">
        <v>2148</v>
      </c>
      <c r="B3043" s="139">
        <f>+'[2]Table SP Vol '!AN49</f>
        <v>17.100000000000001</v>
      </c>
      <c r="C3043" s="131" t="s">
        <v>639</v>
      </c>
      <c r="D3043" s="131">
        <v>44</v>
      </c>
      <c r="E3043" s="132">
        <v>34.200000000000003</v>
      </c>
      <c r="F3043" s="129">
        <f t="shared" si="46"/>
        <v>180000</v>
      </c>
      <c r="G3043" s="131"/>
      <c r="CU3043" s="86"/>
      <c r="IH3043" s="131"/>
    </row>
    <row r="3044" spans="1:242">
      <c r="A3044" s="131" t="s">
        <v>2149</v>
      </c>
      <c r="B3044" s="139">
        <f>+'[2]Table SP Vol '!AN50</f>
        <v>27.36</v>
      </c>
      <c r="C3044" s="131" t="s">
        <v>640</v>
      </c>
      <c r="D3044" s="131">
        <v>45</v>
      </c>
      <c r="E3044" s="132">
        <v>54.72</v>
      </c>
      <c r="F3044" s="129">
        <f t="shared" si="46"/>
        <v>180000</v>
      </c>
      <c r="G3044" s="131"/>
      <c r="CU3044" s="86"/>
      <c r="IH3044" s="131"/>
    </row>
    <row r="3045" spans="1:242">
      <c r="A3045" s="131" t="s">
        <v>2150</v>
      </c>
      <c r="B3045" s="139">
        <f>+'[2]Table SP Vol '!AN51</f>
        <v>27.36</v>
      </c>
      <c r="C3045" s="131" t="s">
        <v>640</v>
      </c>
      <c r="D3045" s="131">
        <v>46</v>
      </c>
      <c r="E3045" s="132">
        <v>54.72</v>
      </c>
      <c r="F3045" s="129">
        <f t="shared" si="46"/>
        <v>180000</v>
      </c>
      <c r="G3045" s="131"/>
      <c r="CU3045" s="86"/>
      <c r="IH3045" s="131"/>
    </row>
    <row r="3046" spans="1:242">
      <c r="A3046" s="131" t="s">
        <v>2151</v>
      </c>
      <c r="B3046" s="139">
        <f>+'[2]Table SP Vol '!AN52</f>
        <v>27.36</v>
      </c>
      <c r="C3046" s="131" t="s">
        <v>640</v>
      </c>
      <c r="D3046" s="131">
        <v>47</v>
      </c>
      <c r="E3046" s="132">
        <v>54.72</v>
      </c>
      <c r="F3046" s="129">
        <f t="shared" si="46"/>
        <v>180000</v>
      </c>
      <c r="G3046" s="131"/>
      <c r="CU3046" s="86"/>
      <c r="IH3046" s="131"/>
    </row>
    <row r="3047" spans="1:242">
      <c r="A3047" s="131" t="s">
        <v>2152</v>
      </c>
      <c r="B3047" s="139">
        <f>+'[2]Table SP Vol '!AN53</f>
        <v>27.36</v>
      </c>
      <c r="C3047" s="131" t="s">
        <v>640</v>
      </c>
      <c r="D3047" s="131">
        <v>48</v>
      </c>
      <c r="E3047" s="132">
        <v>54.72</v>
      </c>
      <c r="F3047" s="129">
        <f t="shared" si="46"/>
        <v>180000</v>
      </c>
      <c r="G3047" s="131"/>
      <c r="CU3047" s="86"/>
      <c r="IH3047" s="131"/>
    </row>
    <row r="3048" spans="1:242">
      <c r="A3048" s="131" t="s">
        <v>2153</v>
      </c>
      <c r="B3048" s="139">
        <f>+'[2]Table SP Vol '!AN54</f>
        <v>27.36</v>
      </c>
      <c r="C3048" s="131" t="s">
        <v>640</v>
      </c>
      <c r="D3048" s="131">
        <v>49</v>
      </c>
      <c r="E3048" s="132">
        <v>54.72</v>
      </c>
      <c r="F3048" s="129">
        <f t="shared" si="46"/>
        <v>180000</v>
      </c>
      <c r="G3048" s="131"/>
      <c r="CU3048" s="86"/>
      <c r="IH3048" s="131"/>
    </row>
    <row r="3049" spans="1:242">
      <c r="A3049" s="131" t="s">
        <v>2154</v>
      </c>
      <c r="B3049" s="139">
        <f>+'[2]Table SP Vol '!AN55</f>
        <v>49.14</v>
      </c>
      <c r="C3049" s="131" t="s">
        <v>641</v>
      </c>
      <c r="D3049" s="131">
        <v>50</v>
      </c>
      <c r="E3049" s="132">
        <v>98.28</v>
      </c>
      <c r="F3049" s="129">
        <f t="shared" si="46"/>
        <v>180000</v>
      </c>
      <c r="G3049" s="131"/>
      <c r="CU3049" s="86"/>
      <c r="IH3049" s="131"/>
    </row>
    <row r="3050" spans="1:242">
      <c r="A3050" s="131" t="s">
        <v>2155</v>
      </c>
      <c r="B3050" s="139">
        <f>+'[2]Table SP Vol '!AN56</f>
        <v>49.14</v>
      </c>
      <c r="C3050" s="131" t="s">
        <v>641</v>
      </c>
      <c r="D3050" s="131">
        <v>51</v>
      </c>
      <c r="E3050" s="132">
        <v>98.28</v>
      </c>
      <c r="F3050" s="129">
        <f t="shared" si="46"/>
        <v>180000</v>
      </c>
      <c r="G3050" s="131"/>
      <c r="CU3050" s="86"/>
      <c r="IH3050" s="131"/>
    </row>
    <row r="3051" spans="1:242">
      <c r="A3051" s="131" t="s">
        <v>2156</v>
      </c>
      <c r="B3051" s="139">
        <f>+'[2]Table SP Vol '!AN57</f>
        <v>49.14</v>
      </c>
      <c r="C3051" s="131" t="s">
        <v>641</v>
      </c>
      <c r="D3051" s="131">
        <v>52</v>
      </c>
      <c r="E3051" s="132">
        <v>98.28</v>
      </c>
      <c r="F3051" s="129">
        <f t="shared" si="46"/>
        <v>180000</v>
      </c>
      <c r="G3051" s="131"/>
      <c r="CU3051" s="86"/>
      <c r="IH3051" s="131"/>
    </row>
    <row r="3052" spans="1:242">
      <c r="A3052" s="131" t="s">
        <v>2157</v>
      </c>
      <c r="B3052" s="139">
        <f>+'[2]Table SP Vol '!AN58</f>
        <v>49.14</v>
      </c>
      <c r="C3052" s="131" t="s">
        <v>641</v>
      </c>
      <c r="D3052" s="131">
        <v>53</v>
      </c>
      <c r="E3052" s="132">
        <v>98.28</v>
      </c>
      <c r="F3052" s="129">
        <f t="shared" si="46"/>
        <v>180000</v>
      </c>
      <c r="G3052" s="131"/>
      <c r="CU3052" s="86"/>
      <c r="IH3052" s="131"/>
    </row>
    <row r="3053" spans="1:242">
      <c r="A3053" s="131" t="s">
        <v>2158</v>
      </c>
      <c r="B3053" s="139">
        <f>+'[2]Table SP Vol '!AN59</f>
        <v>49.14</v>
      </c>
      <c r="C3053" s="131" t="s">
        <v>641</v>
      </c>
      <c r="D3053" s="131">
        <v>54</v>
      </c>
      <c r="E3053" s="132">
        <v>98.28</v>
      </c>
      <c r="F3053" s="129">
        <f t="shared" si="46"/>
        <v>180000</v>
      </c>
      <c r="G3053" s="131"/>
      <c r="CU3053" s="86"/>
      <c r="IH3053" s="131"/>
    </row>
    <row r="3054" spans="1:242">
      <c r="A3054" s="131" t="s">
        <v>2159</v>
      </c>
      <c r="B3054" s="139">
        <f>+'[2]Table SP Vol '!AN60</f>
        <v>89.46</v>
      </c>
      <c r="C3054" s="131" t="s">
        <v>642</v>
      </c>
      <c r="D3054" s="131">
        <v>55</v>
      </c>
      <c r="E3054" s="132">
        <v>178.92</v>
      </c>
      <c r="F3054" s="129">
        <f t="shared" si="46"/>
        <v>180000</v>
      </c>
      <c r="G3054" s="131"/>
      <c r="CU3054" s="86"/>
      <c r="IH3054" s="131"/>
    </row>
    <row r="3055" spans="1:242">
      <c r="A3055" s="131" t="s">
        <v>2160</v>
      </c>
      <c r="B3055" s="139">
        <f>+'[2]Table SP Vol '!AN61</f>
        <v>89.46</v>
      </c>
      <c r="C3055" s="131" t="s">
        <v>642</v>
      </c>
      <c r="D3055" s="131">
        <v>56</v>
      </c>
      <c r="E3055" s="132">
        <v>178.92</v>
      </c>
      <c r="F3055" s="129">
        <f t="shared" si="46"/>
        <v>180000</v>
      </c>
      <c r="G3055" s="131"/>
      <c r="CU3055" s="86"/>
      <c r="IH3055" s="131"/>
    </row>
    <row r="3056" spans="1:242">
      <c r="A3056" s="131" t="s">
        <v>2161</v>
      </c>
      <c r="B3056" s="139">
        <f>+'[2]Table SP Vol '!AN62</f>
        <v>89.46</v>
      </c>
      <c r="C3056" s="131" t="s">
        <v>642</v>
      </c>
      <c r="D3056" s="131">
        <v>57</v>
      </c>
      <c r="E3056" s="132">
        <v>178.92</v>
      </c>
      <c r="F3056" s="129">
        <f t="shared" si="46"/>
        <v>180000</v>
      </c>
      <c r="G3056" s="131"/>
      <c r="CU3056" s="86"/>
      <c r="IH3056" s="131"/>
    </row>
    <row r="3057" spans="1:242">
      <c r="A3057" s="131" t="s">
        <v>2162</v>
      </c>
      <c r="B3057" s="139">
        <f>+'[2]Table SP Vol '!AN63</f>
        <v>89.46</v>
      </c>
      <c r="C3057" s="131" t="s">
        <v>642</v>
      </c>
      <c r="D3057" s="131">
        <v>58</v>
      </c>
      <c r="E3057" s="132">
        <v>178.92</v>
      </c>
      <c r="F3057" s="129">
        <f t="shared" si="46"/>
        <v>180000</v>
      </c>
      <c r="G3057" s="131"/>
      <c r="CU3057" s="86"/>
      <c r="IH3057" s="131"/>
    </row>
    <row r="3058" spans="1:242">
      <c r="A3058" s="131" t="s">
        <v>2163</v>
      </c>
      <c r="B3058" s="139">
        <f>+'[2]Table SP Vol '!AN64</f>
        <v>89.46</v>
      </c>
      <c r="C3058" s="131" t="s">
        <v>642</v>
      </c>
      <c r="D3058" s="131">
        <v>59</v>
      </c>
      <c r="E3058" s="132">
        <v>178.92</v>
      </c>
      <c r="F3058" s="129">
        <f t="shared" si="46"/>
        <v>180000</v>
      </c>
      <c r="G3058" s="131"/>
      <c r="CU3058" s="86"/>
      <c r="IH3058" s="131"/>
    </row>
    <row r="3059" spans="1:242">
      <c r="A3059" s="131" t="s">
        <v>2164</v>
      </c>
      <c r="B3059" s="139">
        <f>+'[2]Table SP Vol '!AN65</f>
        <v>134.82</v>
      </c>
      <c r="C3059" s="131" t="s">
        <v>643</v>
      </c>
      <c r="D3059" s="131">
        <v>60</v>
      </c>
      <c r="E3059" s="132">
        <v>269.64</v>
      </c>
      <c r="F3059" s="129">
        <f t="shared" si="46"/>
        <v>180000</v>
      </c>
      <c r="G3059" s="131"/>
      <c r="CU3059" s="86"/>
      <c r="IH3059" s="131"/>
    </row>
    <row r="3060" spans="1:242">
      <c r="A3060" s="131" t="s">
        <v>2165</v>
      </c>
      <c r="B3060" s="139">
        <f>+'[2]Table SP Vol '!AN66</f>
        <v>134.82</v>
      </c>
      <c r="C3060" s="131" t="s">
        <v>643</v>
      </c>
      <c r="D3060" s="131">
        <v>61</v>
      </c>
      <c r="E3060" s="132">
        <v>269.64</v>
      </c>
      <c r="F3060" s="129">
        <f t="shared" si="46"/>
        <v>180000</v>
      </c>
      <c r="G3060" s="131"/>
      <c r="CU3060" s="86"/>
      <c r="IH3060" s="131"/>
    </row>
    <row r="3061" spans="1:242">
      <c r="A3061" s="131" t="s">
        <v>2166</v>
      </c>
      <c r="B3061" s="139">
        <f>+'[2]Table SP Vol '!AN67</f>
        <v>134.82</v>
      </c>
      <c r="C3061" s="131" t="s">
        <v>643</v>
      </c>
      <c r="D3061" s="131">
        <v>62</v>
      </c>
      <c r="E3061" s="132">
        <v>269.64</v>
      </c>
      <c r="F3061" s="129">
        <f t="shared" si="46"/>
        <v>180000</v>
      </c>
      <c r="G3061" s="131"/>
      <c r="CU3061" s="86"/>
      <c r="IH3061" s="131"/>
    </row>
    <row r="3062" spans="1:242">
      <c r="A3062" s="131" t="s">
        <v>2167</v>
      </c>
      <c r="B3062" s="139">
        <f>+'[2]Table SP Vol '!AN68</f>
        <v>134.82</v>
      </c>
      <c r="C3062" s="131" t="s">
        <v>643</v>
      </c>
      <c r="D3062" s="131">
        <v>63</v>
      </c>
      <c r="E3062" s="132">
        <v>269.64</v>
      </c>
      <c r="F3062" s="129">
        <f t="shared" si="46"/>
        <v>180000</v>
      </c>
      <c r="G3062" s="131"/>
      <c r="CU3062" s="86"/>
      <c r="IH3062" s="131"/>
    </row>
    <row r="3063" spans="1:242">
      <c r="A3063" s="131" t="s">
        <v>2168</v>
      </c>
      <c r="B3063" s="139">
        <f>+'[2]Table SP Vol '!AN69</f>
        <v>134.82</v>
      </c>
      <c r="C3063" s="131" t="s">
        <v>643</v>
      </c>
      <c r="D3063" s="131">
        <v>64</v>
      </c>
      <c r="E3063" s="132">
        <v>269.64</v>
      </c>
      <c r="F3063" s="129">
        <f t="shared" si="46"/>
        <v>180000</v>
      </c>
      <c r="G3063" s="131"/>
      <c r="CU3063" s="86"/>
      <c r="IH3063" s="131"/>
    </row>
    <row r="3064" spans="1:242">
      <c r="A3064" s="131" t="s">
        <v>2169</v>
      </c>
      <c r="B3064" s="139">
        <f>+'[2]Table SP Vol '!AN70</f>
        <v>218.51999999999998</v>
      </c>
      <c r="C3064" s="131" t="s">
        <v>644</v>
      </c>
      <c r="D3064" s="131">
        <v>65</v>
      </c>
      <c r="E3064" s="132">
        <v>437.03999999999996</v>
      </c>
      <c r="F3064" s="129">
        <f t="shared" si="46"/>
        <v>180000</v>
      </c>
      <c r="G3064" s="131"/>
      <c r="CU3064" s="86"/>
      <c r="IH3064" s="131"/>
    </row>
    <row r="3065" spans="1:242">
      <c r="A3065" s="131" t="s">
        <v>2170</v>
      </c>
      <c r="B3065" s="139">
        <f>+'[2]Table SP Vol '!AN71</f>
        <v>218.51999999999998</v>
      </c>
      <c r="C3065" s="131" t="s">
        <v>644</v>
      </c>
      <c r="D3065" s="131">
        <v>66</v>
      </c>
      <c r="E3065" s="132">
        <v>437.03999999999996</v>
      </c>
      <c r="F3065" s="129">
        <f t="shared" si="46"/>
        <v>180000</v>
      </c>
      <c r="G3065" s="131"/>
      <c r="CU3065" s="86"/>
      <c r="IH3065" s="131"/>
    </row>
    <row r="3066" spans="1:242">
      <c r="A3066" s="131" t="s">
        <v>2171</v>
      </c>
      <c r="B3066" s="139">
        <f>+'[2]Table SP Vol '!AN72</f>
        <v>218.51999999999998</v>
      </c>
      <c r="C3066" s="131" t="s">
        <v>644</v>
      </c>
      <c r="D3066" s="131">
        <v>67</v>
      </c>
      <c r="E3066" s="132">
        <v>437.03999999999996</v>
      </c>
      <c r="F3066" s="129">
        <f t="shared" si="46"/>
        <v>180000</v>
      </c>
      <c r="G3066" s="131"/>
      <c r="CU3066" s="86"/>
      <c r="IH3066" s="131"/>
    </row>
    <row r="3067" spans="1:242">
      <c r="A3067" s="131" t="s">
        <v>2172</v>
      </c>
      <c r="B3067" s="139">
        <f>+'[2]Table SP Vol '!AN73</f>
        <v>218.51999999999998</v>
      </c>
      <c r="C3067" s="131" t="s">
        <v>644</v>
      </c>
      <c r="D3067" s="131">
        <v>68</v>
      </c>
      <c r="E3067" s="132">
        <v>437.03999999999996</v>
      </c>
      <c r="F3067" s="129">
        <f t="shared" si="46"/>
        <v>180000</v>
      </c>
      <c r="G3067" s="131"/>
      <c r="CU3067" s="86"/>
      <c r="IH3067" s="131"/>
    </row>
    <row r="3068" spans="1:242">
      <c r="A3068" s="131" t="s">
        <v>2173</v>
      </c>
      <c r="B3068" s="139">
        <f>+'[2]Table SP Vol '!AN74</f>
        <v>218.51999999999998</v>
      </c>
      <c r="C3068" s="131" t="s">
        <v>644</v>
      </c>
      <c r="D3068" s="131">
        <v>69</v>
      </c>
      <c r="E3068" s="132">
        <v>437.03999999999996</v>
      </c>
      <c r="F3068" s="129">
        <f t="shared" si="46"/>
        <v>180000</v>
      </c>
      <c r="G3068" s="131"/>
      <c r="CU3068" s="86"/>
      <c r="IH3068" s="131"/>
    </row>
    <row r="3069" spans="1:242">
      <c r="A3069" s="131" t="s">
        <v>2174</v>
      </c>
      <c r="B3069" s="139">
        <f>+'[2]Table SP Vol '!AN75</f>
        <v>408.42</v>
      </c>
      <c r="C3069" s="131" t="s">
        <v>645</v>
      </c>
      <c r="D3069" s="131">
        <v>70</v>
      </c>
      <c r="E3069" s="132">
        <v>816.84</v>
      </c>
      <c r="F3069" s="129">
        <f t="shared" si="46"/>
        <v>180000</v>
      </c>
      <c r="G3069" s="131"/>
      <c r="CU3069" s="86"/>
      <c r="IH3069" s="131"/>
    </row>
    <row r="3070" spans="1:242">
      <c r="A3070" s="131" t="s">
        <v>2175</v>
      </c>
      <c r="B3070" s="139">
        <f>+'[2]Table SP Vol '!AN76</f>
        <v>408.42</v>
      </c>
      <c r="C3070" s="131" t="s">
        <v>645</v>
      </c>
      <c r="D3070" s="131">
        <v>71</v>
      </c>
      <c r="E3070" s="132">
        <v>816.84</v>
      </c>
      <c r="F3070" s="129">
        <f t="shared" si="46"/>
        <v>180000</v>
      </c>
      <c r="G3070" s="131"/>
      <c r="CU3070" s="86"/>
      <c r="IH3070" s="131"/>
    </row>
    <row r="3071" spans="1:242">
      <c r="A3071" s="131" t="s">
        <v>2176</v>
      </c>
      <c r="B3071" s="139">
        <f>+'[2]Table SP Vol '!AN77</f>
        <v>408.42</v>
      </c>
      <c r="C3071" s="131" t="s">
        <v>645</v>
      </c>
      <c r="D3071" s="131">
        <v>72</v>
      </c>
      <c r="E3071" s="132">
        <v>816.84</v>
      </c>
      <c r="F3071" s="129">
        <f t="shared" si="46"/>
        <v>180000</v>
      </c>
      <c r="G3071" s="131"/>
      <c r="CU3071" s="86"/>
      <c r="IH3071" s="131"/>
    </row>
    <row r="3072" spans="1:242">
      <c r="A3072" s="131" t="s">
        <v>2177</v>
      </c>
      <c r="B3072" s="139">
        <f>+'[2]Table SP Vol '!AN78</f>
        <v>408.42</v>
      </c>
      <c r="C3072" s="131" t="s">
        <v>645</v>
      </c>
      <c r="D3072" s="131">
        <v>73</v>
      </c>
      <c r="E3072" s="132">
        <v>816.84</v>
      </c>
      <c r="F3072" s="129">
        <f t="shared" si="46"/>
        <v>180000</v>
      </c>
      <c r="G3072" s="131"/>
      <c r="CU3072" s="86"/>
      <c r="IH3072" s="131"/>
    </row>
    <row r="3073" spans="1:242">
      <c r="A3073" s="131" t="s">
        <v>2178</v>
      </c>
      <c r="B3073" s="139">
        <f>+'[2]Table SP Vol '!AN79</f>
        <v>408.42</v>
      </c>
      <c r="C3073" s="131" t="s">
        <v>645</v>
      </c>
      <c r="D3073" s="131">
        <v>74</v>
      </c>
      <c r="E3073" s="132">
        <v>816.84</v>
      </c>
      <c r="F3073" s="129">
        <f t="shared" si="46"/>
        <v>180000</v>
      </c>
      <c r="G3073" s="131"/>
      <c r="CU3073" s="86"/>
      <c r="IH3073" s="131"/>
    </row>
    <row r="3074" spans="1:242">
      <c r="A3074" s="131" t="s">
        <v>2179</v>
      </c>
      <c r="B3074" s="139">
        <f>+'[2]Table SP Vol '!AN80</f>
        <v>1343.52</v>
      </c>
      <c r="C3074" s="131" t="s">
        <v>646</v>
      </c>
      <c r="D3074" s="131">
        <v>75</v>
      </c>
      <c r="E3074" s="132">
        <v>2687.04</v>
      </c>
      <c r="F3074" s="129">
        <f t="shared" si="46"/>
        <v>180000</v>
      </c>
      <c r="G3074" s="131"/>
      <c r="CU3074" s="86"/>
      <c r="IH3074" s="131"/>
    </row>
    <row r="3075" spans="1:242">
      <c r="A3075" s="131" t="s">
        <v>2180</v>
      </c>
      <c r="B3075" s="139">
        <f>+'[2]Table SP Vol '!AN81</f>
        <v>1343.52</v>
      </c>
      <c r="C3075" s="131" t="s">
        <v>646</v>
      </c>
      <c r="D3075" s="131">
        <v>76</v>
      </c>
      <c r="E3075" s="132">
        <v>2687.04</v>
      </c>
      <c r="F3075" s="129">
        <f t="shared" si="46"/>
        <v>180000</v>
      </c>
      <c r="G3075" s="131"/>
      <c r="CU3075" s="86"/>
      <c r="IH3075" s="131"/>
    </row>
    <row r="3076" spans="1:242">
      <c r="A3076" s="131" t="s">
        <v>2181</v>
      </c>
      <c r="B3076" s="139">
        <f>+'[2]Table SP Vol '!AN82</f>
        <v>1343.52</v>
      </c>
      <c r="C3076" s="131" t="s">
        <v>646</v>
      </c>
      <c r="D3076" s="131">
        <v>77</v>
      </c>
      <c r="E3076" s="132">
        <v>2687.04</v>
      </c>
      <c r="F3076" s="129">
        <f t="shared" si="46"/>
        <v>180000</v>
      </c>
      <c r="G3076" s="131"/>
      <c r="CU3076" s="86"/>
      <c r="IH3076" s="131"/>
    </row>
    <row r="3077" spans="1:242">
      <c r="A3077" s="131" t="s">
        <v>2182</v>
      </c>
      <c r="B3077" s="139">
        <f>+'[2]Table SP Vol '!AN83</f>
        <v>1343.52</v>
      </c>
      <c r="C3077" s="131" t="s">
        <v>646</v>
      </c>
      <c r="D3077" s="131">
        <v>78</v>
      </c>
      <c r="E3077" s="132">
        <v>2687.04</v>
      </c>
      <c r="F3077" s="129">
        <f t="shared" si="46"/>
        <v>180000</v>
      </c>
      <c r="G3077" s="131"/>
      <c r="CU3077" s="86"/>
      <c r="IH3077" s="131"/>
    </row>
    <row r="3078" spans="1:242">
      <c r="A3078" s="131" t="s">
        <v>2183</v>
      </c>
      <c r="B3078" s="139">
        <f>+'[2]Table SP Vol '!AN84</f>
        <v>1343.52</v>
      </c>
      <c r="C3078" s="131" t="s">
        <v>646</v>
      </c>
      <c r="D3078" s="131">
        <v>79</v>
      </c>
      <c r="E3078" s="132">
        <v>2687.04</v>
      </c>
      <c r="F3078" s="129">
        <f t="shared" si="46"/>
        <v>180000</v>
      </c>
      <c r="G3078" s="131"/>
      <c r="CU3078" s="86"/>
      <c r="IH3078" s="131"/>
    </row>
    <row r="3079" spans="1:242">
      <c r="A3079" s="131" t="s">
        <v>2184</v>
      </c>
      <c r="B3079" s="139">
        <f>+'[2]Table SP Vol '!AN85</f>
        <v>1343.52</v>
      </c>
      <c r="C3079" s="131" t="s">
        <v>646</v>
      </c>
      <c r="D3079" s="131">
        <v>80</v>
      </c>
      <c r="E3079" s="132">
        <v>2687.04</v>
      </c>
      <c r="F3079" s="129">
        <f t="shared" si="46"/>
        <v>180000</v>
      </c>
      <c r="G3079" s="131"/>
      <c r="CU3079" s="86"/>
      <c r="IH3079" s="131"/>
    </row>
    <row r="3080" spans="1:242">
      <c r="A3080" s="131" t="s">
        <v>2185</v>
      </c>
      <c r="B3080" s="139">
        <f>+'[2]Table SP Vol '!AN86</f>
        <v>1343.52</v>
      </c>
      <c r="C3080" s="131" t="s">
        <v>646</v>
      </c>
      <c r="D3080" s="131">
        <v>81</v>
      </c>
      <c r="E3080" s="132">
        <v>2687.04</v>
      </c>
      <c r="F3080" s="129">
        <f t="shared" si="46"/>
        <v>180000</v>
      </c>
      <c r="G3080" s="131"/>
      <c r="CU3080" s="86"/>
      <c r="IH3080" s="131"/>
    </row>
    <row r="3081" spans="1:242">
      <c r="A3081" s="131" t="s">
        <v>2186</v>
      </c>
      <c r="B3081" s="139">
        <f>+'[2]Table SP Vol '!AN87</f>
        <v>1343.52</v>
      </c>
      <c r="C3081" s="131" t="s">
        <v>646</v>
      </c>
      <c r="D3081" s="131">
        <v>82</v>
      </c>
      <c r="E3081" s="132">
        <v>2687.04</v>
      </c>
      <c r="F3081" s="129">
        <f t="shared" si="46"/>
        <v>180000</v>
      </c>
      <c r="G3081" s="131"/>
      <c r="CU3081" s="86"/>
      <c r="IH3081" s="131"/>
    </row>
    <row r="3082" spans="1:242">
      <c r="A3082" s="131" t="s">
        <v>2187</v>
      </c>
      <c r="B3082" s="139">
        <f>+'[2]Table SP Vol '!AN88</f>
        <v>1343.52</v>
      </c>
      <c r="C3082" s="131" t="s">
        <v>646</v>
      </c>
      <c r="D3082" s="131">
        <v>83</v>
      </c>
      <c r="E3082" s="132">
        <v>2687.04</v>
      </c>
      <c r="F3082" s="129">
        <f t="shared" si="46"/>
        <v>180000</v>
      </c>
      <c r="G3082" s="131"/>
      <c r="CU3082" s="86"/>
      <c r="IH3082" s="131"/>
    </row>
    <row r="3083" spans="1:242">
      <c r="A3083" s="131" t="s">
        <v>2188</v>
      </c>
      <c r="B3083" s="139">
        <f>+'[2]Table SP Vol '!AN89</f>
        <v>1343.52</v>
      </c>
      <c r="C3083" s="131" t="s">
        <v>646</v>
      </c>
      <c r="D3083" s="131">
        <v>84</v>
      </c>
      <c r="E3083" s="132">
        <v>2687.04</v>
      </c>
      <c r="F3083" s="129">
        <f t="shared" si="46"/>
        <v>180000</v>
      </c>
      <c r="G3083" s="131"/>
      <c r="CU3083" s="86"/>
      <c r="IH3083" s="131"/>
    </row>
    <row r="3084" spans="1:242">
      <c r="A3084" s="131" t="s">
        <v>2189</v>
      </c>
      <c r="B3084" s="139">
        <f>+'[2]Table SP Vol '!AN90</f>
        <v>1343.52</v>
      </c>
      <c r="C3084" s="131" t="s">
        <v>646</v>
      </c>
      <c r="D3084" s="131">
        <v>85</v>
      </c>
      <c r="E3084" s="132">
        <v>2687.04</v>
      </c>
      <c r="F3084" s="129">
        <f t="shared" si="46"/>
        <v>180000</v>
      </c>
      <c r="G3084" s="131"/>
      <c r="CU3084" s="86"/>
      <c r="IH3084" s="131"/>
    </row>
    <row r="3085" spans="1:242">
      <c r="A3085" s="131" t="s">
        <v>2190</v>
      </c>
      <c r="B3085" s="139">
        <f>+'[2]Table SP Vol '!AN91</f>
        <v>1343.52</v>
      </c>
      <c r="C3085" s="131" t="s">
        <v>646</v>
      </c>
      <c r="D3085" s="131">
        <v>86</v>
      </c>
      <c r="E3085" s="132">
        <v>2687.04</v>
      </c>
      <c r="F3085" s="129">
        <f t="shared" si="46"/>
        <v>180000</v>
      </c>
      <c r="G3085" s="131"/>
      <c r="CU3085" s="86"/>
      <c r="IH3085" s="131"/>
    </row>
    <row r="3086" spans="1:242">
      <c r="A3086" s="131" t="s">
        <v>2191</v>
      </c>
      <c r="B3086" s="139">
        <f>+'[2]Table SP Vol '!AN92</f>
        <v>1343.52</v>
      </c>
      <c r="C3086" s="131" t="s">
        <v>646</v>
      </c>
      <c r="D3086" s="131">
        <v>87</v>
      </c>
      <c r="E3086" s="132">
        <v>2687.04</v>
      </c>
      <c r="F3086" s="129">
        <f t="shared" si="46"/>
        <v>180000</v>
      </c>
      <c r="G3086" s="131"/>
      <c r="CU3086" s="86"/>
      <c r="IH3086" s="131"/>
    </row>
    <row r="3087" spans="1:242">
      <c r="A3087" s="131" t="s">
        <v>2192</v>
      </c>
      <c r="B3087" s="139">
        <f>+'[2]Table SP Vol '!AN93</f>
        <v>1343.52</v>
      </c>
      <c r="C3087" s="131" t="s">
        <v>646</v>
      </c>
      <c r="D3087" s="131">
        <v>88</v>
      </c>
      <c r="E3087" s="132">
        <v>2687.04</v>
      </c>
      <c r="F3087" s="129">
        <f t="shared" si="46"/>
        <v>180000</v>
      </c>
      <c r="G3087" s="131"/>
      <c r="CU3087" s="86"/>
      <c r="IH3087" s="131"/>
    </row>
    <row r="3088" spans="1:242">
      <c r="A3088" s="131" t="s">
        <v>2193</v>
      </c>
      <c r="B3088" s="139">
        <f>+'[2]Table SP Vol '!AN94</f>
        <v>1343.52</v>
      </c>
      <c r="C3088" s="131" t="s">
        <v>646</v>
      </c>
      <c r="D3088" s="131">
        <v>89</v>
      </c>
      <c r="E3088" s="132">
        <v>2687.04</v>
      </c>
      <c r="F3088" s="129">
        <f t="shared" si="46"/>
        <v>180000</v>
      </c>
      <c r="G3088" s="131"/>
      <c r="CU3088" s="86"/>
      <c r="IH3088" s="131"/>
    </row>
    <row r="3089" spans="1:242">
      <c r="A3089" s="131" t="s">
        <v>2194</v>
      </c>
      <c r="B3089" s="139">
        <f>+'[2]Table SP Vol '!AN95</f>
        <v>1343.52</v>
      </c>
      <c r="C3089" s="131" t="s">
        <v>646</v>
      </c>
      <c r="D3089" s="131">
        <v>90</v>
      </c>
      <c r="E3089" s="132">
        <v>2687.04</v>
      </c>
      <c r="F3089" s="129">
        <f t="shared" si="46"/>
        <v>180000</v>
      </c>
      <c r="G3089" s="131"/>
      <c r="CU3089" s="86"/>
      <c r="IH3089" s="131"/>
    </row>
    <row r="3090" spans="1:242">
      <c r="A3090" s="131" t="s">
        <v>2195</v>
      </c>
      <c r="B3090" s="139">
        <f>+'[2]Table SP Vol '!AN96</f>
        <v>1343.52</v>
      </c>
      <c r="C3090" s="131" t="s">
        <v>646</v>
      </c>
      <c r="D3090" s="131">
        <v>91</v>
      </c>
      <c r="E3090" s="132">
        <v>2687.04</v>
      </c>
      <c r="F3090" s="129">
        <f t="shared" si="46"/>
        <v>180000</v>
      </c>
      <c r="G3090" s="131"/>
      <c r="CU3090" s="86"/>
      <c r="IH3090" s="131"/>
    </row>
    <row r="3091" spans="1:242">
      <c r="A3091" s="131" t="s">
        <v>2196</v>
      </c>
      <c r="B3091" s="139">
        <f>+'[2]Table SP Vol '!AN97</f>
        <v>1343.52</v>
      </c>
      <c r="C3091" s="131" t="s">
        <v>646</v>
      </c>
      <c r="D3091" s="131">
        <v>92</v>
      </c>
      <c r="E3091" s="132">
        <v>2687.04</v>
      </c>
      <c r="F3091" s="129">
        <f t="shared" si="46"/>
        <v>180000</v>
      </c>
      <c r="G3091" s="131"/>
      <c r="CU3091" s="86"/>
      <c r="IH3091" s="131"/>
    </row>
    <row r="3092" spans="1:242">
      <c r="A3092" s="131" t="s">
        <v>2197</v>
      </c>
      <c r="B3092" s="139">
        <f>+'[2]Table SP Vol '!AN98</f>
        <v>1343.52</v>
      </c>
      <c r="C3092" s="131" t="s">
        <v>646</v>
      </c>
      <c r="D3092" s="131">
        <v>93</v>
      </c>
      <c r="E3092" s="132">
        <v>2687.04</v>
      </c>
      <c r="F3092" s="129">
        <f t="shared" si="46"/>
        <v>180000</v>
      </c>
      <c r="G3092" s="131"/>
      <c r="CU3092" s="86"/>
      <c r="IH3092" s="131"/>
    </row>
    <row r="3093" spans="1:242">
      <c r="A3093" s="131" t="s">
        <v>2198</v>
      </c>
      <c r="B3093" s="139">
        <f>+'[2]Table SP Vol '!AN99</f>
        <v>1343.52</v>
      </c>
      <c r="C3093" s="131" t="s">
        <v>646</v>
      </c>
      <c r="D3093" s="131">
        <v>94</v>
      </c>
      <c r="E3093" s="132">
        <v>2687.04</v>
      </c>
      <c r="F3093" s="129">
        <f t="shared" si="46"/>
        <v>180000</v>
      </c>
      <c r="G3093" s="131"/>
      <c r="CU3093" s="86"/>
      <c r="IH3093" s="131"/>
    </row>
    <row r="3094" spans="1:242">
      <c r="A3094" s="131" t="s">
        <v>2199</v>
      </c>
      <c r="B3094" s="139">
        <f>+'[2]Table SP Vol '!AN100</f>
        <v>1343.52</v>
      </c>
      <c r="C3094" s="131" t="s">
        <v>646</v>
      </c>
      <c r="D3094" s="131">
        <v>95</v>
      </c>
      <c r="E3094" s="132">
        <v>2687.04</v>
      </c>
      <c r="F3094" s="129">
        <f t="shared" si="46"/>
        <v>180000</v>
      </c>
      <c r="G3094" s="131"/>
      <c r="CU3094" s="86"/>
      <c r="IH3094" s="131"/>
    </row>
    <row r="3095" spans="1:242">
      <c r="A3095" s="131" t="s">
        <v>2200</v>
      </c>
      <c r="B3095" s="139">
        <f>+'[2]Table SP Vol '!AN101</f>
        <v>1343.52</v>
      </c>
      <c r="C3095" s="131" t="s">
        <v>646</v>
      </c>
      <c r="D3095" s="131">
        <v>96</v>
      </c>
      <c r="E3095" s="132">
        <v>2687.04</v>
      </c>
      <c r="F3095" s="129">
        <f t="shared" si="46"/>
        <v>180000</v>
      </c>
      <c r="G3095" s="131"/>
      <c r="CU3095" s="86"/>
      <c r="IH3095" s="131"/>
    </row>
    <row r="3096" spans="1:242">
      <c r="A3096" s="131" t="s">
        <v>2201</v>
      </c>
      <c r="B3096" s="139">
        <f>+'[2]Table SP Vol '!AN102</f>
        <v>1343.52</v>
      </c>
      <c r="C3096" s="131" t="s">
        <v>646</v>
      </c>
      <c r="D3096" s="131">
        <v>97</v>
      </c>
      <c r="E3096" s="132">
        <v>2687.04</v>
      </c>
      <c r="F3096" s="129">
        <f t="shared" si="46"/>
        <v>180000</v>
      </c>
      <c r="G3096" s="131"/>
      <c r="CU3096" s="86"/>
      <c r="IH3096" s="131"/>
    </row>
    <row r="3097" spans="1:242">
      <c r="A3097" s="131" t="s">
        <v>2202</v>
      </c>
      <c r="B3097" s="139">
        <f>+'[2]Table SP Vol '!AN103</f>
        <v>1343.52</v>
      </c>
      <c r="C3097" s="131" t="s">
        <v>646</v>
      </c>
      <c r="D3097" s="131">
        <v>98</v>
      </c>
      <c r="E3097" s="132">
        <v>2687.04</v>
      </c>
      <c r="F3097" s="129">
        <f t="shared" si="46"/>
        <v>180000</v>
      </c>
      <c r="G3097" s="131"/>
      <c r="CU3097" s="86"/>
      <c r="IH3097" s="131"/>
    </row>
    <row r="3098" spans="1:242">
      <c r="A3098" s="131" t="s">
        <v>2203</v>
      </c>
      <c r="B3098" s="139">
        <f>+'[2]Table SP Vol '!AN104</f>
        <v>1343.52</v>
      </c>
      <c r="C3098" s="131" t="s">
        <v>646</v>
      </c>
      <c r="D3098" s="131">
        <v>99</v>
      </c>
      <c r="E3098" s="132">
        <v>2687.04</v>
      </c>
      <c r="F3098" s="129">
        <f t="shared" ref="F3098:F3161" si="47">+F3012+5000</f>
        <v>180000</v>
      </c>
      <c r="G3098" s="131"/>
      <c r="CU3098" s="86"/>
      <c r="IH3098" s="131"/>
    </row>
    <row r="3099" spans="1:242">
      <c r="A3099" s="131" t="s">
        <v>2204</v>
      </c>
      <c r="B3099" s="139">
        <f>+'[2]Table SP Vol '!AN105</f>
        <v>0</v>
      </c>
      <c r="C3099" s="131" t="s">
        <v>634</v>
      </c>
      <c r="D3099" s="131">
        <v>0</v>
      </c>
      <c r="E3099" s="132">
        <v>0</v>
      </c>
      <c r="F3099" s="129">
        <f t="shared" si="47"/>
        <v>180000</v>
      </c>
      <c r="G3099" s="131"/>
      <c r="CU3099" s="86"/>
      <c r="IH3099" s="131"/>
    </row>
    <row r="3100" spans="1:242">
      <c r="A3100" s="131" t="s">
        <v>6506</v>
      </c>
      <c r="B3100" s="139">
        <f>+'[2]Table SP Vol '!AO20</f>
        <v>4.2549999999999999</v>
      </c>
      <c r="C3100" s="131" t="s">
        <v>634</v>
      </c>
      <c r="D3100" s="131">
        <v>15</v>
      </c>
      <c r="E3100" s="132">
        <v>8.51</v>
      </c>
      <c r="F3100" s="129">
        <f t="shared" si="47"/>
        <v>185000</v>
      </c>
      <c r="G3100" s="131"/>
      <c r="CQ3100" s="86"/>
      <c r="IH3100" s="131"/>
    </row>
    <row r="3101" spans="1:242">
      <c r="A3101" s="131" t="s">
        <v>6507</v>
      </c>
      <c r="B3101" s="139">
        <f>+'[2]Table SP Vol '!AO21</f>
        <v>4.2549999999999999</v>
      </c>
      <c r="C3101" s="131" t="s">
        <v>634</v>
      </c>
      <c r="D3101" s="131">
        <v>16</v>
      </c>
      <c r="E3101" s="132">
        <v>8.51</v>
      </c>
      <c r="F3101" s="129">
        <f t="shared" si="47"/>
        <v>185000</v>
      </c>
      <c r="G3101" s="131"/>
      <c r="CQ3101" s="86"/>
      <c r="IH3101" s="131"/>
    </row>
    <row r="3102" spans="1:242">
      <c r="A3102" s="131" t="s">
        <v>6508</v>
      </c>
      <c r="B3102" s="139">
        <f>+'[2]Table SP Vol '!AO22</f>
        <v>4.2549999999999999</v>
      </c>
      <c r="C3102" s="131" t="s">
        <v>634</v>
      </c>
      <c r="D3102" s="131">
        <v>17</v>
      </c>
      <c r="E3102" s="132">
        <v>8.51</v>
      </c>
      <c r="F3102" s="129">
        <f t="shared" si="47"/>
        <v>185000</v>
      </c>
      <c r="G3102" s="131"/>
      <c r="CQ3102" s="86"/>
      <c r="IH3102" s="131"/>
    </row>
    <row r="3103" spans="1:242">
      <c r="A3103" s="131" t="s">
        <v>6509</v>
      </c>
      <c r="B3103" s="139">
        <f>+'[2]Table SP Vol '!AO23</f>
        <v>4.2549999999999999</v>
      </c>
      <c r="C3103" s="131" t="s">
        <v>634</v>
      </c>
      <c r="D3103" s="131">
        <v>18</v>
      </c>
      <c r="E3103" s="132">
        <v>8.51</v>
      </c>
      <c r="F3103" s="129">
        <f t="shared" si="47"/>
        <v>185000</v>
      </c>
      <c r="G3103" s="131"/>
      <c r="CQ3103" s="86"/>
      <c r="IH3103" s="131"/>
    </row>
    <row r="3104" spans="1:242">
      <c r="A3104" s="131" t="s">
        <v>6510</v>
      </c>
      <c r="B3104" s="139">
        <f>+'[2]Table SP Vol '!AO24</f>
        <v>4.2549999999999999</v>
      </c>
      <c r="C3104" s="131" t="s">
        <v>634</v>
      </c>
      <c r="D3104" s="131">
        <v>19</v>
      </c>
      <c r="E3104" s="132">
        <v>8.51</v>
      </c>
      <c r="F3104" s="129">
        <f t="shared" si="47"/>
        <v>185000</v>
      </c>
      <c r="G3104" s="131"/>
      <c r="CQ3104" s="86"/>
      <c r="IH3104" s="131"/>
    </row>
    <row r="3105" spans="1:242">
      <c r="A3105" s="131" t="s">
        <v>6511</v>
      </c>
      <c r="B3105" s="139">
        <f>+'[2]Table SP Vol '!AO25</f>
        <v>6.29</v>
      </c>
      <c r="C3105" s="131" t="s">
        <v>635</v>
      </c>
      <c r="D3105" s="131">
        <v>20</v>
      </c>
      <c r="E3105" s="132">
        <v>12.58</v>
      </c>
      <c r="F3105" s="129">
        <f t="shared" si="47"/>
        <v>185000</v>
      </c>
      <c r="G3105" s="131"/>
      <c r="CQ3105" s="86"/>
      <c r="IH3105" s="131"/>
    </row>
    <row r="3106" spans="1:242">
      <c r="A3106" s="131" t="s">
        <v>6512</v>
      </c>
      <c r="B3106" s="139">
        <f>+'[2]Table SP Vol '!AO26</f>
        <v>6.29</v>
      </c>
      <c r="C3106" s="131" t="s">
        <v>635</v>
      </c>
      <c r="D3106" s="131">
        <v>21</v>
      </c>
      <c r="E3106" s="132">
        <v>12.58</v>
      </c>
      <c r="F3106" s="129">
        <f t="shared" si="47"/>
        <v>185000</v>
      </c>
      <c r="G3106" s="131"/>
      <c r="CQ3106" s="86"/>
      <c r="IH3106" s="131"/>
    </row>
    <row r="3107" spans="1:242">
      <c r="A3107" s="131" t="s">
        <v>6513</v>
      </c>
      <c r="B3107" s="139">
        <f>+'[2]Table SP Vol '!AO27</f>
        <v>6.29</v>
      </c>
      <c r="C3107" s="131" t="s">
        <v>635</v>
      </c>
      <c r="D3107" s="131">
        <v>22</v>
      </c>
      <c r="E3107" s="132">
        <v>12.58</v>
      </c>
      <c r="F3107" s="129">
        <f t="shared" si="47"/>
        <v>185000</v>
      </c>
      <c r="G3107" s="131"/>
      <c r="CQ3107" s="86"/>
      <c r="IH3107" s="131"/>
    </row>
    <row r="3108" spans="1:242">
      <c r="A3108" s="131" t="s">
        <v>6514</v>
      </c>
      <c r="B3108" s="139">
        <f>+'[2]Table SP Vol '!AO28</f>
        <v>6.29</v>
      </c>
      <c r="C3108" s="131" t="s">
        <v>635</v>
      </c>
      <c r="D3108" s="131">
        <v>23</v>
      </c>
      <c r="E3108" s="132">
        <v>12.58</v>
      </c>
      <c r="F3108" s="129">
        <f t="shared" si="47"/>
        <v>185000</v>
      </c>
      <c r="G3108" s="131"/>
      <c r="CQ3108" s="86"/>
      <c r="IH3108" s="131"/>
    </row>
    <row r="3109" spans="1:242">
      <c r="A3109" s="131" t="s">
        <v>6515</v>
      </c>
      <c r="B3109" s="139">
        <f>+'[2]Table SP Vol '!AO29</f>
        <v>6.29</v>
      </c>
      <c r="C3109" s="131" t="s">
        <v>635</v>
      </c>
      <c r="D3109" s="131">
        <v>24</v>
      </c>
      <c r="E3109" s="132">
        <v>12.58</v>
      </c>
      <c r="F3109" s="129">
        <f t="shared" si="47"/>
        <v>185000</v>
      </c>
      <c r="G3109" s="131"/>
      <c r="CQ3109" s="86"/>
      <c r="IH3109" s="131"/>
    </row>
    <row r="3110" spans="1:242">
      <c r="A3110" s="131" t="s">
        <v>6516</v>
      </c>
      <c r="B3110" s="139">
        <f>+'[2]Table SP Vol '!AO30</f>
        <v>7.4</v>
      </c>
      <c r="C3110" s="131" t="s">
        <v>636</v>
      </c>
      <c r="D3110" s="131">
        <v>25</v>
      </c>
      <c r="E3110" s="132">
        <v>14.8</v>
      </c>
      <c r="F3110" s="129">
        <f t="shared" si="47"/>
        <v>185000</v>
      </c>
      <c r="G3110" s="131"/>
      <c r="CQ3110" s="86"/>
      <c r="IH3110" s="131"/>
    </row>
    <row r="3111" spans="1:242">
      <c r="A3111" s="131" t="s">
        <v>6517</v>
      </c>
      <c r="B3111" s="139">
        <f>+'[2]Table SP Vol '!AO31</f>
        <v>7.4</v>
      </c>
      <c r="C3111" s="131" t="s">
        <v>636</v>
      </c>
      <c r="D3111" s="131">
        <v>26</v>
      </c>
      <c r="E3111" s="132">
        <v>14.8</v>
      </c>
      <c r="F3111" s="129">
        <f t="shared" si="47"/>
        <v>185000</v>
      </c>
      <c r="G3111" s="131"/>
      <c r="CQ3111" s="86"/>
      <c r="IH3111" s="131"/>
    </row>
    <row r="3112" spans="1:242">
      <c r="A3112" s="131" t="s">
        <v>6518</v>
      </c>
      <c r="B3112" s="139">
        <f>+'[2]Table SP Vol '!AO32</f>
        <v>7.4</v>
      </c>
      <c r="C3112" s="131" t="s">
        <v>636</v>
      </c>
      <c r="D3112" s="131">
        <v>27</v>
      </c>
      <c r="E3112" s="132">
        <v>14.8</v>
      </c>
      <c r="F3112" s="129">
        <f t="shared" si="47"/>
        <v>185000</v>
      </c>
      <c r="G3112" s="131"/>
      <c r="CQ3112" s="86"/>
      <c r="IH3112" s="131"/>
    </row>
    <row r="3113" spans="1:242">
      <c r="A3113" s="131" t="s">
        <v>6519</v>
      </c>
      <c r="B3113" s="139">
        <f>+'[2]Table SP Vol '!AO33</f>
        <v>7.4</v>
      </c>
      <c r="C3113" s="131" t="s">
        <v>636</v>
      </c>
      <c r="D3113" s="131">
        <v>28</v>
      </c>
      <c r="E3113" s="132">
        <v>14.8</v>
      </c>
      <c r="F3113" s="129">
        <f t="shared" si="47"/>
        <v>185000</v>
      </c>
      <c r="G3113" s="131"/>
      <c r="CQ3113" s="86"/>
      <c r="IH3113" s="131"/>
    </row>
    <row r="3114" spans="1:242">
      <c r="A3114" s="131" t="s">
        <v>6520</v>
      </c>
      <c r="B3114" s="139">
        <f>+'[2]Table SP Vol '!AO34</f>
        <v>7.4</v>
      </c>
      <c r="C3114" s="131" t="s">
        <v>636</v>
      </c>
      <c r="D3114" s="131">
        <v>29</v>
      </c>
      <c r="E3114" s="132">
        <v>14.8</v>
      </c>
      <c r="F3114" s="129">
        <f t="shared" si="47"/>
        <v>185000</v>
      </c>
      <c r="G3114" s="131"/>
      <c r="CQ3114" s="86"/>
      <c r="IH3114" s="131"/>
    </row>
    <row r="3115" spans="1:242">
      <c r="A3115" s="131" t="s">
        <v>6521</v>
      </c>
      <c r="B3115" s="139">
        <f>+'[2]Table SP Vol '!AO35</f>
        <v>9.0649999999999995</v>
      </c>
      <c r="C3115" s="131" t="s">
        <v>637</v>
      </c>
      <c r="D3115" s="131">
        <v>30</v>
      </c>
      <c r="E3115" s="132">
        <v>18.13</v>
      </c>
      <c r="F3115" s="129">
        <f t="shared" si="47"/>
        <v>185000</v>
      </c>
      <c r="G3115" s="131"/>
      <c r="CQ3115" s="86"/>
      <c r="IH3115" s="131"/>
    </row>
    <row r="3116" spans="1:242">
      <c r="A3116" s="131" t="s">
        <v>6522</v>
      </c>
      <c r="B3116" s="139">
        <f>+'[2]Table SP Vol '!AO36</f>
        <v>9.0649999999999995</v>
      </c>
      <c r="C3116" s="131" t="s">
        <v>637</v>
      </c>
      <c r="D3116" s="131">
        <v>31</v>
      </c>
      <c r="E3116" s="132">
        <v>18.13</v>
      </c>
      <c r="F3116" s="129">
        <f t="shared" si="47"/>
        <v>185000</v>
      </c>
      <c r="G3116" s="131"/>
      <c r="CQ3116" s="86"/>
      <c r="IH3116" s="131"/>
    </row>
    <row r="3117" spans="1:242">
      <c r="A3117" s="131" t="s">
        <v>6523</v>
      </c>
      <c r="B3117" s="139">
        <f>+'[2]Table SP Vol '!AO37</f>
        <v>9.0649999999999995</v>
      </c>
      <c r="C3117" s="131" t="s">
        <v>637</v>
      </c>
      <c r="D3117" s="131">
        <v>32</v>
      </c>
      <c r="E3117" s="132">
        <v>18.13</v>
      </c>
      <c r="F3117" s="129">
        <f t="shared" si="47"/>
        <v>185000</v>
      </c>
      <c r="G3117" s="131"/>
      <c r="CQ3117" s="86"/>
      <c r="IH3117" s="131"/>
    </row>
    <row r="3118" spans="1:242">
      <c r="A3118" s="131" t="s">
        <v>6524</v>
      </c>
      <c r="B3118" s="139">
        <f>+'[2]Table SP Vol '!AO38</f>
        <v>9.0649999999999995</v>
      </c>
      <c r="C3118" s="131" t="s">
        <v>637</v>
      </c>
      <c r="D3118" s="131">
        <v>33</v>
      </c>
      <c r="E3118" s="132">
        <v>18.13</v>
      </c>
      <c r="F3118" s="129">
        <f t="shared" si="47"/>
        <v>185000</v>
      </c>
      <c r="G3118" s="131"/>
      <c r="CQ3118" s="86"/>
      <c r="IH3118" s="131"/>
    </row>
    <row r="3119" spans="1:242">
      <c r="A3119" s="131" t="s">
        <v>6525</v>
      </c>
      <c r="B3119" s="139">
        <f>+'[2]Table SP Vol '!AO39</f>
        <v>9.0649999999999995</v>
      </c>
      <c r="C3119" s="131" t="s">
        <v>637</v>
      </c>
      <c r="D3119" s="131">
        <v>34</v>
      </c>
      <c r="E3119" s="132">
        <v>18.13</v>
      </c>
      <c r="F3119" s="129">
        <f t="shared" si="47"/>
        <v>185000</v>
      </c>
      <c r="G3119" s="131"/>
      <c r="CQ3119" s="86"/>
      <c r="IH3119" s="131"/>
    </row>
    <row r="3120" spans="1:242">
      <c r="A3120" s="131" t="s">
        <v>6526</v>
      </c>
      <c r="B3120" s="139">
        <f>+'[2]Table SP Vol '!AO40</f>
        <v>12.025</v>
      </c>
      <c r="C3120" s="131" t="s">
        <v>638</v>
      </c>
      <c r="D3120" s="131">
        <v>35</v>
      </c>
      <c r="E3120" s="132">
        <v>24.05</v>
      </c>
      <c r="F3120" s="129">
        <f t="shared" si="47"/>
        <v>185000</v>
      </c>
      <c r="G3120" s="131"/>
      <c r="CQ3120" s="86"/>
      <c r="IH3120" s="131"/>
    </row>
    <row r="3121" spans="1:242">
      <c r="A3121" s="131" t="s">
        <v>6527</v>
      </c>
      <c r="B3121" s="139">
        <f>+'[2]Table SP Vol '!AO41</f>
        <v>12.025</v>
      </c>
      <c r="C3121" s="131" t="s">
        <v>638</v>
      </c>
      <c r="D3121" s="131">
        <v>36</v>
      </c>
      <c r="E3121" s="132">
        <v>24.05</v>
      </c>
      <c r="F3121" s="129">
        <f t="shared" si="47"/>
        <v>185000</v>
      </c>
      <c r="G3121" s="131"/>
      <c r="CQ3121" s="86"/>
      <c r="IH3121" s="131"/>
    </row>
    <row r="3122" spans="1:242">
      <c r="A3122" s="131" t="s">
        <v>6528</v>
      </c>
      <c r="B3122" s="139">
        <f>+'[2]Table SP Vol '!AO42</f>
        <v>12.025</v>
      </c>
      <c r="C3122" s="131" t="s">
        <v>638</v>
      </c>
      <c r="D3122" s="131">
        <v>37</v>
      </c>
      <c r="E3122" s="132">
        <v>24.05</v>
      </c>
      <c r="F3122" s="129">
        <f t="shared" si="47"/>
        <v>185000</v>
      </c>
      <c r="G3122" s="131"/>
      <c r="CQ3122" s="86"/>
      <c r="IH3122" s="131"/>
    </row>
    <row r="3123" spans="1:242">
      <c r="A3123" s="131" t="s">
        <v>6529</v>
      </c>
      <c r="B3123" s="139">
        <f>+'[2]Table SP Vol '!AO43</f>
        <v>12.025</v>
      </c>
      <c r="C3123" s="131" t="s">
        <v>638</v>
      </c>
      <c r="D3123" s="131">
        <v>38</v>
      </c>
      <c r="E3123" s="132">
        <v>24.05</v>
      </c>
      <c r="F3123" s="129">
        <f t="shared" si="47"/>
        <v>185000</v>
      </c>
      <c r="G3123" s="131"/>
      <c r="CQ3123" s="86"/>
      <c r="IH3123" s="131"/>
    </row>
    <row r="3124" spans="1:242">
      <c r="A3124" s="131" t="s">
        <v>6530</v>
      </c>
      <c r="B3124" s="139">
        <f>+'[2]Table SP Vol '!AO44</f>
        <v>12.025</v>
      </c>
      <c r="C3124" s="131" t="s">
        <v>638</v>
      </c>
      <c r="D3124" s="131">
        <v>39</v>
      </c>
      <c r="E3124" s="132">
        <v>24.05</v>
      </c>
      <c r="F3124" s="129">
        <f t="shared" si="47"/>
        <v>185000</v>
      </c>
      <c r="G3124" s="131"/>
      <c r="CQ3124" s="86"/>
      <c r="IH3124" s="131"/>
    </row>
    <row r="3125" spans="1:242">
      <c r="A3125" s="131" t="s">
        <v>6531</v>
      </c>
      <c r="B3125" s="139">
        <f>+'[2]Table SP Vol '!AO45</f>
        <v>17.574999999999999</v>
      </c>
      <c r="C3125" s="131" t="s">
        <v>639</v>
      </c>
      <c r="D3125" s="131">
        <v>40</v>
      </c>
      <c r="E3125" s="132">
        <v>35.15</v>
      </c>
      <c r="F3125" s="129">
        <f t="shared" si="47"/>
        <v>185000</v>
      </c>
      <c r="G3125" s="131"/>
      <c r="CQ3125" s="86"/>
      <c r="IH3125" s="131"/>
    </row>
    <row r="3126" spans="1:242">
      <c r="A3126" s="131" t="s">
        <v>6532</v>
      </c>
      <c r="B3126" s="139">
        <f>+'[2]Table SP Vol '!AO46</f>
        <v>17.574999999999999</v>
      </c>
      <c r="C3126" s="131" t="s">
        <v>639</v>
      </c>
      <c r="D3126" s="131">
        <v>41</v>
      </c>
      <c r="E3126" s="132">
        <v>35.15</v>
      </c>
      <c r="F3126" s="129">
        <f t="shared" si="47"/>
        <v>185000</v>
      </c>
      <c r="G3126" s="131"/>
      <c r="CQ3126" s="86"/>
      <c r="IH3126" s="131"/>
    </row>
    <row r="3127" spans="1:242">
      <c r="A3127" s="131" t="s">
        <v>6533</v>
      </c>
      <c r="B3127" s="139">
        <f>+'[2]Table SP Vol '!AO47</f>
        <v>17.574999999999999</v>
      </c>
      <c r="C3127" s="131" t="s">
        <v>639</v>
      </c>
      <c r="D3127" s="131">
        <v>42</v>
      </c>
      <c r="E3127" s="132">
        <v>35.15</v>
      </c>
      <c r="F3127" s="129">
        <f t="shared" si="47"/>
        <v>185000</v>
      </c>
      <c r="G3127" s="131"/>
      <c r="CQ3127" s="86"/>
      <c r="IH3127" s="131"/>
    </row>
    <row r="3128" spans="1:242">
      <c r="A3128" s="131" t="s">
        <v>6534</v>
      </c>
      <c r="B3128" s="139">
        <f>+'[2]Table SP Vol '!AO48</f>
        <v>17.574999999999999</v>
      </c>
      <c r="C3128" s="131" t="s">
        <v>639</v>
      </c>
      <c r="D3128" s="131">
        <v>43</v>
      </c>
      <c r="E3128" s="132">
        <v>35.15</v>
      </c>
      <c r="F3128" s="129">
        <f t="shared" si="47"/>
        <v>185000</v>
      </c>
      <c r="G3128" s="131"/>
      <c r="CQ3128" s="86"/>
      <c r="IH3128" s="131"/>
    </row>
    <row r="3129" spans="1:242">
      <c r="A3129" s="131" t="s">
        <v>6535</v>
      </c>
      <c r="B3129" s="139">
        <f>+'[2]Table SP Vol '!AO49</f>
        <v>17.574999999999999</v>
      </c>
      <c r="C3129" s="131" t="s">
        <v>639</v>
      </c>
      <c r="D3129" s="131">
        <v>44</v>
      </c>
      <c r="E3129" s="132">
        <v>35.15</v>
      </c>
      <c r="F3129" s="129">
        <f t="shared" si="47"/>
        <v>185000</v>
      </c>
      <c r="G3129" s="131"/>
      <c r="CQ3129" s="86"/>
      <c r="IH3129" s="131"/>
    </row>
    <row r="3130" spans="1:242">
      <c r="A3130" s="131" t="s">
        <v>6536</v>
      </c>
      <c r="B3130" s="139">
        <f>+'[2]Table SP Vol '!AO50</f>
        <v>28.12</v>
      </c>
      <c r="C3130" s="131" t="s">
        <v>640</v>
      </c>
      <c r="D3130" s="131">
        <v>45</v>
      </c>
      <c r="E3130" s="132">
        <v>56.24</v>
      </c>
      <c r="F3130" s="129">
        <f t="shared" si="47"/>
        <v>185000</v>
      </c>
      <c r="G3130" s="131"/>
      <c r="CQ3130" s="86"/>
      <c r="IH3130" s="131"/>
    </row>
    <row r="3131" spans="1:242">
      <c r="A3131" s="131" t="s">
        <v>6537</v>
      </c>
      <c r="B3131" s="139">
        <f>+'[2]Table SP Vol '!AO51</f>
        <v>28.12</v>
      </c>
      <c r="C3131" s="131" t="s">
        <v>640</v>
      </c>
      <c r="D3131" s="131">
        <v>46</v>
      </c>
      <c r="E3131" s="132">
        <v>56.24</v>
      </c>
      <c r="F3131" s="129">
        <f t="shared" si="47"/>
        <v>185000</v>
      </c>
      <c r="G3131" s="131"/>
      <c r="CQ3131" s="86"/>
      <c r="IH3131" s="131"/>
    </row>
    <row r="3132" spans="1:242">
      <c r="A3132" s="131" t="s">
        <v>6538</v>
      </c>
      <c r="B3132" s="139">
        <f>+'[2]Table SP Vol '!AO52</f>
        <v>28.12</v>
      </c>
      <c r="C3132" s="131" t="s">
        <v>640</v>
      </c>
      <c r="D3132" s="131">
        <v>47</v>
      </c>
      <c r="E3132" s="132">
        <v>56.24</v>
      </c>
      <c r="F3132" s="129">
        <f t="shared" si="47"/>
        <v>185000</v>
      </c>
      <c r="G3132" s="131"/>
      <c r="CQ3132" s="86"/>
      <c r="IH3132" s="131"/>
    </row>
    <row r="3133" spans="1:242">
      <c r="A3133" s="131" t="s">
        <v>6539</v>
      </c>
      <c r="B3133" s="139">
        <f>+'[2]Table SP Vol '!AO53</f>
        <v>28.12</v>
      </c>
      <c r="C3133" s="131" t="s">
        <v>640</v>
      </c>
      <c r="D3133" s="131">
        <v>48</v>
      </c>
      <c r="E3133" s="132">
        <v>56.24</v>
      </c>
      <c r="F3133" s="129">
        <f t="shared" si="47"/>
        <v>185000</v>
      </c>
      <c r="G3133" s="131"/>
      <c r="CQ3133" s="86"/>
      <c r="IH3133" s="131"/>
    </row>
    <row r="3134" spans="1:242">
      <c r="A3134" s="131" t="s">
        <v>6540</v>
      </c>
      <c r="B3134" s="139">
        <f>+'[2]Table SP Vol '!AO54</f>
        <v>28.12</v>
      </c>
      <c r="C3134" s="131" t="s">
        <v>640</v>
      </c>
      <c r="D3134" s="131">
        <v>49</v>
      </c>
      <c r="E3134" s="132">
        <v>56.24</v>
      </c>
      <c r="F3134" s="129">
        <f t="shared" si="47"/>
        <v>185000</v>
      </c>
      <c r="G3134" s="131"/>
      <c r="CQ3134" s="86"/>
      <c r="IH3134" s="131"/>
    </row>
    <row r="3135" spans="1:242">
      <c r="A3135" s="131" t="s">
        <v>6541</v>
      </c>
      <c r="B3135" s="139">
        <f>+'[2]Table SP Vol '!AO55</f>
        <v>50.505000000000003</v>
      </c>
      <c r="C3135" s="131" t="s">
        <v>641</v>
      </c>
      <c r="D3135" s="131">
        <v>50</v>
      </c>
      <c r="E3135" s="132">
        <v>101.01</v>
      </c>
      <c r="F3135" s="129">
        <f t="shared" si="47"/>
        <v>185000</v>
      </c>
      <c r="G3135" s="131"/>
      <c r="CQ3135" s="86"/>
      <c r="IH3135" s="131"/>
    </row>
    <row r="3136" spans="1:242">
      <c r="A3136" s="131" t="s">
        <v>6542</v>
      </c>
      <c r="B3136" s="139">
        <f>+'[2]Table SP Vol '!AO56</f>
        <v>50.505000000000003</v>
      </c>
      <c r="C3136" s="131" t="s">
        <v>641</v>
      </c>
      <c r="D3136" s="131">
        <v>51</v>
      </c>
      <c r="E3136" s="132">
        <v>101.01</v>
      </c>
      <c r="F3136" s="129">
        <f t="shared" si="47"/>
        <v>185000</v>
      </c>
      <c r="G3136" s="131"/>
      <c r="CQ3136" s="86"/>
      <c r="IH3136" s="131"/>
    </row>
    <row r="3137" spans="1:242">
      <c r="A3137" s="131" t="s">
        <v>6543</v>
      </c>
      <c r="B3137" s="139">
        <f>+'[2]Table SP Vol '!AO57</f>
        <v>50.505000000000003</v>
      </c>
      <c r="C3137" s="131" t="s">
        <v>641</v>
      </c>
      <c r="D3137" s="131">
        <v>52</v>
      </c>
      <c r="E3137" s="132">
        <v>101.01</v>
      </c>
      <c r="F3137" s="129">
        <f t="shared" si="47"/>
        <v>185000</v>
      </c>
      <c r="G3137" s="131"/>
      <c r="CQ3137" s="86"/>
      <c r="IH3137" s="131"/>
    </row>
    <row r="3138" spans="1:242">
      <c r="A3138" s="131" t="s">
        <v>6544</v>
      </c>
      <c r="B3138" s="139">
        <f>+'[2]Table SP Vol '!AO58</f>
        <v>50.505000000000003</v>
      </c>
      <c r="C3138" s="131" t="s">
        <v>641</v>
      </c>
      <c r="D3138" s="131">
        <v>53</v>
      </c>
      <c r="E3138" s="132">
        <v>101.01</v>
      </c>
      <c r="F3138" s="129">
        <f t="shared" si="47"/>
        <v>185000</v>
      </c>
      <c r="G3138" s="131"/>
      <c r="CQ3138" s="86"/>
      <c r="IH3138" s="131"/>
    </row>
    <row r="3139" spans="1:242">
      <c r="A3139" s="131" t="s">
        <v>6545</v>
      </c>
      <c r="B3139" s="139">
        <f>+'[2]Table SP Vol '!AO59</f>
        <v>50.505000000000003</v>
      </c>
      <c r="C3139" s="131" t="s">
        <v>641</v>
      </c>
      <c r="D3139" s="131">
        <v>54</v>
      </c>
      <c r="E3139" s="132">
        <v>101.01</v>
      </c>
      <c r="F3139" s="129">
        <f t="shared" si="47"/>
        <v>185000</v>
      </c>
      <c r="G3139" s="131"/>
      <c r="CQ3139" s="86"/>
      <c r="IH3139" s="131"/>
    </row>
    <row r="3140" spans="1:242">
      <c r="A3140" s="131" t="s">
        <v>6546</v>
      </c>
      <c r="B3140" s="139">
        <f>+'[2]Table SP Vol '!AO60</f>
        <v>91.944999999999993</v>
      </c>
      <c r="C3140" s="131" t="s">
        <v>642</v>
      </c>
      <c r="D3140" s="131">
        <v>55</v>
      </c>
      <c r="E3140" s="132">
        <v>183.89</v>
      </c>
      <c r="F3140" s="129">
        <f t="shared" si="47"/>
        <v>185000</v>
      </c>
      <c r="G3140" s="131"/>
      <c r="CQ3140" s="86"/>
      <c r="IH3140" s="131"/>
    </row>
    <row r="3141" spans="1:242">
      <c r="A3141" s="131" t="s">
        <v>6547</v>
      </c>
      <c r="B3141" s="139">
        <f>+'[2]Table SP Vol '!AO61</f>
        <v>91.944999999999993</v>
      </c>
      <c r="C3141" s="131" t="s">
        <v>642</v>
      </c>
      <c r="D3141" s="131">
        <v>56</v>
      </c>
      <c r="E3141" s="132">
        <v>183.89</v>
      </c>
      <c r="F3141" s="129">
        <f t="shared" si="47"/>
        <v>185000</v>
      </c>
      <c r="G3141" s="131"/>
      <c r="CQ3141" s="86"/>
      <c r="IH3141" s="131"/>
    </row>
    <row r="3142" spans="1:242">
      <c r="A3142" s="131" t="s">
        <v>6548</v>
      </c>
      <c r="B3142" s="139">
        <f>+'[2]Table SP Vol '!AO62</f>
        <v>91.944999999999993</v>
      </c>
      <c r="C3142" s="131" t="s">
        <v>642</v>
      </c>
      <c r="D3142" s="131">
        <v>57</v>
      </c>
      <c r="E3142" s="132">
        <v>183.89</v>
      </c>
      <c r="F3142" s="129">
        <f t="shared" si="47"/>
        <v>185000</v>
      </c>
      <c r="G3142" s="131"/>
      <c r="CQ3142" s="86"/>
      <c r="IH3142" s="131"/>
    </row>
    <row r="3143" spans="1:242">
      <c r="A3143" s="131" t="s">
        <v>6549</v>
      </c>
      <c r="B3143" s="139">
        <f>+'[2]Table SP Vol '!AO63</f>
        <v>91.944999999999993</v>
      </c>
      <c r="C3143" s="131" t="s">
        <v>642</v>
      </c>
      <c r="D3143" s="131">
        <v>58</v>
      </c>
      <c r="E3143" s="132">
        <v>183.89</v>
      </c>
      <c r="F3143" s="129">
        <f t="shared" si="47"/>
        <v>185000</v>
      </c>
      <c r="G3143" s="131"/>
      <c r="CQ3143" s="86"/>
      <c r="IH3143" s="131"/>
    </row>
    <row r="3144" spans="1:242">
      <c r="A3144" s="131" t="s">
        <v>6550</v>
      </c>
      <c r="B3144" s="139">
        <f>+'[2]Table SP Vol '!AO64</f>
        <v>91.944999999999993</v>
      </c>
      <c r="C3144" s="131" t="s">
        <v>642</v>
      </c>
      <c r="D3144" s="131">
        <v>59</v>
      </c>
      <c r="E3144" s="132">
        <v>183.89</v>
      </c>
      <c r="F3144" s="129">
        <f t="shared" si="47"/>
        <v>185000</v>
      </c>
      <c r="G3144" s="131"/>
      <c r="CQ3144" s="86"/>
      <c r="IH3144" s="131"/>
    </row>
    <row r="3145" spans="1:242">
      <c r="A3145" s="131" t="s">
        <v>6551</v>
      </c>
      <c r="B3145" s="139">
        <f>+'[2]Table SP Vol '!AO65</f>
        <v>138.565</v>
      </c>
      <c r="C3145" s="131" t="s">
        <v>643</v>
      </c>
      <c r="D3145" s="131">
        <v>60</v>
      </c>
      <c r="E3145" s="132">
        <v>277.13</v>
      </c>
      <c r="F3145" s="129">
        <f t="shared" si="47"/>
        <v>185000</v>
      </c>
      <c r="G3145" s="131"/>
      <c r="CQ3145" s="86"/>
      <c r="IH3145" s="131"/>
    </row>
    <row r="3146" spans="1:242">
      <c r="A3146" s="131" t="s">
        <v>6552</v>
      </c>
      <c r="B3146" s="139">
        <f>+'[2]Table SP Vol '!AO66</f>
        <v>138.565</v>
      </c>
      <c r="C3146" s="131" t="s">
        <v>643</v>
      </c>
      <c r="D3146" s="131">
        <v>61</v>
      </c>
      <c r="E3146" s="132">
        <v>277.13</v>
      </c>
      <c r="F3146" s="129">
        <f t="shared" si="47"/>
        <v>185000</v>
      </c>
      <c r="G3146" s="131"/>
      <c r="CQ3146" s="86"/>
      <c r="IH3146" s="131"/>
    </row>
    <row r="3147" spans="1:242">
      <c r="A3147" s="131" t="s">
        <v>6553</v>
      </c>
      <c r="B3147" s="139">
        <f>+'[2]Table SP Vol '!AO67</f>
        <v>138.565</v>
      </c>
      <c r="C3147" s="131" t="s">
        <v>643</v>
      </c>
      <c r="D3147" s="131">
        <v>62</v>
      </c>
      <c r="E3147" s="132">
        <v>277.13</v>
      </c>
      <c r="F3147" s="129">
        <f t="shared" si="47"/>
        <v>185000</v>
      </c>
      <c r="G3147" s="131"/>
      <c r="CQ3147" s="86"/>
      <c r="IH3147" s="131"/>
    </row>
    <row r="3148" spans="1:242">
      <c r="A3148" s="131" t="s">
        <v>6554</v>
      </c>
      <c r="B3148" s="139">
        <f>+'[2]Table SP Vol '!AO68</f>
        <v>138.565</v>
      </c>
      <c r="C3148" s="131" t="s">
        <v>643</v>
      </c>
      <c r="D3148" s="131">
        <v>63</v>
      </c>
      <c r="E3148" s="132">
        <v>277.13</v>
      </c>
      <c r="F3148" s="129">
        <f t="shared" si="47"/>
        <v>185000</v>
      </c>
      <c r="G3148" s="131"/>
      <c r="CQ3148" s="86"/>
      <c r="IH3148" s="131"/>
    </row>
    <row r="3149" spans="1:242">
      <c r="A3149" s="131" t="s">
        <v>6555</v>
      </c>
      <c r="B3149" s="139">
        <f>+'[2]Table SP Vol '!AO69</f>
        <v>138.565</v>
      </c>
      <c r="C3149" s="131" t="s">
        <v>643</v>
      </c>
      <c r="D3149" s="131">
        <v>64</v>
      </c>
      <c r="E3149" s="132">
        <v>277.13</v>
      </c>
      <c r="F3149" s="129">
        <f t="shared" si="47"/>
        <v>185000</v>
      </c>
      <c r="G3149" s="131"/>
      <c r="CQ3149" s="86"/>
      <c r="IH3149" s="131"/>
    </row>
    <row r="3150" spans="1:242">
      <c r="A3150" s="131" t="s">
        <v>6556</v>
      </c>
      <c r="B3150" s="139">
        <f>+'[2]Table SP Vol '!AO70</f>
        <v>224.59</v>
      </c>
      <c r="C3150" s="131" t="s">
        <v>644</v>
      </c>
      <c r="D3150" s="131">
        <v>65</v>
      </c>
      <c r="E3150" s="132">
        <v>449.18</v>
      </c>
      <c r="F3150" s="129">
        <f t="shared" si="47"/>
        <v>185000</v>
      </c>
      <c r="G3150" s="131"/>
      <c r="CQ3150" s="86"/>
      <c r="IH3150" s="131"/>
    </row>
    <row r="3151" spans="1:242">
      <c r="A3151" s="131" t="s">
        <v>6557</v>
      </c>
      <c r="B3151" s="139">
        <f>+'[2]Table SP Vol '!AO71</f>
        <v>224.59</v>
      </c>
      <c r="C3151" s="131" t="s">
        <v>644</v>
      </c>
      <c r="D3151" s="131">
        <v>66</v>
      </c>
      <c r="E3151" s="132">
        <v>449.18</v>
      </c>
      <c r="F3151" s="129">
        <f t="shared" si="47"/>
        <v>185000</v>
      </c>
      <c r="G3151" s="131"/>
      <c r="CQ3151" s="86"/>
      <c r="IH3151" s="131"/>
    </row>
    <row r="3152" spans="1:242">
      <c r="A3152" s="131" t="s">
        <v>6558</v>
      </c>
      <c r="B3152" s="139">
        <f>+'[2]Table SP Vol '!AO72</f>
        <v>224.59</v>
      </c>
      <c r="C3152" s="131" t="s">
        <v>644</v>
      </c>
      <c r="D3152" s="131">
        <v>67</v>
      </c>
      <c r="E3152" s="132">
        <v>449.18</v>
      </c>
      <c r="F3152" s="129">
        <f t="shared" si="47"/>
        <v>185000</v>
      </c>
      <c r="G3152" s="131"/>
      <c r="CQ3152" s="86"/>
      <c r="IH3152" s="131"/>
    </row>
    <row r="3153" spans="1:242">
      <c r="A3153" s="131" t="s">
        <v>6559</v>
      </c>
      <c r="B3153" s="139">
        <f>+'[2]Table SP Vol '!AO73</f>
        <v>224.59</v>
      </c>
      <c r="C3153" s="131" t="s">
        <v>644</v>
      </c>
      <c r="D3153" s="131">
        <v>68</v>
      </c>
      <c r="E3153" s="132">
        <v>449.18</v>
      </c>
      <c r="F3153" s="129">
        <f t="shared" si="47"/>
        <v>185000</v>
      </c>
      <c r="G3153" s="131"/>
      <c r="CQ3153" s="86"/>
      <c r="IH3153" s="131"/>
    </row>
    <row r="3154" spans="1:242">
      <c r="A3154" s="131" t="s">
        <v>6560</v>
      </c>
      <c r="B3154" s="139">
        <f>+'[2]Table SP Vol '!AO74</f>
        <v>224.59</v>
      </c>
      <c r="C3154" s="131" t="s">
        <v>644</v>
      </c>
      <c r="D3154" s="131">
        <v>69</v>
      </c>
      <c r="E3154" s="132">
        <v>449.18</v>
      </c>
      <c r="F3154" s="129">
        <f t="shared" si="47"/>
        <v>185000</v>
      </c>
      <c r="G3154" s="131"/>
      <c r="CQ3154" s="86"/>
      <c r="IH3154" s="131"/>
    </row>
    <row r="3155" spans="1:242">
      <c r="A3155" s="131" t="s">
        <v>6561</v>
      </c>
      <c r="B3155" s="139">
        <f>+'[2]Table SP Vol '!AO75</f>
        <v>419.76500000000004</v>
      </c>
      <c r="C3155" s="131" t="s">
        <v>645</v>
      </c>
      <c r="D3155" s="131">
        <v>70</v>
      </c>
      <c r="E3155" s="132">
        <v>839.53000000000009</v>
      </c>
      <c r="F3155" s="129">
        <f t="shared" si="47"/>
        <v>185000</v>
      </c>
      <c r="G3155" s="131"/>
      <c r="CQ3155" s="86"/>
      <c r="IH3155" s="131"/>
    </row>
    <row r="3156" spans="1:242">
      <c r="A3156" s="131" t="s">
        <v>6562</v>
      </c>
      <c r="B3156" s="139">
        <f>+'[2]Table SP Vol '!AO76</f>
        <v>419.76500000000004</v>
      </c>
      <c r="C3156" s="131" t="s">
        <v>645</v>
      </c>
      <c r="D3156" s="131">
        <v>71</v>
      </c>
      <c r="E3156" s="132">
        <v>839.53000000000009</v>
      </c>
      <c r="F3156" s="129">
        <f t="shared" si="47"/>
        <v>185000</v>
      </c>
      <c r="G3156" s="131"/>
      <c r="CQ3156" s="86"/>
      <c r="IH3156" s="131"/>
    </row>
    <row r="3157" spans="1:242">
      <c r="A3157" s="131" t="s">
        <v>6563</v>
      </c>
      <c r="B3157" s="139">
        <f>+'[2]Table SP Vol '!AO77</f>
        <v>419.76500000000004</v>
      </c>
      <c r="C3157" s="131" t="s">
        <v>645</v>
      </c>
      <c r="D3157" s="131">
        <v>72</v>
      </c>
      <c r="E3157" s="132">
        <v>839.53000000000009</v>
      </c>
      <c r="F3157" s="129">
        <f t="shared" si="47"/>
        <v>185000</v>
      </c>
      <c r="G3157" s="131"/>
      <c r="CQ3157" s="86"/>
      <c r="IH3157" s="131"/>
    </row>
    <row r="3158" spans="1:242">
      <c r="A3158" s="131" t="s">
        <v>6564</v>
      </c>
      <c r="B3158" s="139">
        <f>+'[2]Table SP Vol '!AO78</f>
        <v>419.76500000000004</v>
      </c>
      <c r="C3158" s="131" t="s">
        <v>645</v>
      </c>
      <c r="D3158" s="131">
        <v>73</v>
      </c>
      <c r="E3158" s="132">
        <v>839.53000000000009</v>
      </c>
      <c r="F3158" s="129">
        <f t="shared" si="47"/>
        <v>185000</v>
      </c>
      <c r="G3158" s="131"/>
      <c r="CQ3158" s="86"/>
      <c r="IH3158" s="131"/>
    </row>
    <row r="3159" spans="1:242">
      <c r="A3159" s="131" t="s">
        <v>6565</v>
      </c>
      <c r="B3159" s="139">
        <f>+'[2]Table SP Vol '!AO79</f>
        <v>419.76500000000004</v>
      </c>
      <c r="C3159" s="131" t="s">
        <v>645</v>
      </c>
      <c r="D3159" s="131">
        <v>74</v>
      </c>
      <c r="E3159" s="132">
        <v>839.53000000000009</v>
      </c>
      <c r="F3159" s="129">
        <f t="shared" si="47"/>
        <v>185000</v>
      </c>
      <c r="G3159" s="131"/>
      <c r="CQ3159" s="86"/>
      <c r="IH3159" s="131"/>
    </row>
    <row r="3160" spans="1:242">
      <c r="A3160" s="131" t="s">
        <v>6566</v>
      </c>
      <c r="B3160" s="139">
        <f>+'[2]Table SP Vol '!AO80</f>
        <v>1380.8400000000001</v>
      </c>
      <c r="C3160" s="131" t="s">
        <v>646</v>
      </c>
      <c r="D3160" s="131">
        <v>75</v>
      </c>
      <c r="E3160" s="132">
        <v>2761.6800000000003</v>
      </c>
      <c r="F3160" s="129">
        <f t="shared" si="47"/>
        <v>185000</v>
      </c>
      <c r="G3160" s="131"/>
      <c r="CQ3160" s="86"/>
      <c r="IH3160" s="131"/>
    </row>
    <row r="3161" spans="1:242">
      <c r="A3161" s="131" t="s">
        <v>6567</v>
      </c>
      <c r="B3161" s="139">
        <f>+'[2]Table SP Vol '!AO81</f>
        <v>1380.8400000000001</v>
      </c>
      <c r="C3161" s="131" t="s">
        <v>646</v>
      </c>
      <c r="D3161" s="131">
        <v>76</v>
      </c>
      <c r="E3161" s="132">
        <v>2761.6800000000003</v>
      </c>
      <c r="F3161" s="129">
        <f t="shared" si="47"/>
        <v>185000</v>
      </c>
      <c r="G3161" s="131"/>
      <c r="CQ3161" s="86"/>
      <c r="IH3161" s="131"/>
    </row>
    <row r="3162" spans="1:242">
      <c r="A3162" s="131" t="s">
        <v>6568</v>
      </c>
      <c r="B3162" s="139">
        <f>+'[2]Table SP Vol '!AO82</f>
        <v>1380.8400000000001</v>
      </c>
      <c r="C3162" s="131" t="s">
        <v>646</v>
      </c>
      <c r="D3162" s="131">
        <v>77</v>
      </c>
      <c r="E3162" s="132">
        <v>2761.6800000000003</v>
      </c>
      <c r="F3162" s="129">
        <f t="shared" ref="F3162:F3225" si="48">+F3076+5000</f>
        <v>185000</v>
      </c>
      <c r="G3162" s="131"/>
      <c r="CQ3162" s="86"/>
      <c r="IH3162" s="131"/>
    </row>
    <row r="3163" spans="1:242">
      <c r="A3163" s="131" t="s">
        <v>6569</v>
      </c>
      <c r="B3163" s="139">
        <f>+'[2]Table SP Vol '!AO83</f>
        <v>1380.8400000000001</v>
      </c>
      <c r="C3163" s="131" t="s">
        <v>646</v>
      </c>
      <c r="D3163" s="131">
        <v>78</v>
      </c>
      <c r="E3163" s="132">
        <v>2761.6800000000003</v>
      </c>
      <c r="F3163" s="129">
        <f t="shared" si="48"/>
        <v>185000</v>
      </c>
      <c r="G3163" s="131"/>
      <c r="CQ3163" s="86"/>
      <c r="IH3163" s="131"/>
    </row>
    <row r="3164" spans="1:242">
      <c r="A3164" s="131" t="s">
        <v>6570</v>
      </c>
      <c r="B3164" s="139">
        <f>+'[2]Table SP Vol '!AO84</f>
        <v>1380.8400000000001</v>
      </c>
      <c r="C3164" s="131" t="s">
        <v>646</v>
      </c>
      <c r="D3164" s="131">
        <v>79</v>
      </c>
      <c r="E3164" s="132">
        <v>2761.6800000000003</v>
      </c>
      <c r="F3164" s="129">
        <f t="shared" si="48"/>
        <v>185000</v>
      </c>
      <c r="G3164" s="131"/>
      <c r="CQ3164" s="86"/>
      <c r="IH3164" s="131"/>
    </row>
    <row r="3165" spans="1:242">
      <c r="A3165" s="131" t="s">
        <v>6571</v>
      </c>
      <c r="B3165" s="139">
        <f>+'[2]Table SP Vol '!AO85</f>
        <v>1380.8400000000001</v>
      </c>
      <c r="C3165" s="131" t="s">
        <v>646</v>
      </c>
      <c r="D3165" s="131">
        <v>80</v>
      </c>
      <c r="E3165" s="132">
        <v>2761.6800000000003</v>
      </c>
      <c r="F3165" s="129">
        <f t="shared" si="48"/>
        <v>185000</v>
      </c>
      <c r="G3165" s="131"/>
      <c r="CQ3165" s="86"/>
      <c r="IH3165" s="131"/>
    </row>
    <row r="3166" spans="1:242">
      <c r="A3166" s="131" t="s">
        <v>6572</v>
      </c>
      <c r="B3166" s="139">
        <f>+'[2]Table SP Vol '!AO86</f>
        <v>1380.8400000000001</v>
      </c>
      <c r="C3166" s="131" t="s">
        <v>646</v>
      </c>
      <c r="D3166" s="131">
        <v>81</v>
      </c>
      <c r="E3166" s="132">
        <v>2761.6800000000003</v>
      </c>
      <c r="F3166" s="129">
        <f t="shared" si="48"/>
        <v>185000</v>
      </c>
      <c r="G3166" s="131"/>
      <c r="CQ3166" s="86"/>
      <c r="IH3166" s="131"/>
    </row>
    <row r="3167" spans="1:242">
      <c r="A3167" s="131" t="s">
        <v>6573</v>
      </c>
      <c r="B3167" s="139">
        <f>+'[2]Table SP Vol '!AO87</f>
        <v>1380.8400000000001</v>
      </c>
      <c r="C3167" s="131" t="s">
        <v>646</v>
      </c>
      <c r="D3167" s="131">
        <v>82</v>
      </c>
      <c r="E3167" s="132">
        <v>2761.6800000000003</v>
      </c>
      <c r="F3167" s="129">
        <f t="shared" si="48"/>
        <v>185000</v>
      </c>
      <c r="G3167" s="131"/>
      <c r="CQ3167" s="86"/>
      <c r="IH3167" s="131"/>
    </row>
    <row r="3168" spans="1:242">
      <c r="A3168" s="131" t="s">
        <v>6574</v>
      </c>
      <c r="B3168" s="139">
        <f>+'[2]Table SP Vol '!AO88</f>
        <v>1380.8400000000001</v>
      </c>
      <c r="C3168" s="131" t="s">
        <v>646</v>
      </c>
      <c r="D3168" s="131">
        <v>83</v>
      </c>
      <c r="E3168" s="132">
        <v>2761.6800000000003</v>
      </c>
      <c r="F3168" s="129">
        <f t="shared" si="48"/>
        <v>185000</v>
      </c>
      <c r="G3168" s="131"/>
      <c r="CQ3168" s="86"/>
      <c r="IH3168" s="131"/>
    </row>
    <row r="3169" spans="1:242">
      <c r="A3169" s="131" t="s">
        <v>6575</v>
      </c>
      <c r="B3169" s="139">
        <f>+'[2]Table SP Vol '!AO89</f>
        <v>1380.8400000000001</v>
      </c>
      <c r="C3169" s="131" t="s">
        <v>646</v>
      </c>
      <c r="D3169" s="131">
        <v>84</v>
      </c>
      <c r="E3169" s="132">
        <v>2761.6800000000003</v>
      </c>
      <c r="F3169" s="129">
        <f t="shared" si="48"/>
        <v>185000</v>
      </c>
      <c r="G3169" s="131"/>
      <c r="CQ3169" s="86"/>
      <c r="IH3169" s="131"/>
    </row>
    <row r="3170" spans="1:242">
      <c r="A3170" s="131" t="s">
        <v>6576</v>
      </c>
      <c r="B3170" s="139">
        <f>+'[2]Table SP Vol '!AO90</f>
        <v>1380.8400000000001</v>
      </c>
      <c r="C3170" s="131" t="s">
        <v>646</v>
      </c>
      <c r="D3170" s="131">
        <v>85</v>
      </c>
      <c r="E3170" s="132">
        <v>2761.6800000000003</v>
      </c>
      <c r="F3170" s="129">
        <f t="shared" si="48"/>
        <v>185000</v>
      </c>
      <c r="G3170" s="131"/>
      <c r="CQ3170" s="86"/>
      <c r="IH3170" s="131"/>
    </row>
    <row r="3171" spans="1:242">
      <c r="A3171" s="131" t="s">
        <v>6577</v>
      </c>
      <c r="B3171" s="139">
        <f>+'[2]Table SP Vol '!AO91</f>
        <v>1380.8400000000001</v>
      </c>
      <c r="C3171" s="131" t="s">
        <v>646</v>
      </c>
      <c r="D3171" s="131">
        <v>86</v>
      </c>
      <c r="E3171" s="132">
        <v>2761.6800000000003</v>
      </c>
      <c r="F3171" s="129">
        <f t="shared" si="48"/>
        <v>185000</v>
      </c>
      <c r="G3171" s="131"/>
      <c r="CQ3171" s="86"/>
      <c r="IH3171" s="131"/>
    </row>
    <row r="3172" spans="1:242">
      <c r="A3172" s="131" t="s">
        <v>6578</v>
      </c>
      <c r="B3172" s="139">
        <f>+'[2]Table SP Vol '!AO92</f>
        <v>1380.8400000000001</v>
      </c>
      <c r="C3172" s="131" t="s">
        <v>646</v>
      </c>
      <c r="D3172" s="131">
        <v>87</v>
      </c>
      <c r="E3172" s="132">
        <v>2761.6800000000003</v>
      </c>
      <c r="F3172" s="129">
        <f t="shared" si="48"/>
        <v>185000</v>
      </c>
      <c r="G3172" s="131"/>
      <c r="CQ3172" s="86"/>
      <c r="IH3172" s="131"/>
    </row>
    <row r="3173" spans="1:242">
      <c r="A3173" s="131" t="s">
        <v>6579</v>
      </c>
      <c r="B3173" s="139">
        <f>+'[2]Table SP Vol '!AO93</f>
        <v>1380.8400000000001</v>
      </c>
      <c r="C3173" s="131" t="s">
        <v>646</v>
      </c>
      <c r="D3173" s="131">
        <v>88</v>
      </c>
      <c r="E3173" s="132">
        <v>2761.6800000000003</v>
      </c>
      <c r="F3173" s="129">
        <f t="shared" si="48"/>
        <v>185000</v>
      </c>
      <c r="G3173" s="131"/>
      <c r="CQ3173" s="86"/>
      <c r="IH3173" s="131"/>
    </row>
    <row r="3174" spans="1:242">
      <c r="A3174" s="131" t="s">
        <v>6580</v>
      </c>
      <c r="B3174" s="139">
        <f>+'[2]Table SP Vol '!AO94</f>
        <v>1380.8400000000001</v>
      </c>
      <c r="C3174" s="131" t="s">
        <v>646</v>
      </c>
      <c r="D3174" s="131">
        <v>89</v>
      </c>
      <c r="E3174" s="132">
        <v>2761.6800000000003</v>
      </c>
      <c r="F3174" s="129">
        <f t="shared" si="48"/>
        <v>185000</v>
      </c>
      <c r="G3174" s="131"/>
      <c r="CQ3174" s="86"/>
      <c r="IH3174" s="131"/>
    </row>
    <row r="3175" spans="1:242">
      <c r="A3175" s="131" t="s">
        <v>6581</v>
      </c>
      <c r="B3175" s="139">
        <f>+'[2]Table SP Vol '!AO95</f>
        <v>1380.8400000000001</v>
      </c>
      <c r="C3175" s="131" t="s">
        <v>646</v>
      </c>
      <c r="D3175" s="131">
        <v>90</v>
      </c>
      <c r="E3175" s="132">
        <v>2761.6800000000003</v>
      </c>
      <c r="F3175" s="129">
        <f t="shared" si="48"/>
        <v>185000</v>
      </c>
      <c r="G3175" s="131"/>
      <c r="CQ3175" s="86"/>
      <c r="IH3175" s="131"/>
    </row>
    <row r="3176" spans="1:242">
      <c r="A3176" s="131" t="s">
        <v>6582</v>
      </c>
      <c r="B3176" s="139">
        <f>+'[2]Table SP Vol '!AO96</f>
        <v>1380.8400000000001</v>
      </c>
      <c r="C3176" s="131" t="s">
        <v>646</v>
      </c>
      <c r="D3176" s="131">
        <v>91</v>
      </c>
      <c r="E3176" s="132">
        <v>2761.6800000000003</v>
      </c>
      <c r="F3176" s="129">
        <f t="shared" si="48"/>
        <v>185000</v>
      </c>
      <c r="G3176" s="131"/>
      <c r="CQ3176" s="86"/>
      <c r="IH3176" s="131"/>
    </row>
    <row r="3177" spans="1:242">
      <c r="A3177" s="131" t="s">
        <v>6583</v>
      </c>
      <c r="B3177" s="139">
        <f>+'[2]Table SP Vol '!AO97</f>
        <v>1380.8400000000001</v>
      </c>
      <c r="C3177" s="131" t="s">
        <v>646</v>
      </c>
      <c r="D3177" s="131">
        <v>92</v>
      </c>
      <c r="E3177" s="132">
        <v>2761.6800000000003</v>
      </c>
      <c r="F3177" s="129">
        <f t="shared" si="48"/>
        <v>185000</v>
      </c>
      <c r="G3177" s="131"/>
      <c r="CQ3177" s="86"/>
      <c r="IH3177" s="131"/>
    </row>
    <row r="3178" spans="1:242">
      <c r="A3178" s="131" t="s">
        <v>6584</v>
      </c>
      <c r="B3178" s="139">
        <f>+'[2]Table SP Vol '!AO98</f>
        <v>1380.8400000000001</v>
      </c>
      <c r="C3178" s="131" t="s">
        <v>646</v>
      </c>
      <c r="D3178" s="131">
        <v>93</v>
      </c>
      <c r="E3178" s="132">
        <v>2761.6800000000003</v>
      </c>
      <c r="F3178" s="129">
        <f t="shared" si="48"/>
        <v>185000</v>
      </c>
      <c r="G3178" s="131"/>
      <c r="CQ3178" s="86"/>
      <c r="IH3178" s="131"/>
    </row>
    <row r="3179" spans="1:242">
      <c r="A3179" s="131" t="s">
        <v>6585</v>
      </c>
      <c r="B3179" s="139">
        <f>+'[2]Table SP Vol '!AO99</f>
        <v>1380.8400000000001</v>
      </c>
      <c r="C3179" s="131" t="s">
        <v>646</v>
      </c>
      <c r="D3179" s="131">
        <v>94</v>
      </c>
      <c r="E3179" s="132">
        <v>2761.6800000000003</v>
      </c>
      <c r="F3179" s="129">
        <f t="shared" si="48"/>
        <v>185000</v>
      </c>
      <c r="G3179" s="131"/>
      <c r="CQ3179" s="86"/>
      <c r="IH3179" s="131"/>
    </row>
    <row r="3180" spans="1:242">
      <c r="A3180" s="131" t="s">
        <v>6586</v>
      </c>
      <c r="B3180" s="139">
        <f>+'[2]Table SP Vol '!AO100</f>
        <v>1380.8400000000001</v>
      </c>
      <c r="C3180" s="131" t="s">
        <v>646</v>
      </c>
      <c r="D3180" s="131">
        <v>95</v>
      </c>
      <c r="E3180" s="132">
        <v>2761.6800000000003</v>
      </c>
      <c r="F3180" s="129">
        <f t="shared" si="48"/>
        <v>185000</v>
      </c>
      <c r="G3180" s="131"/>
      <c r="CQ3180" s="86"/>
      <c r="IH3180" s="131"/>
    </row>
    <row r="3181" spans="1:242">
      <c r="A3181" s="131" t="s">
        <v>6587</v>
      </c>
      <c r="B3181" s="139">
        <f>+'[2]Table SP Vol '!AO101</f>
        <v>1380.8400000000001</v>
      </c>
      <c r="C3181" s="131" t="s">
        <v>646</v>
      </c>
      <c r="D3181" s="131">
        <v>96</v>
      </c>
      <c r="E3181" s="132">
        <v>2761.6800000000003</v>
      </c>
      <c r="F3181" s="129">
        <f t="shared" si="48"/>
        <v>185000</v>
      </c>
      <c r="G3181" s="131"/>
      <c r="CQ3181" s="86"/>
      <c r="IH3181" s="131"/>
    </row>
    <row r="3182" spans="1:242">
      <c r="A3182" s="131" t="s">
        <v>6588</v>
      </c>
      <c r="B3182" s="139">
        <f>+'[2]Table SP Vol '!AO102</f>
        <v>1380.8400000000001</v>
      </c>
      <c r="C3182" s="131" t="s">
        <v>646</v>
      </c>
      <c r="D3182" s="131">
        <v>97</v>
      </c>
      <c r="E3182" s="132">
        <v>2761.6800000000003</v>
      </c>
      <c r="F3182" s="129">
        <f t="shared" si="48"/>
        <v>185000</v>
      </c>
      <c r="G3182" s="131"/>
      <c r="CQ3182" s="86"/>
      <c r="IH3182" s="131"/>
    </row>
    <row r="3183" spans="1:242">
      <c r="A3183" s="131" t="s">
        <v>6589</v>
      </c>
      <c r="B3183" s="139">
        <f>+'[2]Table SP Vol '!AO103</f>
        <v>1380.8400000000001</v>
      </c>
      <c r="C3183" s="131" t="s">
        <v>646</v>
      </c>
      <c r="D3183" s="131">
        <v>98</v>
      </c>
      <c r="E3183" s="132">
        <v>2761.6800000000003</v>
      </c>
      <c r="F3183" s="129">
        <f t="shared" si="48"/>
        <v>185000</v>
      </c>
      <c r="G3183" s="131"/>
      <c r="CQ3183" s="86"/>
      <c r="IH3183" s="131"/>
    </row>
    <row r="3184" spans="1:242">
      <c r="A3184" s="131" t="s">
        <v>6590</v>
      </c>
      <c r="B3184" s="139">
        <f>+'[2]Table SP Vol '!AO104</f>
        <v>1380.8400000000001</v>
      </c>
      <c r="C3184" s="131" t="s">
        <v>646</v>
      </c>
      <c r="D3184" s="131">
        <v>99</v>
      </c>
      <c r="E3184" s="132">
        <v>2761.6800000000003</v>
      </c>
      <c r="F3184" s="129">
        <f t="shared" si="48"/>
        <v>185000</v>
      </c>
      <c r="G3184" s="131"/>
      <c r="CQ3184" s="86"/>
      <c r="IH3184" s="131"/>
    </row>
    <row r="3185" spans="1:242">
      <c r="A3185" s="131" t="s">
        <v>6591</v>
      </c>
      <c r="B3185" s="139">
        <f>+'[2]Table SP Vol '!AO105</f>
        <v>0</v>
      </c>
      <c r="C3185" s="131" t="s">
        <v>634</v>
      </c>
      <c r="D3185" s="131">
        <v>0</v>
      </c>
      <c r="E3185" s="132">
        <v>0</v>
      </c>
      <c r="F3185" s="129">
        <f t="shared" si="48"/>
        <v>185000</v>
      </c>
      <c r="G3185" s="131"/>
      <c r="CQ3185" s="86"/>
      <c r="IH3185" s="131"/>
    </row>
    <row r="3186" spans="1:242">
      <c r="A3186" s="131" t="s">
        <v>2205</v>
      </c>
      <c r="B3186" s="139">
        <f>+'[2]Table SP Vol '!AP20</f>
        <v>4.37</v>
      </c>
      <c r="C3186" s="131" t="s">
        <v>634</v>
      </c>
      <c r="D3186" s="131">
        <v>15</v>
      </c>
      <c r="E3186" s="132">
        <v>8.74</v>
      </c>
      <c r="F3186" s="129">
        <f t="shared" si="48"/>
        <v>190000</v>
      </c>
      <c r="G3186" s="131"/>
      <c r="CM3186" s="86"/>
      <c r="IH3186" s="131"/>
    </row>
    <row r="3187" spans="1:242">
      <c r="A3187" s="131" t="s">
        <v>2206</v>
      </c>
      <c r="B3187" s="139">
        <f>+'[2]Table SP Vol '!AP21</f>
        <v>4.37</v>
      </c>
      <c r="C3187" s="131" t="s">
        <v>634</v>
      </c>
      <c r="D3187" s="131">
        <v>16</v>
      </c>
      <c r="E3187" s="132">
        <v>8.74</v>
      </c>
      <c r="F3187" s="129">
        <f t="shared" si="48"/>
        <v>190000</v>
      </c>
      <c r="G3187" s="131"/>
      <c r="CM3187" s="86"/>
      <c r="IH3187" s="131"/>
    </row>
    <row r="3188" spans="1:242">
      <c r="A3188" s="131" t="s">
        <v>2207</v>
      </c>
      <c r="B3188" s="139">
        <f>+'[2]Table SP Vol '!AP22</f>
        <v>4.37</v>
      </c>
      <c r="C3188" s="131" t="s">
        <v>634</v>
      </c>
      <c r="D3188" s="131">
        <v>17</v>
      </c>
      <c r="E3188" s="132">
        <v>8.74</v>
      </c>
      <c r="F3188" s="129">
        <f t="shared" si="48"/>
        <v>190000</v>
      </c>
      <c r="G3188" s="131"/>
      <c r="CM3188" s="86"/>
      <c r="IH3188" s="131"/>
    </row>
    <row r="3189" spans="1:242">
      <c r="A3189" s="131" t="s">
        <v>2208</v>
      </c>
      <c r="B3189" s="139">
        <f>+'[2]Table SP Vol '!AP23</f>
        <v>4.37</v>
      </c>
      <c r="C3189" s="131" t="s">
        <v>634</v>
      </c>
      <c r="D3189" s="131">
        <v>18</v>
      </c>
      <c r="E3189" s="132">
        <v>8.74</v>
      </c>
      <c r="F3189" s="129">
        <f t="shared" si="48"/>
        <v>190000</v>
      </c>
      <c r="G3189" s="131"/>
      <c r="CM3189" s="86"/>
      <c r="IH3189" s="131"/>
    </row>
    <row r="3190" spans="1:242">
      <c r="A3190" s="131" t="s">
        <v>2209</v>
      </c>
      <c r="B3190" s="139">
        <f>+'[2]Table SP Vol '!AP24</f>
        <v>4.37</v>
      </c>
      <c r="C3190" s="131" t="s">
        <v>634</v>
      </c>
      <c r="D3190" s="131">
        <v>19</v>
      </c>
      <c r="E3190" s="132">
        <v>8.74</v>
      </c>
      <c r="F3190" s="129">
        <f t="shared" si="48"/>
        <v>190000</v>
      </c>
      <c r="G3190" s="131"/>
      <c r="CM3190" s="86"/>
      <c r="IH3190" s="131"/>
    </row>
    <row r="3191" spans="1:242">
      <c r="A3191" s="131" t="s">
        <v>2210</v>
      </c>
      <c r="B3191" s="139">
        <f>+'[2]Table SP Vol '!AP25</f>
        <v>6.4600000000000009</v>
      </c>
      <c r="C3191" s="131" t="s">
        <v>635</v>
      </c>
      <c r="D3191" s="131">
        <v>20</v>
      </c>
      <c r="E3191" s="132">
        <v>12.920000000000002</v>
      </c>
      <c r="F3191" s="129">
        <f t="shared" si="48"/>
        <v>190000</v>
      </c>
      <c r="G3191" s="131"/>
      <c r="CM3191" s="86"/>
      <c r="IH3191" s="131"/>
    </row>
    <row r="3192" spans="1:242">
      <c r="A3192" s="131" t="s">
        <v>2211</v>
      </c>
      <c r="B3192" s="139">
        <f>+'[2]Table SP Vol '!AP26</f>
        <v>6.4600000000000009</v>
      </c>
      <c r="C3192" s="131" t="s">
        <v>635</v>
      </c>
      <c r="D3192" s="131">
        <v>21</v>
      </c>
      <c r="E3192" s="132">
        <v>12.920000000000002</v>
      </c>
      <c r="F3192" s="129">
        <f t="shared" si="48"/>
        <v>190000</v>
      </c>
      <c r="G3192" s="131"/>
      <c r="CM3192" s="86"/>
      <c r="IH3192" s="131"/>
    </row>
    <row r="3193" spans="1:242">
      <c r="A3193" s="131" t="s">
        <v>2212</v>
      </c>
      <c r="B3193" s="139">
        <f>+'[2]Table SP Vol '!AP27</f>
        <v>6.4600000000000009</v>
      </c>
      <c r="C3193" s="131" t="s">
        <v>635</v>
      </c>
      <c r="D3193" s="131">
        <v>22</v>
      </c>
      <c r="E3193" s="132">
        <v>12.920000000000002</v>
      </c>
      <c r="F3193" s="129">
        <f t="shared" si="48"/>
        <v>190000</v>
      </c>
      <c r="G3193" s="131"/>
      <c r="CM3193" s="86"/>
      <c r="IH3193" s="131"/>
    </row>
    <row r="3194" spans="1:242">
      <c r="A3194" s="131" t="s">
        <v>2213</v>
      </c>
      <c r="B3194" s="139">
        <f>+'[2]Table SP Vol '!AP28</f>
        <v>6.4600000000000009</v>
      </c>
      <c r="C3194" s="131" t="s">
        <v>635</v>
      </c>
      <c r="D3194" s="131">
        <v>23</v>
      </c>
      <c r="E3194" s="132">
        <v>12.920000000000002</v>
      </c>
      <c r="F3194" s="129">
        <f t="shared" si="48"/>
        <v>190000</v>
      </c>
      <c r="G3194" s="131"/>
      <c r="CM3194" s="86"/>
      <c r="IH3194" s="131"/>
    </row>
    <row r="3195" spans="1:242">
      <c r="A3195" s="131" t="s">
        <v>2214</v>
      </c>
      <c r="B3195" s="139">
        <f>+'[2]Table SP Vol '!AP29</f>
        <v>6.4600000000000009</v>
      </c>
      <c r="C3195" s="131" t="s">
        <v>635</v>
      </c>
      <c r="D3195" s="131">
        <v>24</v>
      </c>
      <c r="E3195" s="132">
        <v>12.920000000000002</v>
      </c>
      <c r="F3195" s="129">
        <f t="shared" si="48"/>
        <v>190000</v>
      </c>
      <c r="G3195" s="131"/>
      <c r="CM3195" s="86"/>
      <c r="IH3195" s="131"/>
    </row>
    <row r="3196" spans="1:242">
      <c r="A3196" s="131" t="s">
        <v>2215</v>
      </c>
      <c r="B3196" s="139">
        <f>+'[2]Table SP Vol '!AP30</f>
        <v>7.6000000000000005</v>
      </c>
      <c r="C3196" s="131" t="s">
        <v>636</v>
      </c>
      <c r="D3196" s="131">
        <v>25</v>
      </c>
      <c r="E3196" s="132">
        <v>15.200000000000001</v>
      </c>
      <c r="F3196" s="129">
        <f t="shared" si="48"/>
        <v>190000</v>
      </c>
      <c r="G3196" s="131"/>
      <c r="CM3196" s="86"/>
      <c r="IH3196" s="131"/>
    </row>
    <row r="3197" spans="1:242">
      <c r="A3197" s="131" t="s">
        <v>2216</v>
      </c>
      <c r="B3197" s="139">
        <f>+'[2]Table SP Vol '!AP31</f>
        <v>7.6000000000000005</v>
      </c>
      <c r="C3197" s="131" t="s">
        <v>636</v>
      </c>
      <c r="D3197" s="131">
        <v>26</v>
      </c>
      <c r="E3197" s="132">
        <v>15.200000000000001</v>
      </c>
      <c r="F3197" s="129">
        <f t="shared" si="48"/>
        <v>190000</v>
      </c>
      <c r="G3197" s="131"/>
      <c r="CM3197" s="86"/>
      <c r="IH3197" s="131"/>
    </row>
    <row r="3198" spans="1:242">
      <c r="A3198" s="131" t="s">
        <v>2217</v>
      </c>
      <c r="B3198" s="139">
        <f>+'[2]Table SP Vol '!AP32</f>
        <v>7.6000000000000005</v>
      </c>
      <c r="C3198" s="131" t="s">
        <v>636</v>
      </c>
      <c r="D3198" s="131">
        <v>27</v>
      </c>
      <c r="E3198" s="132">
        <v>15.200000000000001</v>
      </c>
      <c r="F3198" s="129">
        <f t="shared" si="48"/>
        <v>190000</v>
      </c>
      <c r="G3198" s="131"/>
      <c r="CM3198" s="86"/>
      <c r="IH3198" s="131"/>
    </row>
    <row r="3199" spans="1:242">
      <c r="A3199" s="131" t="s">
        <v>2218</v>
      </c>
      <c r="B3199" s="139">
        <f>+'[2]Table SP Vol '!AP33</f>
        <v>7.6000000000000005</v>
      </c>
      <c r="C3199" s="131" t="s">
        <v>636</v>
      </c>
      <c r="D3199" s="131">
        <v>28</v>
      </c>
      <c r="E3199" s="132">
        <v>15.200000000000001</v>
      </c>
      <c r="F3199" s="129">
        <f t="shared" si="48"/>
        <v>190000</v>
      </c>
      <c r="G3199" s="131"/>
      <c r="CM3199" s="86"/>
      <c r="IH3199" s="131"/>
    </row>
    <row r="3200" spans="1:242">
      <c r="A3200" s="131" t="s">
        <v>2219</v>
      </c>
      <c r="B3200" s="139">
        <f>+'[2]Table SP Vol '!AP34</f>
        <v>7.6000000000000005</v>
      </c>
      <c r="C3200" s="131" t="s">
        <v>636</v>
      </c>
      <c r="D3200" s="131">
        <v>29</v>
      </c>
      <c r="E3200" s="132">
        <v>15.200000000000001</v>
      </c>
      <c r="F3200" s="129">
        <f t="shared" si="48"/>
        <v>190000</v>
      </c>
      <c r="G3200" s="131"/>
      <c r="CM3200" s="86"/>
      <c r="IH3200" s="131"/>
    </row>
    <row r="3201" spans="1:242">
      <c r="A3201" s="131" t="s">
        <v>2220</v>
      </c>
      <c r="B3201" s="139">
        <f>+'[2]Table SP Vol '!AP35</f>
        <v>9.31</v>
      </c>
      <c r="C3201" s="131" t="s">
        <v>637</v>
      </c>
      <c r="D3201" s="131">
        <v>30</v>
      </c>
      <c r="E3201" s="132">
        <v>18.62</v>
      </c>
      <c r="F3201" s="129">
        <f t="shared" si="48"/>
        <v>190000</v>
      </c>
      <c r="G3201" s="131"/>
      <c r="CM3201" s="86"/>
      <c r="IH3201" s="131"/>
    </row>
    <row r="3202" spans="1:242">
      <c r="A3202" s="131" t="s">
        <v>2221</v>
      </c>
      <c r="B3202" s="139">
        <f>+'[2]Table SP Vol '!AP36</f>
        <v>9.31</v>
      </c>
      <c r="C3202" s="131" t="s">
        <v>637</v>
      </c>
      <c r="D3202" s="131">
        <v>31</v>
      </c>
      <c r="E3202" s="132">
        <v>18.62</v>
      </c>
      <c r="F3202" s="129">
        <f t="shared" si="48"/>
        <v>190000</v>
      </c>
      <c r="G3202" s="131"/>
      <c r="CM3202" s="86"/>
      <c r="IH3202" s="131"/>
    </row>
    <row r="3203" spans="1:242">
      <c r="A3203" s="131" t="s">
        <v>2222</v>
      </c>
      <c r="B3203" s="139">
        <f>+'[2]Table SP Vol '!AP37</f>
        <v>9.31</v>
      </c>
      <c r="C3203" s="131" t="s">
        <v>637</v>
      </c>
      <c r="D3203" s="131">
        <v>32</v>
      </c>
      <c r="E3203" s="132">
        <v>18.62</v>
      </c>
      <c r="F3203" s="129">
        <f t="shared" si="48"/>
        <v>190000</v>
      </c>
      <c r="G3203" s="131"/>
      <c r="CM3203" s="86"/>
      <c r="IH3203" s="131"/>
    </row>
    <row r="3204" spans="1:242">
      <c r="A3204" s="131" t="s">
        <v>2223</v>
      </c>
      <c r="B3204" s="139">
        <f>+'[2]Table SP Vol '!AP38</f>
        <v>9.31</v>
      </c>
      <c r="C3204" s="131" t="s">
        <v>637</v>
      </c>
      <c r="D3204" s="131">
        <v>33</v>
      </c>
      <c r="E3204" s="132">
        <v>18.62</v>
      </c>
      <c r="F3204" s="129">
        <f t="shared" si="48"/>
        <v>190000</v>
      </c>
      <c r="G3204" s="131"/>
      <c r="CM3204" s="86"/>
      <c r="IH3204" s="131"/>
    </row>
    <row r="3205" spans="1:242">
      <c r="A3205" s="131" t="s">
        <v>2224</v>
      </c>
      <c r="B3205" s="139">
        <f>+'[2]Table SP Vol '!AP39</f>
        <v>9.31</v>
      </c>
      <c r="C3205" s="131" t="s">
        <v>637</v>
      </c>
      <c r="D3205" s="131">
        <v>34</v>
      </c>
      <c r="E3205" s="132">
        <v>18.62</v>
      </c>
      <c r="F3205" s="129">
        <f t="shared" si="48"/>
        <v>190000</v>
      </c>
      <c r="G3205" s="131"/>
      <c r="CM3205" s="86"/>
      <c r="IH3205" s="131"/>
    </row>
    <row r="3206" spans="1:242">
      <c r="A3206" s="131" t="s">
        <v>2225</v>
      </c>
      <c r="B3206" s="139">
        <f>+'[2]Table SP Vol '!AP40</f>
        <v>12.35</v>
      </c>
      <c r="C3206" s="131" t="s">
        <v>638</v>
      </c>
      <c r="D3206" s="131">
        <v>35</v>
      </c>
      <c r="E3206" s="132">
        <v>24.7</v>
      </c>
      <c r="F3206" s="129">
        <f t="shared" si="48"/>
        <v>190000</v>
      </c>
      <c r="G3206" s="131"/>
      <c r="CM3206" s="86"/>
      <c r="IH3206" s="131"/>
    </row>
    <row r="3207" spans="1:242">
      <c r="A3207" s="131" t="s">
        <v>2226</v>
      </c>
      <c r="B3207" s="139">
        <f>+'[2]Table SP Vol '!AP41</f>
        <v>12.35</v>
      </c>
      <c r="C3207" s="131" t="s">
        <v>638</v>
      </c>
      <c r="D3207" s="131">
        <v>36</v>
      </c>
      <c r="E3207" s="132">
        <v>24.7</v>
      </c>
      <c r="F3207" s="129">
        <f t="shared" si="48"/>
        <v>190000</v>
      </c>
      <c r="G3207" s="131"/>
      <c r="CM3207" s="86"/>
      <c r="IH3207" s="131"/>
    </row>
    <row r="3208" spans="1:242">
      <c r="A3208" s="131" t="s">
        <v>2227</v>
      </c>
      <c r="B3208" s="139">
        <f>+'[2]Table SP Vol '!AP42</f>
        <v>12.35</v>
      </c>
      <c r="C3208" s="131" t="s">
        <v>638</v>
      </c>
      <c r="D3208" s="131">
        <v>37</v>
      </c>
      <c r="E3208" s="132">
        <v>24.7</v>
      </c>
      <c r="F3208" s="129">
        <f t="shared" si="48"/>
        <v>190000</v>
      </c>
      <c r="G3208" s="131"/>
      <c r="CM3208" s="86"/>
      <c r="IH3208" s="131"/>
    </row>
    <row r="3209" spans="1:242">
      <c r="A3209" s="131" t="s">
        <v>2228</v>
      </c>
      <c r="B3209" s="139">
        <f>+'[2]Table SP Vol '!AP43</f>
        <v>12.35</v>
      </c>
      <c r="C3209" s="131" t="s">
        <v>638</v>
      </c>
      <c r="D3209" s="131">
        <v>38</v>
      </c>
      <c r="E3209" s="132">
        <v>24.7</v>
      </c>
      <c r="F3209" s="129">
        <f t="shared" si="48"/>
        <v>190000</v>
      </c>
      <c r="G3209" s="131"/>
      <c r="CM3209" s="86"/>
      <c r="IH3209" s="131"/>
    </row>
    <row r="3210" spans="1:242">
      <c r="A3210" s="131" t="s">
        <v>2229</v>
      </c>
      <c r="B3210" s="139">
        <f>+'[2]Table SP Vol '!AP44</f>
        <v>12.35</v>
      </c>
      <c r="C3210" s="131" t="s">
        <v>638</v>
      </c>
      <c r="D3210" s="131">
        <v>39</v>
      </c>
      <c r="E3210" s="132">
        <v>24.7</v>
      </c>
      <c r="F3210" s="129">
        <f t="shared" si="48"/>
        <v>190000</v>
      </c>
      <c r="G3210" s="131"/>
      <c r="CM3210" s="86"/>
      <c r="IH3210" s="131"/>
    </row>
    <row r="3211" spans="1:242">
      <c r="A3211" s="131" t="s">
        <v>2230</v>
      </c>
      <c r="B3211" s="139">
        <f>+'[2]Table SP Vol '!AP45</f>
        <v>18.05</v>
      </c>
      <c r="C3211" s="131" t="s">
        <v>639</v>
      </c>
      <c r="D3211" s="131">
        <v>40</v>
      </c>
      <c r="E3211" s="132">
        <v>36.1</v>
      </c>
      <c r="F3211" s="129">
        <f t="shared" si="48"/>
        <v>190000</v>
      </c>
      <c r="G3211" s="131"/>
      <c r="CM3211" s="86"/>
      <c r="IH3211" s="131"/>
    </row>
    <row r="3212" spans="1:242">
      <c r="A3212" s="131" t="s">
        <v>2231</v>
      </c>
      <c r="B3212" s="139">
        <f>+'[2]Table SP Vol '!AP46</f>
        <v>18.05</v>
      </c>
      <c r="C3212" s="131" t="s">
        <v>639</v>
      </c>
      <c r="D3212" s="131">
        <v>41</v>
      </c>
      <c r="E3212" s="132">
        <v>36.1</v>
      </c>
      <c r="F3212" s="129">
        <f t="shared" si="48"/>
        <v>190000</v>
      </c>
      <c r="G3212" s="131"/>
      <c r="CM3212" s="86"/>
      <c r="IH3212" s="131"/>
    </row>
    <row r="3213" spans="1:242">
      <c r="A3213" s="131" t="s">
        <v>2232</v>
      </c>
      <c r="B3213" s="139">
        <f>+'[2]Table SP Vol '!AP47</f>
        <v>18.05</v>
      </c>
      <c r="C3213" s="131" t="s">
        <v>639</v>
      </c>
      <c r="D3213" s="131">
        <v>42</v>
      </c>
      <c r="E3213" s="132">
        <v>36.1</v>
      </c>
      <c r="F3213" s="129">
        <f t="shared" si="48"/>
        <v>190000</v>
      </c>
      <c r="G3213" s="131"/>
      <c r="CM3213" s="86"/>
      <c r="IH3213" s="131"/>
    </row>
    <row r="3214" spans="1:242">
      <c r="A3214" s="131" t="s">
        <v>2233</v>
      </c>
      <c r="B3214" s="139">
        <f>+'[2]Table SP Vol '!AP48</f>
        <v>18.05</v>
      </c>
      <c r="C3214" s="131" t="s">
        <v>639</v>
      </c>
      <c r="D3214" s="131">
        <v>43</v>
      </c>
      <c r="E3214" s="132">
        <v>36.1</v>
      </c>
      <c r="F3214" s="129">
        <f t="shared" si="48"/>
        <v>190000</v>
      </c>
      <c r="G3214" s="131"/>
      <c r="CM3214" s="86"/>
      <c r="IH3214" s="131"/>
    </row>
    <row r="3215" spans="1:242">
      <c r="A3215" s="131" t="s">
        <v>2234</v>
      </c>
      <c r="B3215" s="139">
        <f>+'[2]Table SP Vol '!AP49</f>
        <v>18.05</v>
      </c>
      <c r="C3215" s="131" t="s">
        <v>639</v>
      </c>
      <c r="D3215" s="131">
        <v>44</v>
      </c>
      <c r="E3215" s="132">
        <v>36.1</v>
      </c>
      <c r="F3215" s="129">
        <f t="shared" si="48"/>
        <v>190000</v>
      </c>
      <c r="G3215" s="131"/>
      <c r="CM3215" s="86"/>
      <c r="IH3215" s="131"/>
    </row>
    <row r="3216" spans="1:242">
      <c r="A3216" s="131" t="s">
        <v>2235</v>
      </c>
      <c r="B3216" s="139">
        <f>+'[2]Table SP Vol '!AP50</f>
        <v>28.88</v>
      </c>
      <c r="C3216" s="131" t="s">
        <v>640</v>
      </c>
      <c r="D3216" s="131">
        <v>45</v>
      </c>
      <c r="E3216" s="132">
        <v>57.76</v>
      </c>
      <c r="F3216" s="129">
        <f t="shared" si="48"/>
        <v>190000</v>
      </c>
      <c r="G3216" s="131"/>
      <c r="CM3216" s="86"/>
      <c r="IH3216" s="131"/>
    </row>
    <row r="3217" spans="1:242">
      <c r="A3217" s="131" t="s">
        <v>2236</v>
      </c>
      <c r="B3217" s="139">
        <f>+'[2]Table SP Vol '!AP51</f>
        <v>28.88</v>
      </c>
      <c r="C3217" s="131" t="s">
        <v>640</v>
      </c>
      <c r="D3217" s="131">
        <v>46</v>
      </c>
      <c r="E3217" s="132">
        <v>57.76</v>
      </c>
      <c r="F3217" s="129">
        <f t="shared" si="48"/>
        <v>190000</v>
      </c>
      <c r="G3217" s="131"/>
      <c r="CM3217" s="86"/>
      <c r="IH3217" s="131"/>
    </row>
    <row r="3218" spans="1:242">
      <c r="A3218" s="131" t="s">
        <v>2237</v>
      </c>
      <c r="B3218" s="139">
        <f>+'[2]Table SP Vol '!AP52</f>
        <v>28.88</v>
      </c>
      <c r="C3218" s="131" t="s">
        <v>640</v>
      </c>
      <c r="D3218" s="131">
        <v>47</v>
      </c>
      <c r="E3218" s="132">
        <v>57.76</v>
      </c>
      <c r="F3218" s="129">
        <f t="shared" si="48"/>
        <v>190000</v>
      </c>
      <c r="G3218" s="131"/>
      <c r="CM3218" s="86"/>
      <c r="IH3218" s="131"/>
    </row>
    <row r="3219" spans="1:242">
      <c r="A3219" s="131" t="s">
        <v>2238</v>
      </c>
      <c r="B3219" s="139">
        <f>+'[2]Table SP Vol '!AP53</f>
        <v>28.88</v>
      </c>
      <c r="C3219" s="131" t="s">
        <v>640</v>
      </c>
      <c r="D3219" s="131">
        <v>48</v>
      </c>
      <c r="E3219" s="132">
        <v>57.76</v>
      </c>
      <c r="F3219" s="129">
        <f t="shared" si="48"/>
        <v>190000</v>
      </c>
      <c r="G3219" s="131"/>
      <c r="CM3219" s="86"/>
      <c r="IH3219" s="131"/>
    </row>
    <row r="3220" spans="1:242">
      <c r="A3220" s="131" t="s">
        <v>2239</v>
      </c>
      <c r="B3220" s="139">
        <f>+'[2]Table SP Vol '!AP54</f>
        <v>28.88</v>
      </c>
      <c r="C3220" s="131" t="s">
        <v>640</v>
      </c>
      <c r="D3220" s="131">
        <v>49</v>
      </c>
      <c r="E3220" s="132">
        <v>57.76</v>
      </c>
      <c r="F3220" s="129">
        <f t="shared" si="48"/>
        <v>190000</v>
      </c>
      <c r="G3220" s="131"/>
      <c r="CM3220" s="86"/>
      <c r="IH3220" s="131"/>
    </row>
    <row r="3221" spans="1:242">
      <c r="A3221" s="131" t="s">
        <v>2240</v>
      </c>
      <c r="B3221" s="139">
        <f>+'[2]Table SP Vol '!AP55</f>
        <v>51.870000000000005</v>
      </c>
      <c r="C3221" s="131" t="s">
        <v>641</v>
      </c>
      <c r="D3221" s="131">
        <v>50</v>
      </c>
      <c r="E3221" s="132">
        <v>103.74000000000001</v>
      </c>
      <c r="F3221" s="129">
        <f t="shared" si="48"/>
        <v>190000</v>
      </c>
      <c r="G3221" s="131"/>
      <c r="CM3221" s="86"/>
      <c r="IH3221" s="131"/>
    </row>
    <row r="3222" spans="1:242">
      <c r="A3222" s="131" t="s">
        <v>2241</v>
      </c>
      <c r="B3222" s="139">
        <f>+'[2]Table SP Vol '!AP56</f>
        <v>51.870000000000005</v>
      </c>
      <c r="C3222" s="131" t="s">
        <v>641</v>
      </c>
      <c r="D3222" s="131">
        <v>51</v>
      </c>
      <c r="E3222" s="132">
        <v>103.74000000000001</v>
      </c>
      <c r="F3222" s="129">
        <f t="shared" si="48"/>
        <v>190000</v>
      </c>
      <c r="G3222" s="131"/>
      <c r="CM3222" s="86"/>
      <c r="IH3222" s="131"/>
    </row>
    <row r="3223" spans="1:242">
      <c r="A3223" s="131" t="s">
        <v>2242</v>
      </c>
      <c r="B3223" s="139">
        <f>+'[2]Table SP Vol '!AP57</f>
        <v>51.870000000000005</v>
      </c>
      <c r="C3223" s="131" t="s">
        <v>641</v>
      </c>
      <c r="D3223" s="131">
        <v>52</v>
      </c>
      <c r="E3223" s="132">
        <v>103.74000000000001</v>
      </c>
      <c r="F3223" s="129">
        <f t="shared" si="48"/>
        <v>190000</v>
      </c>
      <c r="G3223" s="131"/>
      <c r="CM3223" s="86"/>
      <c r="IH3223" s="131"/>
    </row>
    <row r="3224" spans="1:242">
      <c r="A3224" s="131" t="s">
        <v>2243</v>
      </c>
      <c r="B3224" s="139">
        <f>+'[2]Table SP Vol '!AP58</f>
        <v>51.870000000000005</v>
      </c>
      <c r="C3224" s="131" t="s">
        <v>641</v>
      </c>
      <c r="D3224" s="131">
        <v>53</v>
      </c>
      <c r="E3224" s="132">
        <v>103.74000000000001</v>
      </c>
      <c r="F3224" s="129">
        <f t="shared" si="48"/>
        <v>190000</v>
      </c>
      <c r="G3224" s="131"/>
      <c r="CM3224" s="86"/>
      <c r="IH3224" s="131"/>
    </row>
    <row r="3225" spans="1:242">
      <c r="A3225" s="131" t="s">
        <v>2244</v>
      </c>
      <c r="B3225" s="139">
        <f>+'[2]Table SP Vol '!AP59</f>
        <v>51.870000000000005</v>
      </c>
      <c r="C3225" s="131" t="s">
        <v>641</v>
      </c>
      <c r="D3225" s="131">
        <v>54</v>
      </c>
      <c r="E3225" s="132">
        <v>103.74000000000001</v>
      </c>
      <c r="F3225" s="129">
        <f t="shared" si="48"/>
        <v>190000</v>
      </c>
      <c r="G3225" s="131"/>
      <c r="CM3225" s="86"/>
      <c r="IH3225" s="131"/>
    </row>
    <row r="3226" spans="1:242">
      <c r="A3226" s="131" t="s">
        <v>2245</v>
      </c>
      <c r="B3226" s="139">
        <f>+'[2]Table SP Vol '!AP60</f>
        <v>94.429999999999993</v>
      </c>
      <c r="C3226" s="131" t="s">
        <v>642</v>
      </c>
      <c r="D3226" s="131">
        <v>55</v>
      </c>
      <c r="E3226" s="132">
        <v>188.85999999999999</v>
      </c>
      <c r="F3226" s="129">
        <f t="shared" ref="F3226:F3289" si="49">+F3140+5000</f>
        <v>190000</v>
      </c>
      <c r="G3226" s="131"/>
      <c r="CM3226" s="86"/>
      <c r="IH3226" s="131"/>
    </row>
    <row r="3227" spans="1:242">
      <c r="A3227" s="131" t="s">
        <v>2246</v>
      </c>
      <c r="B3227" s="139">
        <f>+'[2]Table SP Vol '!AP61</f>
        <v>94.429999999999993</v>
      </c>
      <c r="C3227" s="131" t="s">
        <v>642</v>
      </c>
      <c r="D3227" s="131">
        <v>56</v>
      </c>
      <c r="E3227" s="132">
        <v>188.85999999999999</v>
      </c>
      <c r="F3227" s="129">
        <f t="shared" si="49"/>
        <v>190000</v>
      </c>
      <c r="G3227" s="131"/>
      <c r="CM3227" s="86"/>
      <c r="IH3227" s="131"/>
    </row>
    <row r="3228" spans="1:242">
      <c r="A3228" s="131" t="s">
        <v>2247</v>
      </c>
      <c r="B3228" s="139">
        <f>+'[2]Table SP Vol '!AP62</f>
        <v>94.429999999999993</v>
      </c>
      <c r="C3228" s="131" t="s">
        <v>642</v>
      </c>
      <c r="D3228" s="131">
        <v>57</v>
      </c>
      <c r="E3228" s="132">
        <v>188.85999999999999</v>
      </c>
      <c r="F3228" s="129">
        <f t="shared" si="49"/>
        <v>190000</v>
      </c>
      <c r="G3228" s="131"/>
      <c r="CM3228" s="86"/>
      <c r="IH3228" s="131"/>
    </row>
    <row r="3229" spans="1:242">
      <c r="A3229" s="131" t="s">
        <v>2248</v>
      </c>
      <c r="B3229" s="139">
        <f>+'[2]Table SP Vol '!AP63</f>
        <v>94.429999999999993</v>
      </c>
      <c r="C3229" s="131" t="s">
        <v>642</v>
      </c>
      <c r="D3229" s="131">
        <v>58</v>
      </c>
      <c r="E3229" s="132">
        <v>188.85999999999999</v>
      </c>
      <c r="F3229" s="129">
        <f t="shared" si="49"/>
        <v>190000</v>
      </c>
      <c r="G3229" s="131"/>
      <c r="CM3229" s="86"/>
      <c r="IH3229" s="131"/>
    </row>
    <row r="3230" spans="1:242">
      <c r="A3230" s="131" t="s">
        <v>2249</v>
      </c>
      <c r="B3230" s="139">
        <f>+'[2]Table SP Vol '!AP64</f>
        <v>94.429999999999993</v>
      </c>
      <c r="C3230" s="131" t="s">
        <v>642</v>
      </c>
      <c r="D3230" s="131">
        <v>59</v>
      </c>
      <c r="E3230" s="132">
        <v>188.85999999999999</v>
      </c>
      <c r="F3230" s="129">
        <f t="shared" si="49"/>
        <v>190000</v>
      </c>
      <c r="G3230" s="131"/>
      <c r="CM3230" s="86"/>
      <c r="IH3230" s="131"/>
    </row>
    <row r="3231" spans="1:242">
      <c r="A3231" s="131" t="s">
        <v>2250</v>
      </c>
      <c r="B3231" s="139">
        <f>+'[2]Table SP Vol '!AP65</f>
        <v>142.31</v>
      </c>
      <c r="C3231" s="131" t="s">
        <v>643</v>
      </c>
      <c r="D3231" s="131">
        <v>60</v>
      </c>
      <c r="E3231" s="132">
        <v>284.62</v>
      </c>
      <c r="F3231" s="129">
        <f t="shared" si="49"/>
        <v>190000</v>
      </c>
      <c r="G3231" s="131"/>
      <c r="CM3231" s="86"/>
      <c r="IH3231" s="131"/>
    </row>
    <row r="3232" spans="1:242">
      <c r="A3232" s="131" t="s">
        <v>2251</v>
      </c>
      <c r="B3232" s="139">
        <f>+'[2]Table SP Vol '!AP66</f>
        <v>142.31</v>
      </c>
      <c r="C3232" s="131" t="s">
        <v>643</v>
      </c>
      <c r="D3232" s="131">
        <v>61</v>
      </c>
      <c r="E3232" s="132">
        <v>284.62</v>
      </c>
      <c r="F3232" s="129">
        <f t="shared" si="49"/>
        <v>190000</v>
      </c>
      <c r="G3232" s="131"/>
      <c r="CM3232" s="86"/>
      <c r="IH3232" s="131"/>
    </row>
    <row r="3233" spans="1:242">
      <c r="A3233" s="131" t="s">
        <v>2252</v>
      </c>
      <c r="B3233" s="139">
        <f>+'[2]Table SP Vol '!AP67</f>
        <v>142.31</v>
      </c>
      <c r="C3233" s="131" t="s">
        <v>643</v>
      </c>
      <c r="D3233" s="131">
        <v>62</v>
      </c>
      <c r="E3233" s="132">
        <v>284.62</v>
      </c>
      <c r="F3233" s="129">
        <f t="shared" si="49"/>
        <v>190000</v>
      </c>
      <c r="G3233" s="131"/>
      <c r="CM3233" s="86"/>
      <c r="IH3233" s="131"/>
    </row>
    <row r="3234" spans="1:242">
      <c r="A3234" s="131" t="s">
        <v>2253</v>
      </c>
      <c r="B3234" s="139">
        <f>+'[2]Table SP Vol '!AP68</f>
        <v>142.31</v>
      </c>
      <c r="C3234" s="131" t="s">
        <v>643</v>
      </c>
      <c r="D3234" s="131">
        <v>63</v>
      </c>
      <c r="E3234" s="132">
        <v>284.62</v>
      </c>
      <c r="F3234" s="129">
        <f t="shared" si="49"/>
        <v>190000</v>
      </c>
      <c r="G3234" s="131"/>
      <c r="CM3234" s="86"/>
      <c r="IH3234" s="131"/>
    </row>
    <row r="3235" spans="1:242">
      <c r="A3235" s="131" t="s">
        <v>2254</v>
      </c>
      <c r="B3235" s="139">
        <f>+'[2]Table SP Vol '!AP69</f>
        <v>142.31</v>
      </c>
      <c r="C3235" s="131" t="s">
        <v>643</v>
      </c>
      <c r="D3235" s="131">
        <v>64</v>
      </c>
      <c r="E3235" s="132">
        <v>284.62</v>
      </c>
      <c r="F3235" s="129">
        <f t="shared" si="49"/>
        <v>190000</v>
      </c>
      <c r="G3235" s="131"/>
      <c r="CM3235" s="86"/>
      <c r="IH3235" s="131"/>
    </row>
    <row r="3236" spans="1:242">
      <c r="A3236" s="131" t="s">
        <v>2255</v>
      </c>
      <c r="B3236" s="139">
        <f>+'[2]Table SP Vol '!AP70</f>
        <v>230.66</v>
      </c>
      <c r="C3236" s="131" t="s">
        <v>644</v>
      </c>
      <c r="D3236" s="131">
        <v>65</v>
      </c>
      <c r="E3236" s="132">
        <v>461.32</v>
      </c>
      <c r="F3236" s="129">
        <f t="shared" si="49"/>
        <v>190000</v>
      </c>
      <c r="G3236" s="131"/>
      <c r="CM3236" s="86"/>
      <c r="IH3236" s="131"/>
    </row>
    <row r="3237" spans="1:242">
      <c r="A3237" s="131" t="s">
        <v>2256</v>
      </c>
      <c r="B3237" s="139">
        <f>+'[2]Table SP Vol '!AP71</f>
        <v>230.66</v>
      </c>
      <c r="C3237" s="131" t="s">
        <v>644</v>
      </c>
      <c r="D3237" s="131">
        <v>66</v>
      </c>
      <c r="E3237" s="132">
        <v>461.32</v>
      </c>
      <c r="F3237" s="129">
        <f t="shared" si="49"/>
        <v>190000</v>
      </c>
      <c r="G3237" s="131"/>
      <c r="CM3237" s="86"/>
      <c r="IH3237" s="131"/>
    </row>
    <row r="3238" spans="1:242">
      <c r="A3238" s="131" t="s">
        <v>2257</v>
      </c>
      <c r="B3238" s="139">
        <f>+'[2]Table SP Vol '!AP72</f>
        <v>230.66</v>
      </c>
      <c r="C3238" s="131" t="s">
        <v>644</v>
      </c>
      <c r="D3238" s="131">
        <v>67</v>
      </c>
      <c r="E3238" s="132">
        <v>461.32</v>
      </c>
      <c r="F3238" s="129">
        <f t="shared" si="49"/>
        <v>190000</v>
      </c>
      <c r="G3238" s="131"/>
      <c r="CM3238" s="86"/>
      <c r="IH3238" s="131"/>
    </row>
    <row r="3239" spans="1:242">
      <c r="A3239" s="131" t="s">
        <v>2258</v>
      </c>
      <c r="B3239" s="139">
        <f>+'[2]Table SP Vol '!AP73</f>
        <v>230.66</v>
      </c>
      <c r="C3239" s="131" t="s">
        <v>644</v>
      </c>
      <c r="D3239" s="131">
        <v>68</v>
      </c>
      <c r="E3239" s="132">
        <v>461.32</v>
      </c>
      <c r="F3239" s="129">
        <f t="shared" si="49"/>
        <v>190000</v>
      </c>
      <c r="G3239" s="131"/>
      <c r="CM3239" s="86"/>
      <c r="IH3239" s="131"/>
    </row>
    <row r="3240" spans="1:242">
      <c r="A3240" s="131" t="s">
        <v>2259</v>
      </c>
      <c r="B3240" s="139">
        <f>+'[2]Table SP Vol '!AP74</f>
        <v>230.66</v>
      </c>
      <c r="C3240" s="131" t="s">
        <v>644</v>
      </c>
      <c r="D3240" s="131">
        <v>69</v>
      </c>
      <c r="E3240" s="132">
        <v>461.32</v>
      </c>
      <c r="F3240" s="129">
        <f t="shared" si="49"/>
        <v>190000</v>
      </c>
      <c r="G3240" s="131"/>
      <c r="CM3240" s="86"/>
      <c r="IH3240" s="131"/>
    </row>
    <row r="3241" spans="1:242">
      <c r="A3241" s="131" t="s">
        <v>2260</v>
      </c>
      <c r="B3241" s="139">
        <f>+'[2]Table SP Vol '!AP75</f>
        <v>431.11</v>
      </c>
      <c r="C3241" s="131" t="s">
        <v>645</v>
      </c>
      <c r="D3241" s="131">
        <v>70</v>
      </c>
      <c r="E3241" s="132">
        <v>862.22</v>
      </c>
      <c r="F3241" s="129">
        <f t="shared" si="49"/>
        <v>190000</v>
      </c>
      <c r="G3241" s="131"/>
      <c r="CM3241" s="86"/>
      <c r="IH3241" s="131"/>
    </row>
    <row r="3242" spans="1:242">
      <c r="A3242" s="131" t="s">
        <v>2261</v>
      </c>
      <c r="B3242" s="139">
        <f>+'[2]Table SP Vol '!AP76</f>
        <v>431.11</v>
      </c>
      <c r="C3242" s="131" t="s">
        <v>645</v>
      </c>
      <c r="D3242" s="131">
        <v>71</v>
      </c>
      <c r="E3242" s="132">
        <v>862.22</v>
      </c>
      <c r="F3242" s="129">
        <f t="shared" si="49"/>
        <v>190000</v>
      </c>
      <c r="G3242" s="131"/>
      <c r="CM3242" s="86"/>
      <c r="IH3242" s="131"/>
    </row>
    <row r="3243" spans="1:242">
      <c r="A3243" s="131" t="s">
        <v>2262</v>
      </c>
      <c r="B3243" s="139">
        <f>+'[2]Table SP Vol '!AP77</f>
        <v>431.11</v>
      </c>
      <c r="C3243" s="131" t="s">
        <v>645</v>
      </c>
      <c r="D3243" s="131">
        <v>72</v>
      </c>
      <c r="E3243" s="132">
        <v>862.22</v>
      </c>
      <c r="F3243" s="129">
        <f t="shared" si="49"/>
        <v>190000</v>
      </c>
      <c r="G3243" s="131"/>
      <c r="CM3243" s="86"/>
      <c r="IH3243" s="131"/>
    </row>
    <row r="3244" spans="1:242">
      <c r="A3244" s="131" t="s">
        <v>2263</v>
      </c>
      <c r="B3244" s="139">
        <f>+'[2]Table SP Vol '!AP78</f>
        <v>431.11</v>
      </c>
      <c r="C3244" s="131" t="s">
        <v>645</v>
      </c>
      <c r="D3244" s="131">
        <v>73</v>
      </c>
      <c r="E3244" s="132">
        <v>862.22</v>
      </c>
      <c r="F3244" s="129">
        <f t="shared" si="49"/>
        <v>190000</v>
      </c>
      <c r="G3244" s="131"/>
      <c r="CM3244" s="86"/>
      <c r="IH3244" s="131"/>
    </row>
    <row r="3245" spans="1:242">
      <c r="A3245" s="131" t="s">
        <v>2264</v>
      </c>
      <c r="B3245" s="139">
        <f>+'[2]Table SP Vol '!AP79</f>
        <v>431.11</v>
      </c>
      <c r="C3245" s="131" t="s">
        <v>645</v>
      </c>
      <c r="D3245" s="131">
        <v>74</v>
      </c>
      <c r="E3245" s="132">
        <v>862.22</v>
      </c>
      <c r="F3245" s="129">
        <f t="shared" si="49"/>
        <v>190000</v>
      </c>
      <c r="G3245" s="131"/>
      <c r="CM3245" s="86"/>
      <c r="IH3245" s="131"/>
    </row>
    <row r="3246" spans="1:242">
      <c r="A3246" s="131" t="s">
        <v>2265</v>
      </c>
      <c r="B3246" s="139">
        <f>+'[2]Table SP Vol '!AP80</f>
        <v>1418.16</v>
      </c>
      <c r="C3246" s="131" t="s">
        <v>646</v>
      </c>
      <c r="D3246" s="131">
        <v>75</v>
      </c>
      <c r="E3246" s="132">
        <v>2836.32</v>
      </c>
      <c r="F3246" s="129">
        <f t="shared" si="49"/>
        <v>190000</v>
      </c>
      <c r="G3246" s="131"/>
      <c r="CM3246" s="86"/>
      <c r="IH3246" s="131"/>
    </row>
    <row r="3247" spans="1:242">
      <c r="A3247" s="131" t="s">
        <v>2266</v>
      </c>
      <c r="B3247" s="139">
        <f>+'[2]Table SP Vol '!AP81</f>
        <v>1418.16</v>
      </c>
      <c r="C3247" s="131" t="s">
        <v>646</v>
      </c>
      <c r="D3247" s="131">
        <v>76</v>
      </c>
      <c r="E3247" s="132">
        <v>2836.32</v>
      </c>
      <c r="F3247" s="129">
        <f t="shared" si="49"/>
        <v>190000</v>
      </c>
      <c r="G3247" s="131"/>
      <c r="CM3247" s="86"/>
      <c r="IH3247" s="131"/>
    </row>
    <row r="3248" spans="1:242">
      <c r="A3248" s="131" t="s">
        <v>2267</v>
      </c>
      <c r="B3248" s="139">
        <f>+'[2]Table SP Vol '!AP82</f>
        <v>1418.16</v>
      </c>
      <c r="C3248" s="131" t="s">
        <v>646</v>
      </c>
      <c r="D3248" s="131">
        <v>77</v>
      </c>
      <c r="E3248" s="132">
        <v>2836.32</v>
      </c>
      <c r="F3248" s="129">
        <f t="shared" si="49"/>
        <v>190000</v>
      </c>
      <c r="G3248" s="131"/>
      <c r="CM3248" s="86"/>
      <c r="IH3248" s="131"/>
    </row>
    <row r="3249" spans="1:242">
      <c r="A3249" s="131" t="s">
        <v>2268</v>
      </c>
      <c r="B3249" s="139">
        <f>+'[2]Table SP Vol '!AP83</f>
        <v>1418.16</v>
      </c>
      <c r="C3249" s="131" t="s">
        <v>646</v>
      </c>
      <c r="D3249" s="131">
        <v>78</v>
      </c>
      <c r="E3249" s="132">
        <v>2836.32</v>
      </c>
      <c r="F3249" s="129">
        <f t="shared" si="49"/>
        <v>190000</v>
      </c>
      <c r="G3249" s="131"/>
      <c r="CM3249" s="86"/>
      <c r="IH3249" s="131"/>
    </row>
    <row r="3250" spans="1:242">
      <c r="A3250" s="131" t="s">
        <v>2269</v>
      </c>
      <c r="B3250" s="139">
        <f>+'[2]Table SP Vol '!AP84</f>
        <v>1418.16</v>
      </c>
      <c r="C3250" s="131" t="s">
        <v>646</v>
      </c>
      <c r="D3250" s="131">
        <v>79</v>
      </c>
      <c r="E3250" s="132">
        <v>2836.32</v>
      </c>
      <c r="F3250" s="129">
        <f t="shared" si="49"/>
        <v>190000</v>
      </c>
      <c r="G3250" s="131"/>
      <c r="CM3250" s="86"/>
      <c r="IH3250" s="131"/>
    </row>
    <row r="3251" spans="1:242">
      <c r="A3251" s="131" t="s">
        <v>2270</v>
      </c>
      <c r="B3251" s="139">
        <f>+'[2]Table SP Vol '!AP85</f>
        <v>1418.16</v>
      </c>
      <c r="C3251" s="131" t="s">
        <v>646</v>
      </c>
      <c r="D3251" s="131">
        <v>80</v>
      </c>
      <c r="E3251" s="132">
        <v>2836.32</v>
      </c>
      <c r="F3251" s="129">
        <f t="shared" si="49"/>
        <v>190000</v>
      </c>
      <c r="G3251" s="131"/>
      <c r="CM3251" s="86"/>
      <c r="IH3251" s="131"/>
    </row>
    <row r="3252" spans="1:242">
      <c r="A3252" s="131" t="s">
        <v>2271</v>
      </c>
      <c r="B3252" s="139">
        <f>+'[2]Table SP Vol '!AP86</f>
        <v>1418.16</v>
      </c>
      <c r="C3252" s="131" t="s">
        <v>646</v>
      </c>
      <c r="D3252" s="131">
        <v>81</v>
      </c>
      <c r="E3252" s="132">
        <v>2836.32</v>
      </c>
      <c r="F3252" s="129">
        <f t="shared" si="49"/>
        <v>190000</v>
      </c>
      <c r="G3252" s="131"/>
      <c r="CM3252" s="86"/>
      <c r="IH3252" s="131"/>
    </row>
    <row r="3253" spans="1:242">
      <c r="A3253" s="131" t="s">
        <v>2272</v>
      </c>
      <c r="B3253" s="139">
        <f>+'[2]Table SP Vol '!AP87</f>
        <v>1418.16</v>
      </c>
      <c r="C3253" s="131" t="s">
        <v>646</v>
      </c>
      <c r="D3253" s="131">
        <v>82</v>
      </c>
      <c r="E3253" s="132">
        <v>2836.32</v>
      </c>
      <c r="F3253" s="129">
        <f t="shared" si="49"/>
        <v>190000</v>
      </c>
      <c r="G3253" s="131"/>
      <c r="CM3253" s="86"/>
      <c r="IH3253" s="131"/>
    </row>
    <row r="3254" spans="1:242">
      <c r="A3254" s="131" t="s">
        <v>2273</v>
      </c>
      <c r="B3254" s="139">
        <f>+'[2]Table SP Vol '!AP88</f>
        <v>1418.16</v>
      </c>
      <c r="C3254" s="131" t="s">
        <v>646</v>
      </c>
      <c r="D3254" s="131">
        <v>83</v>
      </c>
      <c r="E3254" s="132">
        <v>2836.32</v>
      </c>
      <c r="F3254" s="129">
        <f t="shared" si="49"/>
        <v>190000</v>
      </c>
      <c r="G3254" s="131"/>
      <c r="CM3254" s="86"/>
      <c r="IH3254" s="131"/>
    </row>
    <row r="3255" spans="1:242">
      <c r="A3255" s="131" t="s">
        <v>2274</v>
      </c>
      <c r="B3255" s="139">
        <f>+'[2]Table SP Vol '!AP89</f>
        <v>1418.16</v>
      </c>
      <c r="C3255" s="131" t="s">
        <v>646</v>
      </c>
      <c r="D3255" s="131">
        <v>84</v>
      </c>
      <c r="E3255" s="132">
        <v>2836.32</v>
      </c>
      <c r="F3255" s="129">
        <f t="shared" si="49"/>
        <v>190000</v>
      </c>
      <c r="G3255" s="131"/>
      <c r="CM3255" s="86"/>
      <c r="IH3255" s="131"/>
    </row>
    <row r="3256" spans="1:242">
      <c r="A3256" s="131" t="s">
        <v>2275</v>
      </c>
      <c r="B3256" s="139">
        <f>+'[2]Table SP Vol '!AP90</f>
        <v>1418.16</v>
      </c>
      <c r="C3256" s="131" t="s">
        <v>646</v>
      </c>
      <c r="D3256" s="131">
        <v>85</v>
      </c>
      <c r="E3256" s="132">
        <v>2836.32</v>
      </c>
      <c r="F3256" s="129">
        <f t="shared" si="49"/>
        <v>190000</v>
      </c>
      <c r="G3256" s="131"/>
      <c r="CM3256" s="86"/>
      <c r="IH3256" s="131"/>
    </row>
    <row r="3257" spans="1:242">
      <c r="A3257" s="131" t="s">
        <v>2276</v>
      </c>
      <c r="B3257" s="139">
        <f>+'[2]Table SP Vol '!AP91</f>
        <v>1418.16</v>
      </c>
      <c r="C3257" s="131" t="s">
        <v>646</v>
      </c>
      <c r="D3257" s="131">
        <v>86</v>
      </c>
      <c r="E3257" s="132">
        <v>2836.32</v>
      </c>
      <c r="F3257" s="129">
        <f t="shared" si="49"/>
        <v>190000</v>
      </c>
      <c r="G3257" s="131"/>
      <c r="CM3257" s="86"/>
      <c r="IH3257" s="131"/>
    </row>
    <row r="3258" spans="1:242">
      <c r="A3258" s="131" t="s">
        <v>2277</v>
      </c>
      <c r="B3258" s="139">
        <f>+'[2]Table SP Vol '!AP92</f>
        <v>1418.16</v>
      </c>
      <c r="C3258" s="131" t="s">
        <v>646</v>
      </c>
      <c r="D3258" s="131">
        <v>87</v>
      </c>
      <c r="E3258" s="132">
        <v>2836.32</v>
      </c>
      <c r="F3258" s="129">
        <f t="shared" si="49"/>
        <v>190000</v>
      </c>
      <c r="G3258" s="131"/>
      <c r="CM3258" s="86"/>
      <c r="IH3258" s="131"/>
    </row>
    <row r="3259" spans="1:242">
      <c r="A3259" s="131" t="s">
        <v>2278</v>
      </c>
      <c r="B3259" s="139">
        <f>+'[2]Table SP Vol '!AP93</f>
        <v>1418.16</v>
      </c>
      <c r="C3259" s="131" t="s">
        <v>646</v>
      </c>
      <c r="D3259" s="131">
        <v>88</v>
      </c>
      <c r="E3259" s="132">
        <v>2836.32</v>
      </c>
      <c r="F3259" s="129">
        <f t="shared" si="49"/>
        <v>190000</v>
      </c>
      <c r="G3259" s="131"/>
      <c r="CM3259" s="86"/>
      <c r="IH3259" s="131"/>
    </row>
    <row r="3260" spans="1:242">
      <c r="A3260" s="131" t="s">
        <v>2279</v>
      </c>
      <c r="B3260" s="139">
        <f>+'[2]Table SP Vol '!AP94</f>
        <v>1418.16</v>
      </c>
      <c r="C3260" s="131" t="s">
        <v>646</v>
      </c>
      <c r="D3260" s="131">
        <v>89</v>
      </c>
      <c r="E3260" s="132">
        <v>2836.32</v>
      </c>
      <c r="F3260" s="129">
        <f t="shared" si="49"/>
        <v>190000</v>
      </c>
      <c r="G3260" s="131"/>
      <c r="CM3260" s="86"/>
      <c r="IH3260" s="131"/>
    </row>
    <row r="3261" spans="1:242">
      <c r="A3261" s="131" t="s">
        <v>2280</v>
      </c>
      <c r="B3261" s="139">
        <f>+'[2]Table SP Vol '!AP95</f>
        <v>1418.16</v>
      </c>
      <c r="C3261" s="131" t="s">
        <v>646</v>
      </c>
      <c r="D3261" s="131">
        <v>90</v>
      </c>
      <c r="E3261" s="132">
        <v>2836.32</v>
      </c>
      <c r="F3261" s="129">
        <f t="shared" si="49"/>
        <v>190000</v>
      </c>
      <c r="G3261" s="131"/>
      <c r="CM3261" s="86"/>
      <c r="IH3261" s="131"/>
    </row>
    <row r="3262" spans="1:242">
      <c r="A3262" s="131" t="s">
        <v>2281</v>
      </c>
      <c r="B3262" s="139">
        <f>+'[2]Table SP Vol '!AP96</f>
        <v>1418.16</v>
      </c>
      <c r="C3262" s="131" t="s">
        <v>646</v>
      </c>
      <c r="D3262" s="131">
        <v>91</v>
      </c>
      <c r="E3262" s="132">
        <v>2836.32</v>
      </c>
      <c r="F3262" s="129">
        <f t="shared" si="49"/>
        <v>190000</v>
      </c>
      <c r="G3262" s="131"/>
      <c r="CM3262" s="86"/>
      <c r="IH3262" s="131"/>
    </row>
    <row r="3263" spans="1:242">
      <c r="A3263" s="131" t="s">
        <v>2282</v>
      </c>
      <c r="B3263" s="139">
        <f>+'[2]Table SP Vol '!AP97</f>
        <v>1418.16</v>
      </c>
      <c r="C3263" s="131" t="s">
        <v>646</v>
      </c>
      <c r="D3263" s="131">
        <v>92</v>
      </c>
      <c r="E3263" s="132">
        <v>2836.32</v>
      </c>
      <c r="F3263" s="129">
        <f t="shared" si="49"/>
        <v>190000</v>
      </c>
      <c r="G3263" s="131"/>
      <c r="CM3263" s="86"/>
      <c r="IH3263" s="131"/>
    </row>
    <row r="3264" spans="1:242">
      <c r="A3264" s="131" t="s">
        <v>2283</v>
      </c>
      <c r="B3264" s="139">
        <f>+'[2]Table SP Vol '!AP98</f>
        <v>1418.16</v>
      </c>
      <c r="C3264" s="131" t="s">
        <v>646</v>
      </c>
      <c r="D3264" s="131">
        <v>93</v>
      </c>
      <c r="E3264" s="132">
        <v>2836.32</v>
      </c>
      <c r="F3264" s="129">
        <f t="shared" si="49"/>
        <v>190000</v>
      </c>
      <c r="G3264" s="131"/>
      <c r="CM3264" s="86"/>
      <c r="IH3264" s="131"/>
    </row>
    <row r="3265" spans="1:242">
      <c r="A3265" s="131" t="s">
        <v>2284</v>
      </c>
      <c r="B3265" s="139">
        <f>+'[2]Table SP Vol '!AP99</f>
        <v>1418.16</v>
      </c>
      <c r="C3265" s="131" t="s">
        <v>646</v>
      </c>
      <c r="D3265" s="131">
        <v>94</v>
      </c>
      <c r="E3265" s="132">
        <v>2836.32</v>
      </c>
      <c r="F3265" s="129">
        <f t="shared" si="49"/>
        <v>190000</v>
      </c>
      <c r="G3265" s="131"/>
      <c r="CM3265" s="86"/>
      <c r="IH3265" s="131"/>
    </row>
    <row r="3266" spans="1:242">
      <c r="A3266" s="131" t="s">
        <v>2285</v>
      </c>
      <c r="B3266" s="139">
        <f>+'[2]Table SP Vol '!AP100</f>
        <v>1418.16</v>
      </c>
      <c r="C3266" s="131" t="s">
        <v>646</v>
      </c>
      <c r="D3266" s="131">
        <v>95</v>
      </c>
      <c r="E3266" s="132">
        <v>2836.32</v>
      </c>
      <c r="F3266" s="129">
        <f t="shared" si="49"/>
        <v>190000</v>
      </c>
      <c r="G3266" s="131"/>
      <c r="CM3266" s="86"/>
      <c r="IH3266" s="131"/>
    </row>
    <row r="3267" spans="1:242">
      <c r="A3267" s="131" t="s">
        <v>2286</v>
      </c>
      <c r="B3267" s="139">
        <f>+'[2]Table SP Vol '!AP101</f>
        <v>1418.16</v>
      </c>
      <c r="C3267" s="131" t="s">
        <v>646</v>
      </c>
      <c r="D3267" s="131">
        <v>96</v>
      </c>
      <c r="E3267" s="132">
        <v>2836.32</v>
      </c>
      <c r="F3267" s="129">
        <f t="shared" si="49"/>
        <v>190000</v>
      </c>
      <c r="G3267" s="131"/>
      <c r="CM3267" s="86"/>
      <c r="IH3267" s="131"/>
    </row>
    <row r="3268" spans="1:242">
      <c r="A3268" s="131" t="s">
        <v>2287</v>
      </c>
      <c r="B3268" s="139">
        <f>+'[2]Table SP Vol '!AP102</f>
        <v>1418.16</v>
      </c>
      <c r="C3268" s="131" t="s">
        <v>646</v>
      </c>
      <c r="D3268" s="131">
        <v>97</v>
      </c>
      <c r="E3268" s="132">
        <v>2836.32</v>
      </c>
      <c r="F3268" s="129">
        <f t="shared" si="49"/>
        <v>190000</v>
      </c>
      <c r="G3268" s="131"/>
      <c r="CM3268" s="86"/>
      <c r="IH3268" s="131"/>
    </row>
    <row r="3269" spans="1:242">
      <c r="A3269" s="131" t="s">
        <v>2288</v>
      </c>
      <c r="B3269" s="139">
        <f>+'[2]Table SP Vol '!AP103</f>
        <v>1418.16</v>
      </c>
      <c r="C3269" s="131" t="s">
        <v>646</v>
      </c>
      <c r="D3269" s="131">
        <v>98</v>
      </c>
      <c r="E3269" s="132">
        <v>2836.32</v>
      </c>
      <c r="F3269" s="129">
        <f t="shared" si="49"/>
        <v>190000</v>
      </c>
      <c r="G3269" s="131"/>
      <c r="CM3269" s="86"/>
      <c r="IH3269" s="131"/>
    </row>
    <row r="3270" spans="1:242">
      <c r="A3270" s="131" t="s">
        <v>2289</v>
      </c>
      <c r="B3270" s="139">
        <f>+'[2]Table SP Vol '!AP104</f>
        <v>1418.16</v>
      </c>
      <c r="C3270" s="131" t="s">
        <v>646</v>
      </c>
      <c r="D3270" s="131">
        <v>99</v>
      </c>
      <c r="E3270" s="132">
        <v>2836.32</v>
      </c>
      <c r="F3270" s="129">
        <f t="shared" si="49"/>
        <v>190000</v>
      </c>
      <c r="G3270" s="131"/>
      <c r="CM3270" s="86"/>
      <c r="IH3270" s="131"/>
    </row>
    <row r="3271" spans="1:242">
      <c r="A3271" s="131" t="s">
        <v>2290</v>
      </c>
      <c r="B3271" s="139">
        <f>+'[2]Table SP Vol '!AP105</f>
        <v>0</v>
      </c>
      <c r="C3271" s="131" t="s">
        <v>634</v>
      </c>
      <c r="D3271" s="131">
        <v>0</v>
      </c>
      <c r="E3271" s="132">
        <v>0</v>
      </c>
      <c r="F3271" s="129">
        <f t="shared" si="49"/>
        <v>190000</v>
      </c>
      <c r="G3271" s="131"/>
      <c r="CM3271" s="86"/>
      <c r="IH3271" s="131"/>
    </row>
    <row r="3272" spans="1:242">
      <c r="A3272" s="131" t="s">
        <v>6592</v>
      </c>
      <c r="B3272" s="139">
        <f>+'[2]Table SP Vol '!AQ20</f>
        <v>4.4850000000000003</v>
      </c>
      <c r="C3272" s="131" t="s">
        <v>634</v>
      </c>
      <c r="D3272" s="131">
        <v>15</v>
      </c>
      <c r="E3272" s="132">
        <v>8.9700000000000006</v>
      </c>
      <c r="F3272" s="129">
        <f t="shared" si="49"/>
        <v>195000</v>
      </c>
      <c r="G3272" s="131"/>
      <c r="CI3272" s="86"/>
      <c r="IH3272" s="131"/>
    </row>
    <row r="3273" spans="1:242">
      <c r="A3273" s="131" t="s">
        <v>6593</v>
      </c>
      <c r="B3273" s="139">
        <f>+'[2]Table SP Vol '!AQ21</f>
        <v>4.4850000000000003</v>
      </c>
      <c r="C3273" s="131" t="s">
        <v>634</v>
      </c>
      <c r="D3273" s="131">
        <v>16</v>
      </c>
      <c r="E3273" s="132">
        <v>8.9700000000000006</v>
      </c>
      <c r="F3273" s="129">
        <f t="shared" si="49"/>
        <v>195000</v>
      </c>
      <c r="G3273" s="131"/>
      <c r="CI3273" s="86"/>
      <c r="IH3273" s="131"/>
    </row>
    <row r="3274" spans="1:242">
      <c r="A3274" s="131" t="s">
        <v>6594</v>
      </c>
      <c r="B3274" s="139">
        <f>+'[2]Table SP Vol '!AQ22</f>
        <v>4.4850000000000003</v>
      </c>
      <c r="C3274" s="131" t="s">
        <v>634</v>
      </c>
      <c r="D3274" s="131">
        <v>17</v>
      </c>
      <c r="E3274" s="132">
        <v>8.9700000000000006</v>
      </c>
      <c r="F3274" s="129">
        <f t="shared" si="49"/>
        <v>195000</v>
      </c>
      <c r="G3274" s="131"/>
      <c r="CI3274" s="86"/>
      <c r="IH3274" s="131"/>
    </row>
    <row r="3275" spans="1:242">
      <c r="A3275" s="131" t="s">
        <v>6595</v>
      </c>
      <c r="B3275" s="139">
        <f>+'[2]Table SP Vol '!AQ23</f>
        <v>4.4850000000000003</v>
      </c>
      <c r="C3275" s="131" t="s">
        <v>634</v>
      </c>
      <c r="D3275" s="131">
        <v>18</v>
      </c>
      <c r="E3275" s="132">
        <v>8.9700000000000006</v>
      </c>
      <c r="F3275" s="129">
        <f t="shared" si="49"/>
        <v>195000</v>
      </c>
      <c r="G3275" s="131"/>
      <c r="CI3275" s="86"/>
      <c r="IH3275" s="131"/>
    </row>
    <row r="3276" spans="1:242">
      <c r="A3276" s="131" t="s">
        <v>6596</v>
      </c>
      <c r="B3276" s="139">
        <f>+'[2]Table SP Vol '!AQ24</f>
        <v>4.4850000000000003</v>
      </c>
      <c r="C3276" s="131" t="s">
        <v>634</v>
      </c>
      <c r="D3276" s="131">
        <v>19</v>
      </c>
      <c r="E3276" s="132">
        <v>8.9700000000000006</v>
      </c>
      <c r="F3276" s="129">
        <f t="shared" si="49"/>
        <v>195000</v>
      </c>
      <c r="G3276" s="131"/>
      <c r="CI3276" s="86"/>
      <c r="IH3276" s="131"/>
    </row>
    <row r="3277" spans="1:242">
      <c r="A3277" s="131" t="s">
        <v>6597</v>
      </c>
      <c r="B3277" s="139">
        <f>+'[2]Table SP Vol '!AQ25</f>
        <v>6.6300000000000008</v>
      </c>
      <c r="C3277" s="131" t="s">
        <v>635</v>
      </c>
      <c r="D3277" s="131">
        <v>20</v>
      </c>
      <c r="E3277" s="132">
        <v>13.260000000000002</v>
      </c>
      <c r="F3277" s="129">
        <f t="shared" si="49"/>
        <v>195000</v>
      </c>
      <c r="G3277" s="131"/>
      <c r="CI3277" s="86"/>
      <c r="IH3277" s="131"/>
    </row>
    <row r="3278" spans="1:242">
      <c r="A3278" s="131" t="s">
        <v>6598</v>
      </c>
      <c r="B3278" s="139">
        <f>+'[2]Table SP Vol '!AQ26</f>
        <v>6.6300000000000008</v>
      </c>
      <c r="C3278" s="131" t="s">
        <v>635</v>
      </c>
      <c r="D3278" s="131">
        <v>21</v>
      </c>
      <c r="E3278" s="132">
        <v>13.260000000000002</v>
      </c>
      <c r="F3278" s="129">
        <f t="shared" si="49"/>
        <v>195000</v>
      </c>
      <c r="G3278" s="131"/>
      <c r="CI3278" s="86"/>
      <c r="IH3278" s="131"/>
    </row>
    <row r="3279" spans="1:242">
      <c r="A3279" s="131" t="s">
        <v>6599</v>
      </c>
      <c r="B3279" s="139">
        <f>+'[2]Table SP Vol '!AQ27</f>
        <v>6.6300000000000008</v>
      </c>
      <c r="C3279" s="131" t="s">
        <v>635</v>
      </c>
      <c r="D3279" s="131">
        <v>22</v>
      </c>
      <c r="E3279" s="132">
        <v>13.260000000000002</v>
      </c>
      <c r="F3279" s="129">
        <f t="shared" si="49"/>
        <v>195000</v>
      </c>
      <c r="G3279" s="131"/>
      <c r="CI3279" s="86"/>
      <c r="IH3279" s="131"/>
    </row>
    <row r="3280" spans="1:242">
      <c r="A3280" s="131" t="s">
        <v>6600</v>
      </c>
      <c r="B3280" s="139">
        <f>+'[2]Table SP Vol '!AQ28</f>
        <v>6.6300000000000008</v>
      </c>
      <c r="C3280" s="131" t="s">
        <v>635</v>
      </c>
      <c r="D3280" s="131">
        <v>23</v>
      </c>
      <c r="E3280" s="132">
        <v>13.260000000000002</v>
      </c>
      <c r="F3280" s="129">
        <f t="shared" si="49"/>
        <v>195000</v>
      </c>
      <c r="G3280" s="131"/>
      <c r="CI3280" s="86"/>
      <c r="IH3280" s="131"/>
    </row>
    <row r="3281" spans="1:242">
      <c r="A3281" s="131" t="s">
        <v>6601</v>
      </c>
      <c r="B3281" s="139">
        <f>+'[2]Table SP Vol '!AQ29</f>
        <v>6.6300000000000008</v>
      </c>
      <c r="C3281" s="131" t="s">
        <v>635</v>
      </c>
      <c r="D3281" s="131">
        <v>24</v>
      </c>
      <c r="E3281" s="132">
        <v>13.260000000000002</v>
      </c>
      <c r="F3281" s="129">
        <f t="shared" si="49"/>
        <v>195000</v>
      </c>
      <c r="G3281" s="131"/>
      <c r="CI3281" s="86"/>
      <c r="IH3281" s="131"/>
    </row>
    <row r="3282" spans="1:242">
      <c r="A3282" s="131" t="s">
        <v>6602</v>
      </c>
      <c r="B3282" s="139">
        <f>+'[2]Table SP Vol '!AQ30</f>
        <v>7.8</v>
      </c>
      <c r="C3282" s="131" t="s">
        <v>636</v>
      </c>
      <c r="D3282" s="131">
        <v>25</v>
      </c>
      <c r="E3282" s="132">
        <v>15.6</v>
      </c>
      <c r="F3282" s="129">
        <f t="shared" si="49"/>
        <v>195000</v>
      </c>
      <c r="G3282" s="131"/>
      <c r="CI3282" s="86"/>
      <c r="IH3282" s="131"/>
    </row>
    <row r="3283" spans="1:242">
      <c r="A3283" s="131" t="s">
        <v>6603</v>
      </c>
      <c r="B3283" s="139">
        <f>+'[2]Table SP Vol '!AQ31</f>
        <v>7.8</v>
      </c>
      <c r="C3283" s="131" t="s">
        <v>636</v>
      </c>
      <c r="D3283" s="131">
        <v>26</v>
      </c>
      <c r="E3283" s="132">
        <v>15.6</v>
      </c>
      <c r="F3283" s="129">
        <f t="shared" si="49"/>
        <v>195000</v>
      </c>
      <c r="G3283" s="131"/>
      <c r="CI3283" s="86"/>
      <c r="IH3283" s="131"/>
    </row>
    <row r="3284" spans="1:242">
      <c r="A3284" s="131" t="s">
        <v>6604</v>
      </c>
      <c r="B3284" s="139">
        <f>+'[2]Table SP Vol '!AQ32</f>
        <v>7.8</v>
      </c>
      <c r="C3284" s="131" t="s">
        <v>636</v>
      </c>
      <c r="D3284" s="131">
        <v>27</v>
      </c>
      <c r="E3284" s="132">
        <v>15.6</v>
      </c>
      <c r="F3284" s="129">
        <f t="shared" si="49"/>
        <v>195000</v>
      </c>
      <c r="G3284" s="131"/>
      <c r="CI3284" s="86"/>
      <c r="IH3284" s="131"/>
    </row>
    <row r="3285" spans="1:242">
      <c r="A3285" s="131" t="s">
        <v>6605</v>
      </c>
      <c r="B3285" s="139">
        <f>+'[2]Table SP Vol '!AQ33</f>
        <v>7.8</v>
      </c>
      <c r="C3285" s="131" t="s">
        <v>636</v>
      </c>
      <c r="D3285" s="131">
        <v>28</v>
      </c>
      <c r="E3285" s="132">
        <v>15.6</v>
      </c>
      <c r="F3285" s="129">
        <f t="shared" si="49"/>
        <v>195000</v>
      </c>
      <c r="G3285" s="131"/>
      <c r="CI3285" s="86"/>
      <c r="IH3285" s="131"/>
    </row>
    <row r="3286" spans="1:242">
      <c r="A3286" s="131" t="s">
        <v>6606</v>
      </c>
      <c r="B3286" s="139">
        <f>+'[2]Table SP Vol '!AQ34</f>
        <v>7.8</v>
      </c>
      <c r="C3286" s="131" t="s">
        <v>636</v>
      </c>
      <c r="D3286" s="131">
        <v>29</v>
      </c>
      <c r="E3286" s="132">
        <v>15.6</v>
      </c>
      <c r="F3286" s="129">
        <f t="shared" si="49"/>
        <v>195000</v>
      </c>
      <c r="G3286" s="131"/>
      <c r="CI3286" s="86"/>
      <c r="IH3286" s="131"/>
    </row>
    <row r="3287" spans="1:242">
      <c r="A3287" s="131" t="s">
        <v>6607</v>
      </c>
      <c r="B3287" s="139">
        <f>+'[2]Table SP Vol '!AQ35</f>
        <v>9.5549999999999997</v>
      </c>
      <c r="C3287" s="131" t="s">
        <v>637</v>
      </c>
      <c r="D3287" s="131">
        <v>30</v>
      </c>
      <c r="E3287" s="132">
        <v>19.11</v>
      </c>
      <c r="F3287" s="129">
        <f t="shared" si="49"/>
        <v>195000</v>
      </c>
      <c r="G3287" s="131"/>
      <c r="CI3287" s="86"/>
      <c r="IH3287" s="131"/>
    </row>
    <row r="3288" spans="1:242">
      <c r="A3288" s="131" t="s">
        <v>6608</v>
      </c>
      <c r="B3288" s="139">
        <f>+'[2]Table SP Vol '!AQ36</f>
        <v>9.5549999999999997</v>
      </c>
      <c r="C3288" s="131" t="s">
        <v>637</v>
      </c>
      <c r="D3288" s="131">
        <v>31</v>
      </c>
      <c r="E3288" s="132">
        <v>19.11</v>
      </c>
      <c r="F3288" s="129">
        <f t="shared" si="49"/>
        <v>195000</v>
      </c>
      <c r="G3288" s="131"/>
      <c r="CI3288" s="86"/>
      <c r="IH3288" s="131"/>
    </row>
    <row r="3289" spans="1:242">
      <c r="A3289" s="131" t="s">
        <v>6609</v>
      </c>
      <c r="B3289" s="139">
        <f>+'[2]Table SP Vol '!AQ37</f>
        <v>9.5549999999999997</v>
      </c>
      <c r="C3289" s="131" t="s">
        <v>637</v>
      </c>
      <c r="D3289" s="131">
        <v>32</v>
      </c>
      <c r="E3289" s="132">
        <v>19.11</v>
      </c>
      <c r="F3289" s="129">
        <f t="shared" si="49"/>
        <v>195000</v>
      </c>
      <c r="G3289" s="131"/>
      <c r="CI3289" s="86"/>
      <c r="IH3289" s="131"/>
    </row>
    <row r="3290" spans="1:242">
      <c r="A3290" s="131" t="s">
        <v>6610</v>
      </c>
      <c r="B3290" s="139">
        <f>+'[2]Table SP Vol '!AQ38</f>
        <v>9.5549999999999997</v>
      </c>
      <c r="C3290" s="131" t="s">
        <v>637</v>
      </c>
      <c r="D3290" s="131">
        <v>33</v>
      </c>
      <c r="E3290" s="132">
        <v>19.11</v>
      </c>
      <c r="F3290" s="129">
        <f t="shared" ref="F3290:F3353" si="50">+F3204+5000</f>
        <v>195000</v>
      </c>
      <c r="G3290" s="131"/>
      <c r="CI3290" s="86"/>
      <c r="IH3290" s="131"/>
    </row>
    <row r="3291" spans="1:242">
      <c r="A3291" s="131" t="s">
        <v>6611</v>
      </c>
      <c r="B3291" s="139">
        <f>+'[2]Table SP Vol '!AQ39</f>
        <v>9.5549999999999997</v>
      </c>
      <c r="C3291" s="131" t="s">
        <v>637</v>
      </c>
      <c r="D3291" s="131">
        <v>34</v>
      </c>
      <c r="E3291" s="132">
        <v>19.11</v>
      </c>
      <c r="F3291" s="129">
        <f t="shared" si="50"/>
        <v>195000</v>
      </c>
      <c r="G3291" s="131"/>
      <c r="CI3291" s="86"/>
      <c r="IH3291" s="131"/>
    </row>
    <row r="3292" spans="1:242">
      <c r="A3292" s="131" t="s">
        <v>6612</v>
      </c>
      <c r="B3292" s="139">
        <f>+'[2]Table SP Vol '!AQ40</f>
        <v>12.675000000000001</v>
      </c>
      <c r="C3292" s="131" t="s">
        <v>638</v>
      </c>
      <c r="D3292" s="131">
        <v>35</v>
      </c>
      <c r="E3292" s="132">
        <v>25.35</v>
      </c>
      <c r="F3292" s="129">
        <f t="shared" si="50"/>
        <v>195000</v>
      </c>
      <c r="G3292" s="131"/>
      <c r="CI3292" s="86"/>
      <c r="IH3292" s="131"/>
    </row>
    <row r="3293" spans="1:242">
      <c r="A3293" s="131" t="s">
        <v>6613</v>
      </c>
      <c r="B3293" s="139">
        <f>+'[2]Table SP Vol '!AQ41</f>
        <v>12.675000000000001</v>
      </c>
      <c r="C3293" s="131" t="s">
        <v>638</v>
      </c>
      <c r="D3293" s="131">
        <v>36</v>
      </c>
      <c r="E3293" s="132">
        <v>25.35</v>
      </c>
      <c r="F3293" s="129">
        <f t="shared" si="50"/>
        <v>195000</v>
      </c>
      <c r="G3293" s="131"/>
      <c r="CI3293" s="86"/>
      <c r="IH3293" s="131"/>
    </row>
    <row r="3294" spans="1:242">
      <c r="A3294" s="131" t="s">
        <v>6614</v>
      </c>
      <c r="B3294" s="139">
        <f>+'[2]Table SP Vol '!AQ42</f>
        <v>12.675000000000001</v>
      </c>
      <c r="C3294" s="131" t="s">
        <v>638</v>
      </c>
      <c r="D3294" s="131">
        <v>37</v>
      </c>
      <c r="E3294" s="132">
        <v>25.35</v>
      </c>
      <c r="F3294" s="129">
        <f t="shared" si="50"/>
        <v>195000</v>
      </c>
      <c r="G3294" s="131"/>
      <c r="CI3294" s="86"/>
      <c r="IH3294" s="131"/>
    </row>
    <row r="3295" spans="1:242">
      <c r="A3295" s="131" t="s">
        <v>6615</v>
      </c>
      <c r="B3295" s="139">
        <f>+'[2]Table SP Vol '!AQ43</f>
        <v>12.675000000000001</v>
      </c>
      <c r="C3295" s="131" t="s">
        <v>638</v>
      </c>
      <c r="D3295" s="131">
        <v>38</v>
      </c>
      <c r="E3295" s="132">
        <v>25.35</v>
      </c>
      <c r="F3295" s="129">
        <f t="shared" si="50"/>
        <v>195000</v>
      </c>
      <c r="G3295" s="131"/>
      <c r="CI3295" s="86"/>
      <c r="IH3295" s="131"/>
    </row>
    <row r="3296" spans="1:242">
      <c r="A3296" s="131" t="s">
        <v>6616</v>
      </c>
      <c r="B3296" s="139">
        <f>+'[2]Table SP Vol '!AQ44</f>
        <v>12.675000000000001</v>
      </c>
      <c r="C3296" s="131" t="s">
        <v>638</v>
      </c>
      <c r="D3296" s="131">
        <v>39</v>
      </c>
      <c r="E3296" s="132">
        <v>25.35</v>
      </c>
      <c r="F3296" s="129">
        <f t="shared" si="50"/>
        <v>195000</v>
      </c>
      <c r="G3296" s="131"/>
      <c r="CI3296" s="86"/>
      <c r="IH3296" s="131"/>
    </row>
    <row r="3297" spans="1:242">
      <c r="A3297" s="131" t="s">
        <v>6617</v>
      </c>
      <c r="B3297" s="139">
        <f>+'[2]Table SP Vol '!AQ45</f>
        <v>18.524999999999999</v>
      </c>
      <c r="C3297" s="131" t="s">
        <v>639</v>
      </c>
      <c r="D3297" s="131">
        <v>40</v>
      </c>
      <c r="E3297" s="132">
        <v>37.049999999999997</v>
      </c>
      <c r="F3297" s="129">
        <f t="shared" si="50"/>
        <v>195000</v>
      </c>
      <c r="G3297" s="131"/>
      <c r="CI3297" s="86"/>
      <c r="IH3297" s="131"/>
    </row>
    <row r="3298" spans="1:242">
      <c r="A3298" s="131" t="s">
        <v>6618</v>
      </c>
      <c r="B3298" s="139">
        <f>+'[2]Table SP Vol '!AQ46</f>
        <v>18.524999999999999</v>
      </c>
      <c r="C3298" s="131" t="s">
        <v>639</v>
      </c>
      <c r="D3298" s="131">
        <v>41</v>
      </c>
      <c r="E3298" s="132">
        <v>37.049999999999997</v>
      </c>
      <c r="F3298" s="129">
        <f t="shared" si="50"/>
        <v>195000</v>
      </c>
      <c r="G3298" s="131"/>
      <c r="CI3298" s="86"/>
      <c r="IH3298" s="131"/>
    </row>
    <row r="3299" spans="1:242">
      <c r="A3299" s="131" t="s">
        <v>6619</v>
      </c>
      <c r="B3299" s="139">
        <f>+'[2]Table SP Vol '!AQ47</f>
        <v>18.524999999999999</v>
      </c>
      <c r="C3299" s="131" t="s">
        <v>639</v>
      </c>
      <c r="D3299" s="131">
        <v>42</v>
      </c>
      <c r="E3299" s="132">
        <v>37.049999999999997</v>
      </c>
      <c r="F3299" s="129">
        <f t="shared" si="50"/>
        <v>195000</v>
      </c>
      <c r="G3299" s="131"/>
      <c r="CI3299" s="86"/>
      <c r="IH3299" s="131"/>
    </row>
    <row r="3300" spans="1:242">
      <c r="A3300" s="131" t="s">
        <v>6620</v>
      </c>
      <c r="B3300" s="139">
        <f>+'[2]Table SP Vol '!AQ48</f>
        <v>18.524999999999999</v>
      </c>
      <c r="C3300" s="131" t="s">
        <v>639</v>
      </c>
      <c r="D3300" s="131">
        <v>43</v>
      </c>
      <c r="E3300" s="132">
        <v>37.049999999999997</v>
      </c>
      <c r="F3300" s="129">
        <f t="shared" si="50"/>
        <v>195000</v>
      </c>
      <c r="G3300" s="131"/>
      <c r="CI3300" s="86"/>
      <c r="IH3300" s="131"/>
    </row>
    <row r="3301" spans="1:242">
      <c r="A3301" s="131" t="s">
        <v>6621</v>
      </c>
      <c r="B3301" s="139">
        <f>+'[2]Table SP Vol '!AQ49</f>
        <v>18.524999999999999</v>
      </c>
      <c r="C3301" s="131" t="s">
        <v>639</v>
      </c>
      <c r="D3301" s="131">
        <v>44</v>
      </c>
      <c r="E3301" s="132">
        <v>37.049999999999997</v>
      </c>
      <c r="F3301" s="129">
        <f t="shared" si="50"/>
        <v>195000</v>
      </c>
      <c r="G3301" s="131"/>
      <c r="CI3301" s="86"/>
      <c r="IH3301" s="131"/>
    </row>
    <row r="3302" spans="1:242">
      <c r="A3302" s="131" t="s">
        <v>6622</v>
      </c>
      <c r="B3302" s="139">
        <f>+'[2]Table SP Vol '!AQ50</f>
        <v>29.64</v>
      </c>
      <c r="C3302" s="131" t="s">
        <v>640</v>
      </c>
      <c r="D3302" s="131">
        <v>45</v>
      </c>
      <c r="E3302" s="132">
        <v>59.28</v>
      </c>
      <c r="F3302" s="129">
        <f t="shared" si="50"/>
        <v>195000</v>
      </c>
      <c r="G3302" s="131"/>
      <c r="CI3302" s="86"/>
      <c r="IH3302" s="131"/>
    </row>
    <row r="3303" spans="1:242">
      <c r="A3303" s="131" t="s">
        <v>6623</v>
      </c>
      <c r="B3303" s="139">
        <f>+'[2]Table SP Vol '!AQ51</f>
        <v>29.64</v>
      </c>
      <c r="C3303" s="131" t="s">
        <v>640</v>
      </c>
      <c r="D3303" s="131">
        <v>46</v>
      </c>
      <c r="E3303" s="132">
        <v>59.28</v>
      </c>
      <c r="F3303" s="129">
        <f t="shared" si="50"/>
        <v>195000</v>
      </c>
      <c r="G3303" s="131"/>
      <c r="CI3303" s="86"/>
      <c r="IH3303" s="131"/>
    </row>
    <row r="3304" spans="1:242">
      <c r="A3304" s="131" t="s">
        <v>6624</v>
      </c>
      <c r="B3304" s="139">
        <f>+'[2]Table SP Vol '!AQ52</f>
        <v>29.64</v>
      </c>
      <c r="C3304" s="131" t="s">
        <v>640</v>
      </c>
      <c r="D3304" s="131">
        <v>47</v>
      </c>
      <c r="E3304" s="132">
        <v>59.28</v>
      </c>
      <c r="F3304" s="129">
        <f t="shared" si="50"/>
        <v>195000</v>
      </c>
      <c r="G3304" s="131"/>
      <c r="CI3304" s="86"/>
      <c r="IH3304" s="131"/>
    </row>
    <row r="3305" spans="1:242">
      <c r="A3305" s="131" t="s">
        <v>6625</v>
      </c>
      <c r="B3305" s="139">
        <f>+'[2]Table SP Vol '!AQ53</f>
        <v>29.64</v>
      </c>
      <c r="C3305" s="131" t="s">
        <v>640</v>
      </c>
      <c r="D3305" s="131">
        <v>48</v>
      </c>
      <c r="E3305" s="132">
        <v>59.28</v>
      </c>
      <c r="F3305" s="129">
        <f t="shared" si="50"/>
        <v>195000</v>
      </c>
      <c r="G3305" s="131"/>
      <c r="CI3305" s="86"/>
      <c r="IH3305" s="131"/>
    </row>
    <row r="3306" spans="1:242">
      <c r="A3306" s="131" t="s">
        <v>6626</v>
      </c>
      <c r="B3306" s="139">
        <f>+'[2]Table SP Vol '!AQ54</f>
        <v>29.64</v>
      </c>
      <c r="C3306" s="131" t="s">
        <v>640</v>
      </c>
      <c r="D3306" s="131">
        <v>49</v>
      </c>
      <c r="E3306" s="132">
        <v>59.28</v>
      </c>
      <c r="F3306" s="129">
        <f t="shared" si="50"/>
        <v>195000</v>
      </c>
      <c r="G3306" s="131"/>
      <c r="CI3306" s="86"/>
      <c r="IH3306" s="131"/>
    </row>
    <row r="3307" spans="1:242">
      <c r="A3307" s="131" t="s">
        <v>6627</v>
      </c>
      <c r="B3307" s="139">
        <f>+'[2]Table SP Vol '!AQ55</f>
        <v>53.235000000000007</v>
      </c>
      <c r="C3307" s="131" t="s">
        <v>641</v>
      </c>
      <c r="D3307" s="131">
        <v>50</v>
      </c>
      <c r="E3307" s="132">
        <v>106.47000000000001</v>
      </c>
      <c r="F3307" s="129">
        <f t="shared" si="50"/>
        <v>195000</v>
      </c>
      <c r="G3307" s="131"/>
      <c r="CI3307" s="86"/>
      <c r="IH3307" s="131"/>
    </row>
    <row r="3308" spans="1:242">
      <c r="A3308" s="131" t="s">
        <v>6628</v>
      </c>
      <c r="B3308" s="139">
        <f>+'[2]Table SP Vol '!AQ56</f>
        <v>53.235000000000007</v>
      </c>
      <c r="C3308" s="131" t="s">
        <v>641</v>
      </c>
      <c r="D3308" s="131">
        <v>51</v>
      </c>
      <c r="E3308" s="132">
        <v>106.47000000000001</v>
      </c>
      <c r="F3308" s="129">
        <f t="shared" si="50"/>
        <v>195000</v>
      </c>
      <c r="G3308" s="131"/>
      <c r="CI3308" s="86"/>
      <c r="IH3308" s="131"/>
    </row>
    <row r="3309" spans="1:242">
      <c r="A3309" s="131" t="s">
        <v>6629</v>
      </c>
      <c r="B3309" s="139">
        <f>+'[2]Table SP Vol '!AQ57</f>
        <v>53.235000000000007</v>
      </c>
      <c r="C3309" s="131" t="s">
        <v>641</v>
      </c>
      <c r="D3309" s="131">
        <v>52</v>
      </c>
      <c r="E3309" s="132">
        <v>106.47000000000001</v>
      </c>
      <c r="F3309" s="129">
        <f t="shared" si="50"/>
        <v>195000</v>
      </c>
      <c r="G3309" s="131"/>
      <c r="CI3309" s="86"/>
      <c r="IH3309" s="131"/>
    </row>
    <row r="3310" spans="1:242">
      <c r="A3310" s="131" t="s">
        <v>6630</v>
      </c>
      <c r="B3310" s="139">
        <f>+'[2]Table SP Vol '!AQ58</f>
        <v>53.235000000000007</v>
      </c>
      <c r="C3310" s="131" t="s">
        <v>641</v>
      </c>
      <c r="D3310" s="131">
        <v>53</v>
      </c>
      <c r="E3310" s="132">
        <v>106.47000000000001</v>
      </c>
      <c r="F3310" s="129">
        <f t="shared" si="50"/>
        <v>195000</v>
      </c>
      <c r="G3310" s="131"/>
      <c r="CI3310" s="86"/>
      <c r="IH3310" s="131"/>
    </row>
    <row r="3311" spans="1:242">
      <c r="A3311" s="131" t="s">
        <v>6631</v>
      </c>
      <c r="B3311" s="139">
        <f>+'[2]Table SP Vol '!AQ59</f>
        <v>53.235000000000007</v>
      </c>
      <c r="C3311" s="131" t="s">
        <v>641</v>
      </c>
      <c r="D3311" s="131">
        <v>54</v>
      </c>
      <c r="E3311" s="132">
        <v>106.47000000000001</v>
      </c>
      <c r="F3311" s="129">
        <f t="shared" si="50"/>
        <v>195000</v>
      </c>
      <c r="G3311" s="131"/>
      <c r="CI3311" s="86"/>
      <c r="IH3311" s="131"/>
    </row>
    <row r="3312" spans="1:242">
      <c r="A3312" s="131" t="s">
        <v>6632</v>
      </c>
      <c r="B3312" s="139">
        <f>+'[2]Table SP Vol '!AQ60</f>
        <v>96.915000000000006</v>
      </c>
      <c r="C3312" s="131" t="s">
        <v>642</v>
      </c>
      <c r="D3312" s="131">
        <v>55</v>
      </c>
      <c r="E3312" s="132">
        <v>193.83</v>
      </c>
      <c r="F3312" s="129">
        <f t="shared" si="50"/>
        <v>195000</v>
      </c>
      <c r="G3312" s="131"/>
      <c r="CI3312" s="86"/>
      <c r="IH3312" s="131"/>
    </row>
    <row r="3313" spans="1:242">
      <c r="A3313" s="131" t="s">
        <v>6633</v>
      </c>
      <c r="B3313" s="139">
        <f>+'[2]Table SP Vol '!AQ61</f>
        <v>96.915000000000006</v>
      </c>
      <c r="C3313" s="131" t="s">
        <v>642</v>
      </c>
      <c r="D3313" s="131">
        <v>56</v>
      </c>
      <c r="E3313" s="132">
        <v>193.83</v>
      </c>
      <c r="F3313" s="129">
        <f t="shared" si="50"/>
        <v>195000</v>
      </c>
      <c r="G3313" s="131"/>
      <c r="CI3313" s="86"/>
      <c r="IH3313" s="131"/>
    </row>
    <row r="3314" spans="1:242">
      <c r="A3314" s="131" t="s">
        <v>6634</v>
      </c>
      <c r="B3314" s="139">
        <f>+'[2]Table SP Vol '!AQ62</f>
        <v>96.915000000000006</v>
      </c>
      <c r="C3314" s="131" t="s">
        <v>642</v>
      </c>
      <c r="D3314" s="131">
        <v>57</v>
      </c>
      <c r="E3314" s="132">
        <v>193.83</v>
      </c>
      <c r="F3314" s="129">
        <f t="shared" si="50"/>
        <v>195000</v>
      </c>
      <c r="G3314" s="131"/>
      <c r="CI3314" s="86"/>
      <c r="IH3314" s="131"/>
    </row>
    <row r="3315" spans="1:242">
      <c r="A3315" s="131" t="s">
        <v>6635</v>
      </c>
      <c r="B3315" s="139">
        <f>+'[2]Table SP Vol '!AQ63</f>
        <v>96.915000000000006</v>
      </c>
      <c r="C3315" s="131" t="s">
        <v>642</v>
      </c>
      <c r="D3315" s="131">
        <v>58</v>
      </c>
      <c r="E3315" s="132">
        <v>193.83</v>
      </c>
      <c r="F3315" s="129">
        <f t="shared" si="50"/>
        <v>195000</v>
      </c>
      <c r="G3315" s="131"/>
      <c r="CI3315" s="86"/>
      <c r="IH3315" s="131"/>
    </row>
    <row r="3316" spans="1:242">
      <c r="A3316" s="131" t="s">
        <v>6636</v>
      </c>
      <c r="B3316" s="139">
        <f>+'[2]Table SP Vol '!AQ64</f>
        <v>96.915000000000006</v>
      </c>
      <c r="C3316" s="131" t="s">
        <v>642</v>
      </c>
      <c r="D3316" s="131">
        <v>59</v>
      </c>
      <c r="E3316" s="132">
        <v>193.83</v>
      </c>
      <c r="F3316" s="129">
        <f t="shared" si="50"/>
        <v>195000</v>
      </c>
      <c r="G3316" s="131"/>
      <c r="CI3316" s="86"/>
      <c r="IH3316" s="131"/>
    </row>
    <row r="3317" spans="1:242">
      <c r="A3317" s="131" t="s">
        <v>6637</v>
      </c>
      <c r="B3317" s="139">
        <f>+'[2]Table SP Vol '!AQ65</f>
        <v>146.05500000000001</v>
      </c>
      <c r="C3317" s="131" t="s">
        <v>643</v>
      </c>
      <c r="D3317" s="131">
        <v>60</v>
      </c>
      <c r="E3317" s="132">
        <v>292.11</v>
      </c>
      <c r="F3317" s="129">
        <f t="shared" si="50"/>
        <v>195000</v>
      </c>
      <c r="G3317" s="131"/>
      <c r="CI3317" s="86"/>
      <c r="IH3317" s="131"/>
    </row>
    <row r="3318" spans="1:242">
      <c r="A3318" s="131" t="s">
        <v>6638</v>
      </c>
      <c r="B3318" s="139">
        <f>+'[2]Table SP Vol '!AQ66</f>
        <v>146.05500000000001</v>
      </c>
      <c r="C3318" s="131" t="s">
        <v>643</v>
      </c>
      <c r="D3318" s="131">
        <v>61</v>
      </c>
      <c r="E3318" s="132">
        <v>292.11</v>
      </c>
      <c r="F3318" s="129">
        <f t="shared" si="50"/>
        <v>195000</v>
      </c>
      <c r="G3318" s="131"/>
      <c r="CI3318" s="86"/>
      <c r="IH3318" s="131"/>
    </row>
    <row r="3319" spans="1:242">
      <c r="A3319" s="131" t="s">
        <v>6639</v>
      </c>
      <c r="B3319" s="139">
        <f>+'[2]Table SP Vol '!AQ67</f>
        <v>146.05500000000001</v>
      </c>
      <c r="C3319" s="131" t="s">
        <v>643</v>
      </c>
      <c r="D3319" s="131">
        <v>62</v>
      </c>
      <c r="E3319" s="132">
        <v>292.11</v>
      </c>
      <c r="F3319" s="129">
        <f t="shared" si="50"/>
        <v>195000</v>
      </c>
      <c r="G3319" s="131"/>
      <c r="CI3319" s="86"/>
      <c r="IH3319" s="131"/>
    </row>
    <row r="3320" spans="1:242">
      <c r="A3320" s="131" t="s">
        <v>6640</v>
      </c>
      <c r="B3320" s="139">
        <f>+'[2]Table SP Vol '!AQ68</f>
        <v>146.05500000000001</v>
      </c>
      <c r="C3320" s="131" t="s">
        <v>643</v>
      </c>
      <c r="D3320" s="131">
        <v>63</v>
      </c>
      <c r="E3320" s="132">
        <v>292.11</v>
      </c>
      <c r="F3320" s="129">
        <f t="shared" si="50"/>
        <v>195000</v>
      </c>
      <c r="G3320" s="131"/>
      <c r="CI3320" s="86"/>
      <c r="IH3320" s="131"/>
    </row>
    <row r="3321" spans="1:242">
      <c r="A3321" s="131" t="s">
        <v>6641</v>
      </c>
      <c r="B3321" s="139">
        <f>+'[2]Table SP Vol '!AQ69</f>
        <v>146.05500000000001</v>
      </c>
      <c r="C3321" s="131" t="s">
        <v>643</v>
      </c>
      <c r="D3321" s="131">
        <v>64</v>
      </c>
      <c r="E3321" s="132">
        <v>292.11</v>
      </c>
      <c r="F3321" s="129">
        <f t="shared" si="50"/>
        <v>195000</v>
      </c>
      <c r="G3321" s="131"/>
      <c r="CI3321" s="86"/>
      <c r="IH3321" s="131"/>
    </row>
    <row r="3322" spans="1:242">
      <c r="A3322" s="131" t="s">
        <v>6642</v>
      </c>
      <c r="B3322" s="139">
        <f>+'[2]Table SP Vol '!AQ70</f>
        <v>236.73</v>
      </c>
      <c r="C3322" s="131" t="s">
        <v>644</v>
      </c>
      <c r="D3322" s="131">
        <v>65</v>
      </c>
      <c r="E3322" s="132">
        <v>473.46</v>
      </c>
      <c r="F3322" s="129">
        <f t="shared" si="50"/>
        <v>195000</v>
      </c>
      <c r="G3322" s="131"/>
      <c r="CI3322" s="86"/>
      <c r="IH3322" s="131"/>
    </row>
    <row r="3323" spans="1:242">
      <c r="A3323" s="131" t="s">
        <v>6643</v>
      </c>
      <c r="B3323" s="139">
        <f>+'[2]Table SP Vol '!AQ71</f>
        <v>236.73</v>
      </c>
      <c r="C3323" s="131" t="s">
        <v>644</v>
      </c>
      <c r="D3323" s="131">
        <v>66</v>
      </c>
      <c r="E3323" s="132">
        <v>473.46</v>
      </c>
      <c r="F3323" s="129">
        <f t="shared" si="50"/>
        <v>195000</v>
      </c>
      <c r="G3323" s="131"/>
      <c r="CI3323" s="86"/>
      <c r="IH3323" s="131"/>
    </row>
    <row r="3324" spans="1:242">
      <c r="A3324" s="131" t="s">
        <v>6644</v>
      </c>
      <c r="B3324" s="139">
        <f>+'[2]Table SP Vol '!AQ72</f>
        <v>236.73</v>
      </c>
      <c r="C3324" s="131" t="s">
        <v>644</v>
      </c>
      <c r="D3324" s="131">
        <v>67</v>
      </c>
      <c r="E3324" s="132">
        <v>473.46</v>
      </c>
      <c r="F3324" s="129">
        <f t="shared" si="50"/>
        <v>195000</v>
      </c>
      <c r="G3324" s="131"/>
      <c r="CI3324" s="86"/>
      <c r="IH3324" s="131"/>
    </row>
    <row r="3325" spans="1:242">
      <c r="A3325" s="131" t="s">
        <v>6645</v>
      </c>
      <c r="B3325" s="139">
        <f>+'[2]Table SP Vol '!AQ73</f>
        <v>236.73</v>
      </c>
      <c r="C3325" s="131" t="s">
        <v>644</v>
      </c>
      <c r="D3325" s="131">
        <v>68</v>
      </c>
      <c r="E3325" s="132">
        <v>473.46</v>
      </c>
      <c r="F3325" s="129">
        <f t="shared" si="50"/>
        <v>195000</v>
      </c>
      <c r="G3325" s="131"/>
      <c r="CI3325" s="86"/>
      <c r="IH3325" s="131"/>
    </row>
    <row r="3326" spans="1:242">
      <c r="A3326" s="131" t="s">
        <v>6646</v>
      </c>
      <c r="B3326" s="139">
        <f>+'[2]Table SP Vol '!AQ74</f>
        <v>236.73</v>
      </c>
      <c r="C3326" s="131" t="s">
        <v>644</v>
      </c>
      <c r="D3326" s="131">
        <v>69</v>
      </c>
      <c r="E3326" s="132">
        <v>473.46</v>
      </c>
      <c r="F3326" s="129">
        <f t="shared" si="50"/>
        <v>195000</v>
      </c>
      <c r="G3326" s="131"/>
      <c r="CI3326" s="86"/>
      <c r="IH3326" s="131"/>
    </row>
    <row r="3327" spans="1:242">
      <c r="A3327" s="131" t="s">
        <v>6647</v>
      </c>
      <c r="B3327" s="139">
        <f>+'[2]Table SP Vol '!AQ75</f>
        <v>442.45500000000004</v>
      </c>
      <c r="C3327" s="131" t="s">
        <v>645</v>
      </c>
      <c r="D3327" s="131">
        <v>70</v>
      </c>
      <c r="E3327" s="132">
        <v>884.91000000000008</v>
      </c>
      <c r="F3327" s="129">
        <f t="shared" si="50"/>
        <v>195000</v>
      </c>
      <c r="G3327" s="131"/>
      <c r="CI3327" s="86"/>
      <c r="IH3327" s="131"/>
    </row>
    <row r="3328" spans="1:242">
      <c r="A3328" s="131" t="s">
        <v>6648</v>
      </c>
      <c r="B3328" s="139">
        <f>+'[2]Table SP Vol '!AQ76</f>
        <v>442.45500000000004</v>
      </c>
      <c r="C3328" s="131" t="s">
        <v>645</v>
      </c>
      <c r="D3328" s="131">
        <v>71</v>
      </c>
      <c r="E3328" s="132">
        <v>884.91000000000008</v>
      </c>
      <c r="F3328" s="129">
        <f t="shared" si="50"/>
        <v>195000</v>
      </c>
      <c r="G3328" s="131"/>
      <c r="CI3328" s="86"/>
      <c r="IH3328" s="131"/>
    </row>
    <row r="3329" spans="1:242">
      <c r="A3329" s="131" t="s">
        <v>6649</v>
      </c>
      <c r="B3329" s="139">
        <f>+'[2]Table SP Vol '!AQ77</f>
        <v>442.45500000000004</v>
      </c>
      <c r="C3329" s="131" t="s">
        <v>645</v>
      </c>
      <c r="D3329" s="131">
        <v>72</v>
      </c>
      <c r="E3329" s="132">
        <v>884.91000000000008</v>
      </c>
      <c r="F3329" s="129">
        <f t="shared" si="50"/>
        <v>195000</v>
      </c>
      <c r="G3329" s="131"/>
      <c r="CI3329" s="86"/>
      <c r="IH3329" s="131"/>
    </row>
    <row r="3330" spans="1:242">
      <c r="A3330" s="131" t="s">
        <v>6650</v>
      </c>
      <c r="B3330" s="139">
        <f>+'[2]Table SP Vol '!AQ78</f>
        <v>442.45500000000004</v>
      </c>
      <c r="C3330" s="131" t="s">
        <v>645</v>
      </c>
      <c r="D3330" s="131">
        <v>73</v>
      </c>
      <c r="E3330" s="132">
        <v>884.91000000000008</v>
      </c>
      <c r="F3330" s="129">
        <f t="shared" si="50"/>
        <v>195000</v>
      </c>
      <c r="G3330" s="131"/>
      <c r="CI3330" s="86"/>
      <c r="IH3330" s="131"/>
    </row>
    <row r="3331" spans="1:242">
      <c r="A3331" s="131" t="s">
        <v>6651</v>
      </c>
      <c r="B3331" s="139">
        <f>+'[2]Table SP Vol '!AQ79</f>
        <v>442.45500000000004</v>
      </c>
      <c r="C3331" s="131" t="s">
        <v>645</v>
      </c>
      <c r="D3331" s="131">
        <v>74</v>
      </c>
      <c r="E3331" s="132">
        <v>884.91000000000008</v>
      </c>
      <c r="F3331" s="129">
        <f t="shared" si="50"/>
        <v>195000</v>
      </c>
      <c r="G3331" s="131"/>
      <c r="CI3331" s="86"/>
      <c r="IH3331" s="131"/>
    </row>
    <row r="3332" spans="1:242">
      <c r="A3332" s="131" t="s">
        <v>6652</v>
      </c>
      <c r="B3332" s="139">
        <f>+'[2]Table SP Vol '!AQ80</f>
        <v>1455.48</v>
      </c>
      <c r="C3332" s="131" t="s">
        <v>646</v>
      </c>
      <c r="D3332" s="131">
        <v>75</v>
      </c>
      <c r="E3332" s="132">
        <v>2910.96</v>
      </c>
      <c r="F3332" s="129">
        <f t="shared" si="50"/>
        <v>195000</v>
      </c>
      <c r="G3332" s="131"/>
      <c r="CI3332" s="86"/>
      <c r="IH3332" s="131"/>
    </row>
    <row r="3333" spans="1:242">
      <c r="A3333" s="131" t="s">
        <v>6653</v>
      </c>
      <c r="B3333" s="139">
        <f>+'[2]Table SP Vol '!AQ81</f>
        <v>1455.48</v>
      </c>
      <c r="C3333" s="131" t="s">
        <v>646</v>
      </c>
      <c r="D3333" s="131">
        <v>76</v>
      </c>
      <c r="E3333" s="132">
        <v>2910.96</v>
      </c>
      <c r="F3333" s="129">
        <f t="shared" si="50"/>
        <v>195000</v>
      </c>
      <c r="G3333" s="131"/>
      <c r="CI3333" s="86"/>
      <c r="IH3333" s="131"/>
    </row>
    <row r="3334" spans="1:242">
      <c r="A3334" s="131" t="s">
        <v>6654</v>
      </c>
      <c r="B3334" s="139">
        <f>+'[2]Table SP Vol '!AQ82</f>
        <v>1455.48</v>
      </c>
      <c r="C3334" s="131" t="s">
        <v>646</v>
      </c>
      <c r="D3334" s="131">
        <v>77</v>
      </c>
      <c r="E3334" s="132">
        <v>2910.96</v>
      </c>
      <c r="F3334" s="129">
        <f t="shared" si="50"/>
        <v>195000</v>
      </c>
      <c r="G3334" s="131"/>
      <c r="CI3334" s="86"/>
      <c r="IH3334" s="131"/>
    </row>
    <row r="3335" spans="1:242">
      <c r="A3335" s="131" t="s">
        <v>6655</v>
      </c>
      <c r="B3335" s="139">
        <f>+'[2]Table SP Vol '!AQ83</f>
        <v>1455.48</v>
      </c>
      <c r="C3335" s="131" t="s">
        <v>646</v>
      </c>
      <c r="D3335" s="131">
        <v>78</v>
      </c>
      <c r="E3335" s="132">
        <v>2910.96</v>
      </c>
      <c r="F3335" s="129">
        <f t="shared" si="50"/>
        <v>195000</v>
      </c>
      <c r="G3335" s="131"/>
      <c r="CI3335" s="86"/>
      <c r="IH3335" s="131"/>
    </row>
    <row r="3336" spans="1:242">
      <c r="A3336" s="131" t="s">
        <v>6656</v>
      </c>
      <c r="B3336" s="139">
        <f>+'[2]Table SP Vol '!AQ84</f>
        <v>1455.48</v>
      </c>
      <c r="C3336" s="131" t="s">
        <v>646</v>
      </c>
      <c r="D3336" s="131">
        <v>79</v>
      </c>
      <c r="E3336" s="132">
        <v>2910.96</v>
      </c>
      <c r="F3336" s="129">
        <f t="shared" si="50"/>
        <v>195000</v>
      </c>
      <c r="G3336" s="131"/>
      <c r="CI3336" s="86"/>
      <c r="IH3336" s="131"/>
    </row>
    <row r="3337" spans="1:242">
      <c r="A3337" s="131" t="s">
        <v>6657</v>
      </c>
      <c r="B3337" s="139">
        <f>+'[2]Table SP Vol '!AQ85</f>
        <v>1455.48</v>
      </c>
      <c r="C3337" s="131" t="s">
        <v>646</v>
      </c>
      <c r="D3337" s="131">
        <v>80</v>
      </c>
      <c r="E3337" s="132">
        <v>2910.96</v>
      </c>
      <c r="F3337" s="129">
        <f t="shared" si="50"/>
        <v>195000</v>
      </c>
      <c r="G3337" s="131"/>
      <c r="CI3337" s="86"/>
      <c r="IH3337" s="131"/>
    </row>
    <row r="3338" spans="1:242">
      <c r="A3338" s="131" t="s">
        <v>6658</v>
      </c>
      <c r="B3338" s="139">
        <f>+'[2]Table SP Vol '!AQ86</f>
        <v>1455.48</v>
      </c>
      <c r="C3338" s="131" t="s">
        <v>646</v>
      </c>
      <c r="D3338" s="131">
        <v>81</v>
      </c>
      <c r="E3338" s="132">
        <v>2910.96</v>
      </c>
      <c r="F3338" s="129">
        <f t="shared" si="50"/>
        <v>195000</v>
      </c>
      <c r="G3338" s="131"/>
      <c r="CI3338" s="86"/>
      <c r="IH3338" s="131"/>
    </row>
    <row r="3339" spans="1:242">
      <c r="A3339" s="131" t="s">
        <v>6659</v>
      </c>
      <c r="B3339" s="139">
        <f>+'[2]Table SP Vol '!AQ87</f>
        <v>1455.48</v>
      </c>
      <c r="C3339" s="131" t="s">
        <v>646</v>
      </c>
      <c r="D3339" s="131">
        <v>82</v>
      </c>
      <c r="E3339" s="132">
        <v>2910.96</v>
      </c>
      <c r="F3339" s="129">
        <f t="shared" si="50"/>
        <v>195000</v>
      </c>
      <c r="G3339" s="131"/>
      <c r="CI3339" s="86"/>
      <c r="IH3339" s="131"/>
    </row>
    <row r="3340" spans="1:242">
      <c r="A3340" s="131" t="s">
        <v>6660</v>
      </c>
      <c r="B3340" s="139">
        <f>+'[2]Table SP Vol '!AQ88</f>
        <v>1455.48</v>
      </c>
      <c r="C3340" s="131" t="s">
        <v>646</v>
      </c>
      <c r="D3340" s="131">
        <v>83</v>
      </c>
      <c r="E3340" s="132">
        <v>2910.96</v>
      </c>
      <c r="F3340" s="129">
        <f t="shared" si="50"/>
        <v>195000</v>
      </c>
      <c r="G3340" s="131"/>
      <c r="CI3340" s="86"/>
      <c r="IH3340" s="131"/>
    </row>
    <row r="3341" spans="1:242">
      <c r="A3341" s="131" t="s">
        <v>6661</v>
      </c>
      <c r="B3341" s="139">
        <f>+'[2]Table SP Vol '!AQ89</f>
        <v>1455.48</v>
      </c>
      <c r="C3341" s="131" t="s">
        <v>646</v>
      </c>
      <c r="D3341" s="131">
        <v>84</v>
      </c>
      <c r="E3341" s="132">
        <v>2910.96</v>
      </c>
      <c r="F3341" s="129">
        <f t="shared" si="50"/>
        <v>195000</v>
      </c>
      <c r="G3341" s="131"/>
      <c r="CI3341" s="86"/>
      <c r="IH3341" s="131"/>
    </row>
    <row r="3342" spans="1:242">
      <c r="A3342" s="131" t="s">
        <v>6662</v>
      </c>
      <c r="B3342" s="139">
        <f>+'[2]Table SP Vol '!AQ90</f>
        <v>1455.48</v>
      </c>
      <c r="C3342" s="131" t="s">
        <v>646</v>
      </c>
      <c r="D3342" s="131">
        <v>85</v>
      </c>
      <c r="E3342" s="132">
        <v>2910.96</v>
      </c>
      <c r="F3342" s="129">
        <f t="shared" si="50"/>
        <v>195000</v>
      </c>
      <c r="G3342" s="131"/>
      <c r="CI3342" s="86"/>
      <c r="IH3342" s="131"/>
    </row>
    <row r="3343" spans="1:242">
      <c r="A3343" s="131" t="s">
        <v>6663</v>
      </c>
      <c r="B3343" s="139">
        <f>+'[2]Table SP Vol '!AQ91</f>
        <v>1455.48</v>
      </c>
      <c r="C3343" s="131" t="s">
        <v>646</v>
      </c>
      <c r="D3343" s="131">
        <v>86</v>
      </c>
      <c r="E3343" s="132">
        <v>2910.96</v>
      </c>
      <c r="F3343" s="129">
        <f t="shared" si="50"/>
        <v>195000</v>
      </c>
      <c r="G3343" s="131"/>
      <c r="CI3343" s="86"/>
      <c r="IH3343" s="131"/>
    </row>
    <row r="3344" spans="1:242">
      <c r="A3344" s="131" t="s">
        <v>6664</v>
      </c>
      <c r="B3344" s="139">
        <f>+'[2]Table SP Vol '!AQ92</f>
        <v>1455.48</v>
      </c>
      <c r="C3344" s="131" t="s">
        <v>646</v>
      </c>
      <c r="D3344" s="131">
        <v>87</v>
      </c>
      <c r="E3344" s="132">
        <v>2910.96</v>
      </c>
      <c r="F3344" s="129">
        <f t="shared" si="50"/>
        <v>195000</v>
      </c>
      <c r="G3344" s="131"/>
      <c r="CI3344" s="86"/>
      <c r="IH3344" s="131"/>
    </row>
    <row r="3345" spans="1:242">
      <c r="A3345" s="131" t="s">
        <v>6665</v>
      </c>
      <c r="B3345" s="139">
        <f>+'[2]Table SP Vol '!AQ93</f>
        <v>1455.48</v>
      </c>
      <c r="C3345" s="131" t="s">
        <v>646</v>
      </c>
      <c r="D3345" s="131">
        <v>88</v>
      </c>
      <c r="E3345" s="132">
        <v>2910.96</v>
      </c>
      <c r="F3345" s="129">
        <f t="shared" si="50"/>
        <v>195000</v>
      </c>
      <c r="G3345" s="131"/>
      <c r="CI3345" s="86"/>
      <c r="IH3345" s="131"/>
    </row>
    <row r="3346" spans="1:242">
      <c r="A3346" s="131" t="s">
        <v>6666</v>
      </c>
      <c r="B3346" s="139">
        <f>+'[2]Table SP Vol '!AQ94</f>
        <v>1455.48</v>
      </c>
      <c r="C3346" s="131" t="s">
        <v>646</v>
      </c>
      <c r="D3346" s="131">
        <v>89</v>
      </c>
      <c r="E3346" s="132">
        <v>2910.96</v>
      </c>
      <c r="F3346" s="129">
        <f t="shared" si="50"/>
        <v>195000</v>
      </c>
      <c r="G3346" s="131"/>
      <c r="CI3346" s="86"/>
      <c r="IH3346" s="131"/>
    </row>
    <row r="3347" spans="1:242">
      <c r="A3347" s="131" t="s">
        <v>6667</v>
      </c>
      <c r="B3347" s="139">
        <f>+'[2]Table SP Vol '!AQ95</f>
        <v>1455.48</v>
      </c>
      <c r="C3347" s="131" t="s">
        <v>646</v>
      </c>
      <c r="D3347" s="131">
        <v>90</v>
      </c>
      <c r="E3347" s="132">
        <v>2910.96</v>
      </c>
      <c r="F3347" s="129">
        <f t="shared" si="50"/>
        <v>195000</v>
      </c>
      <c r="G3347" s="131"/>
      <c r="CI3347" s="86"/>
      <c r="IH3347" s="131"/>
    </row>
    <row r="3348" spans="1:242">
      <c r="A3348" s="131" t="s">
        <v>6668</v>
      </c>
      <c r="B3348" s="139">
        <f>+'[2]Table SP Vol '!AQ96</f>
        <v>1455.48</v>
      </c>
      <c r="C3348" s="131" t="s">
        <v>646</v>
      </c>
      <c r="D3348" s="131">
        <v>91</v>
      </c>
      <c r="E3348" s="132">
        <v>2910.96</v>
      </c>
      <c r="F3348" s="129">
        <f t="shared" si="50"/>
        <v>195000</v>
      </c>
      <c r="G3348" s="131"/>
      <c r="CI3348" s="86"/>
      <c r="IH3348" s="131"/>
    </row>
    <row r="3349" spans="1:242">
      <c r="A3349" s="131" t="s">
        <v>6669</v>
      </c>
      <c r="B3349" s="139">
        <f>+'[2]Table SP Vol '!AQ97</f>
        <v>1455.48</v>
      </c>
      <c r="C3349" s="131" t="s">
        <v>646</v>
      </c>
      <c r="D3349" s="131">
        <v>92</v>
      </c>
      <c r="E3349" s="132">
        <v>2910.96</v>
      </c>
      <c r="F3349" s="129">
        <f t="shared" si="50"/>
        <v>195000</v>
      </c>
      <c r="G3349" s="131"/>
      <c r="CI3349" s="86"/>
      <c r="IH3349" s="131"/>
    </row>
    <row r="3350" spans="1:242">
      <c r="A3350" s="131" t="s">
        <v>6670</v>
      </c>
      <c r="B3350" s="139">
        <f>+'[2]Table SP Vol '!AQ98</f>
        <v>1455.48</v>
      </c>
      <c r="C3350" s="131" t="s">
        <v>646</v>
      </c>
      <c r="D3350" s="131">
        <v>93</v>
      </c>
      <c r="E3350" s="132">
        <v>2910.96</v>
      </c>
      <c r="F3350" s="129">
        <f t="shared" si="50"/>
        <v>195000</v>
      </c>
      <c r="G3350" s="131"/>
      <c r="CI3350" s="86"/>
      <c r="IH3350" s="131"/>
    </row>
    <row r="3351" spans="1:242">
      <c r="A3351" s="131" t="s">
        <v>6671</v>
      </c>
      <c r="B3351" s="139">
        <f>+'[2]Table SP Vol '!AQ99</f>
        <v>1455.48</v>
      </c>
      <c r="C3351" s="131" t="s">
        <v>646</v>
      </c>
      <c r="D3351" s="131">
        <v>94</v>
      </c>
      <c r="E3351" s="132">
        <v>2910.96</v>
      </c>
      <c r="F3351" s="129">
        <f t="shared" si="50"/>
        <v>195000</v>
      </c>
      <c r="G3351" s="131"/>
      <c r="CI3351" s="86"/>
      <c r="IH3351" s="131"/>
    </row>
    <row r="3352" spans="1:242">
      <c r="A3352" s="131" t="s">
        <v>6672</v>
      </c>
      <c r="B3352" s="139">
        <f>+'[2]Table SP Vol '!AQ100</f>
        <v>1455.48</v>
      </c>
      <c r="C3352" s="131" t="s">
        <v>646</v>
      </c>
      <c r="D3352" s="131">
        <v>95</v>
      </c>
      <c r="E3352" s="132">
        <v>2910.96</v>
      </c>
      <c r="F3352" s="129">
        <f t="shared" si="50"/>
        <v>195000</v>
      </c>
      <c r="G3352" s="131"/>
      <c r="CI3352" s="86"/>
      <c r="IH3352" s="131"/>
    </row>
    <row r="3353" spans="1:242">
      <c r="A3353" s="131" t="s">
        <v>6673</v>
      </c>
      <c r="B3353" s="139">
        <f>+'[2]Table SP Vol '!AQ101</f>
        <v>1455.48</v>
      </c>
      <c r="C3353" s="131" t="s">
        <v>646</v>
      </c>
      <c r="D3353" s="131">
        <v>96</v>
      </c>
      <c r="E3353" s="132">
        <v>2910.96</v>
      </c>
      <c r="F3353" s="129">
        <f t="shared" si="50"/>
        <v>195000</v>
      </c>
      <c r="G3353" s="131"/>
      <c r="CI3353" s="86"/>
      <c r="IH3353" s="131"/>
    </row>
    <row r="3354" spans="1:242">
      <c r="A3354" s="131" t="s">
        <v>6674</v>
      </c>
      <c r="B3354" s="139">
        <f>+'[2]Table SP Vol '!AQ102</f>
        <v>1455.48</v>
      </c>
      <c r="C3354" s="131" t="s">
        <v>646</v>
      </c>
      <c r="D3354" s="131">
        <v>97</v>
      </c>
      <c r="E3354" s="132">
        <v>2910.96</v>
      </c>
      <c r="F3354" s="129">
        <f t="shared" ref="F3354:F3417" si="51">+F3268+5000</f>
        <v>195000</v>
      </c>
      <c r="G3354" s="131"/>
      <c r="CI3354" s="86"/>
      <c r="IH3354" s="131"/>
    </row>
    <row r="3355" spans="1:242">
      <c r="A3355" s="131" t="s">
        <v>6675</v>
      </c>
      <c r="B3355" s="139">
        <f>+'[2]Table SP Vol '!AQ103</f>
        <v>1455.48</v>
      </c>
      <c r="C3355" s="131" t="s">
        <v>646</v>
      </c>
      <c r="D3355" s="131">
        <v>98</v>
      </c>
      <c r="E3355" s="132">
        <v>2910.96</v>
      </c>
      <c r="F3355" s="129">
        <f t="shared" si="51"/>
        <v>195000</v>
      </c>
      <c r="G3355" s="131"/>
      <c r="CI3355" s="86"/>
      <c r="IH3355" s="131"/>
    </row>
    <row r="3356" spans="1:242">
      <c r="A3356" s="131" t="s">
        <v>6676</v>
      </c>
      <c r="B3356" s="139">
        <f>+'[2]Table SP Vol '!AQ104</f>
        <v>1455.48</v>
      </c>
      <c r="C3356" s="131" t="s">
        <v>646</v>
      </c>
      <c r="D3356" s="131">
        <v>99</v>
      </c>
      <c r="E3356" s="132">
        <v>2910.96</v>
      </c>
      <c r="F3356" s="129">
        <f t="shared" si="51"/>
        <v>195000</v>
      </c>
      <c r="G3356" s="131"/>
      <c r="CI3356" s="86"/>
      <c r="IH3356" s="131"/>
    </row>
    <row r="3357" spans="1:242">
      <c r="A3357" s="131" t="s">
        <v>6677</v>
      </c>
      <c r="B3357" s="139">
        <f>+'[2]Table SP Vol '!AQ105</f>
        <v>0</v>
      </c>
      <c r="C3357" s="131" t="s">
        <v>634</v>
      </c>
      <c r="D3357" s="131">
        <v>0</v>
      </c>
      <c r="E3357" s="132">
        <v>0</v>
      </c>
      <c r="F3357" s="129">
        <f t="shared" si="51"/>
        <v>195000</v>
      </c>
      <c r="G3357" s="131"/>
      <c r="CI3357" s="86"/>
      <c r="IH3357" s="131"/>
    </row>
    <row r="3358" spans="1:242">
      <c r="A3358" s="131" t="s">
        <v>2291</v>
      </c>
      <c r="B3358" s="139">
        <f>+'[2]Table SP Vol '!AR20</f>
        <v>4.5999999999999996</v>
      </c>
      <c r="C3358" s="131" t="s">
        <v>634</v>
      </c>
      <c r="D3358" s="131">
        <v>15</v>
      </c>
      <c r="E3358" s="132">
        <v>9.1999999999999993</v>
      </c>
      <c r="F3358" s="129">
        <f t="shared" si="51"/>
        <v>200000</v>
      </c>
      <c r="G3358" s="131"/>
      <c r="CE3358" s="86"/>
      <c r="IH3358" s="131"/>
    </row>
    <row r="3359" spans="1:242">
      <c r="A3359" s="131" t="s">
        <v>2292</v>
      </c>
      <c r="B3359" s="139">
        <f>+'[2]Table SP Vol '!AR21</f>
        <v>4.5999999999999996</v>
      </c>
      <c r="C3359" s="131" t="s">
        <v>634</v>
      </c>
      <c r="D3359" s="131">
        <v>16</v>
      </c>
      <c r="E3359" s="132">
        <v>9.1999999999999993</v>
      </c>
      <c r="F3359" s="129">
        <f t="shared" si="51"/>
        <v>200000</v>
      </c>
      <c r="G3359" s="131"/>
      <c r="CE3359" s="86"/>
      <c r="IH3359" s="131"/>
    </row>
    <row r="3360" spans="1:242">
      <c r="A3360" s="131" t="s">
        <v>2293</v>
      </c>
      <c r="B3360" s="139">
        <f>+'[2]Table SP Vol '!AR22</f>
        <v>4.5999999999999996</v>
      </c>
      <c r="C3360" s="131" t="s">
        <v>634</v>
      </c>
      <c r="D3360" s="131">
        <v>17</v>
      </c>
      <c r="E3360" s="132">
        <v>9.1999999999999993</v>
      </c>
      <c r="F3360" s="129">
        <f t="shared" si="51"/>
        <v>200000</v>
      </c>
      <c r="G3360" s="131"/>
      <c r="CE3360" s="86"/>
      <c r="IH3360" s="131"/>
    </row>
    <row r="3361" spans="1:242">
      <c r="A3361" s="131" t="s">
        <v>2294</v>
      </c>
      <c r="B3361" s="139">
        <f>+'[2]Table SP Vol '!AR23</f>
        <v>4.5999999999999996</v>
      </c>
      <c r="C3361" s="131" t="s">
        <v>634</v>
      </c>
      <c r="D3361" s="131">
        <v>18</v>
      </c>
      <c r="E3361" s="132">
        <v>9.1999999999999993</v>
      </c>
      <c r="F3361" s="129">
        <f t="shared" si="51"/>
        <v>200000</v>
      </c>
      <c r="G3361" s="131"/>
      <c r="CE3361" s="86"/>
      <c r="IH3361" s="131"/>
    </row>
    <row r="3362" spans="1:242">
      <c r="A3362" s="131" t="s">
        <v>2295</v>
      </c>
      <c r="B3362" s="139">
        <f>+'[2]Table SP Vol '!AR24</f>
        <v>4.5999999999999996</v>
      </c>
      <c r="C3362" s="131" t="s">
        <v>634</v>
      </c>
      <c r="D3362" s="131">
        <v>19</v>
      </c>
      <c r="E3362" s="132">
        <v>9.1999999999999993</v>
      </c>
      <c r="F3362" s="129">
        <f t="shared" si="51"/>
        <v>200000</v>
      </c>
      <c r="G3362" s="131"/>
      <c r="CE3362" s="86"/>
      <c r="IH3362" s="131"/>
    </row>
    <row r="3363" spans="1:242">
      <c r="A3363" s="131" t="s">
        <v>2296</v>
      </c>
      <c r="B3363" s="139">
        <f>+'[2]Table SP Vol '!AR25</f>
        <v>6.8000000000000007</v>
      </c>
      <c r="C3363" s="131" t="s">
        <v>635</v>
      </c>
      <c r="D3363" s="131">
        <v>20</v>
      </c>
      <c r="E3363" s="132">
        <v>13.600000000000001</v>
      </c>
      <c r="F3363" s="129">
        <f t="shared" si="51"/>
        <v>200000</v>
      </c>
      <c r="G3363" s="131"/>
      <c r="CE3363" s="86"/>
      <c r="IH3363" s="131"/>
    </row>
    <row r="3364" spans="1:242">
      <c r="A3364" s="131" t="s">
        <v>2297</v>
      </c>
      <c r="B3364" s="139">
        <f>+'[2]Table SP Vol '!AR26</f>
        <v>6.8000000000000007</v>
      </c>
      <c r="C3364" s="131" t="s">
        <v>635</v>
      </c>
      <c r="D3364" s="131">
        <v>21</v>
      </c>
      <c r="E3364" s="132">
        <v>13.600000000000001</v>
      </c>
      <c r="F3364" s="129">
        <f t="shared" si="51"/>
        <v>200000</v>
      </c>
      <c r="G3364" s="131"/>
      <c r="CE3364" s="86"/>
      <c r="IH3364" s="131"/>
    </row>
    <row r="3365" spans="1:242">
      <c r="A3365" s="131" t="s">
        <v>2298</v>
      </c>
      <c r="B3365" s="139">
        <f>+'[2]Table SP Vol '!AR27</f>
        <v>6.8000000000000007</v>
      </c>
      <c r="C3365" s="131" t="s">
        <v>635</v>
      </c>
      <c r="D3365" s="131">
        <v>22</v>
      </c>
      <c r="E3365" s="132">
        <v>13.600000000000001</v>
      </c>
      <c r="F3365" s="129">
        <f t="shared" si="51"/>
        <v>200000</v>
      </c>
      <c r="G3365" s="131"/>
      <c r="CE3365" s="86"/>
      <c r="IH3365" s="131"/>
    </row>
    <row r="3366" spans="1:242">
      <c r="A3366" s="131" t="s">
        <v>2299</v>
      </c>
      <c r="B3366" s="139">
        <f>+'[2]Table SP Vol '!AR28</f>
        <v>6.8000000000000007</v>
      </c>
      <c r="C3366" s="131" t="s">
        <v>635</v>
      </c>
      <c r="D3366" s="131">
        <v>23</v>
      </c>
      <c r="E3366" s="132">
        <v>13.600000000000001</v>
      </c>
      <c r="F3366" s="129">
        <f t="shared" si="51"/>
        <v>200000</v>
      </c>
      <c r="G3366" s="131"/>
      <c r="CE3366" s="86"/>
      <c r="IH3366" s="131"/>
    </row>
    <row r="3367" spans="1:242">
      <c r="A3367" s="131" t="s">
        <v>2300</v>
      </c>
      <c r="B3367" s="139">
        <f>+'[2]Table SP Vol '!AR29</f>
        <v>6.8000000000000007</v>
      </c>
      <c r="C3367" s="131" t="s">
        <v>635</v>
      </c>
      <c r="D3367" s="131">
        <v>24</v>
      </c>
      <c r="E3367" s="132">
        <v>13.600000000000001</v>
      </c>
      <c r="F3367" s="129">
        <f t="shared" si="51"/>
        <v>200000</v>
      </c>
      <c r="G3367" s="131"/>
      <c r="CE3367" s="86"/>
      <c r="IH3367" s="131"/>
    </row>
    <row r="3368" spans="1:242">
      <c r="A3368" s="131" t="s">
        <v>2301</v>
      </c>
      <c r="B3368" s="139">
        <f>+'[2]Table SP Vol '!AR30</f>
        <v>8</v>
      </c>
      <c r="C3368" s="131" t="s">
        <v>636</v>
      </c>
      <c r="D3368" s="131">
        <v>25</v>
      </c>
      <c r="E3368" s="132">
        <v>16</v>
      </c>
      <c r="F3368" s="129">
        <f t="shared" si="51"/>
        <v>200000</v>
      </c>
      <c r="G3368" s="131"/>
      <c r="CE3368" s="86"/>
      <c r="IH3368" s="131"/>
    </row>
    <row r="3369" spans="1:242">
      <c r="A3369" s="131" t="s">
        <v>2302</v>
      </c>
      <c r="B3369" s="139">
        <f>+'[2]Table SP Vol '!AR31</f>
        <v>8</v>
      </c>
      <c r="C3369" s="131" t="s">
        <v>636</v>
      </c>
      <c r="D3369" s="131">
        <v>26</v>
      </c>
      <c r="E3369" s="132">
        <v>16</v>
      </c>
      <c r="F3369" s="129">
        <f t="shared" si="51"/>
        <v>200000</v>
      </c>
      <c r="G3369" s="131"/>
      <c r="CE3369" s="86"/>
      <c r="IH3369" s="131"/>
    </row>
    <row r="3370" spans="1:242">
      <c r="A3370" s="131" t="s">
        <v>2303</v>
      </c>
      <c r="B3370" s="139">
        <f>+'[2]Table SP Vol '!AR32</f>
        <v>8</v>
      </c>
      <c r="C3370" s="131" t="s">
        <v>636</v>
      </c>
      <c r="D3370" s="131">
        <v>27</v>
      </c>
      <c r="E3370" s="132">
        <v>16</v>
      </c>
      <c r="F3370" s="129">
        <f t="shared" si="51"/>
        <v>200000</v>
      </c>
      <c r="G3370" s="131"/>
      <c r="CE3370" s="86"/>
      <c r="IH3370" s="131"/>
    </row>
    <row r="3371" spans="1:242">
      <c r="A3371" s="131" t="s">
        <v>2304</v>
      </c>
      <c r="B3371" s="139">
        <f>+'[2]Table SP Vol '!AR33</f>
        <v>8</v>
      </c>
      <c r="C3371" s="131" t="s">
        <v>636</v>
      </c>
      <c r="D3371" s="131">
        <v>28</v>
      </c>
      <c r="E3371" s="132">
        <v>16</v>
      </c>
      <c r="F3371" s="129">
        <f t="shared" si="51"/>
        <v>200000</v>
      </c>
      <c r="G3371" s="131"/>
      <c r="CE3371" s="86"/>
      <c r="IH3371" s="131"/>
    </row>
    <row r="3372" spans="1:242">
      <c r="A3372" s="131" t="s">
        <v>2305</v>
      </c>
      <c r="B3372" s="139">
        <f>+'[2]Table SP Vol '!AR34</f>
        <v>8</v>
      </c>
      <c r="C3372" s="131" t="s">
        <v>636</v>
      </c>
      <c r="D3372" s="131">
        <v>29</v>
      </c>
      <c r="E3372" s="132">
        <v>16</v>
      </c>
      <c r="F3372" s="129">
        <f t="shared" si="51"/>
        <v>200000</v>
      </c>
      <c r="G3372" s="131"/>
      <c r="CE3372" s="86"/>
      <c r="IH3372" s="131"/>
    </row>
    <row r="3373" spans="1:242">
      <c r="A3373" s="131" t="s">
        <v>2306</v>
      </c>
      <c r="B3373" s="139">
        <f>+'[2]Table SP Vol '!AR35</f>
        <v>9.8000000000000007</v>
      </c>
      <c r="C3373" s="131" t="s">
        <v>637</v>
      </c>
      <c r="D3373" s="131">
        <v>30</v>
      </c>
      <c r="E3373" s="132">
        <v>19.600000000000001</v>
      </c>
      <c r="F3373" s="129">
        <f t="shared" si="51"/>
        <v>200000</v>
      </c>
      <c r="G3373" s="131"/>
      <c r="CE3373" s="86"/>
      <c r="IH3373" s="131"/>
    </row>
    <row r="3374" spans="1:242">
      <c r="A3374" s="131" t="s">
        <v>2307</v>
      </c>
      <c r="B3374" s="139">
        <f>+'[2]Table SP Vol '!AR36</f>
        <v>9.8000000000000007</v>
      </c>
      <c r="C3374" s="131" t="s">
        <v>637</v>
      </c>
      <c r="D3374" s="131">
        <v>31</v>
      </c>
      <c r="E3374" s="132">
        <v>19.600000000000001</v>
      </c>
      <c r="F3374" s="129">
        <f t="shared" si="51"/>
        <v>200000</v>
      </c>
      <c r="G3374" s="131"/>
      <c r="CE3374" s="86"/>
      <c r="IH3374" s="131"/>
    </row>
    <row r="3375" spans="1:242">
      <c r="A3375" s="131" t="s">
        <v>2308</v>
      </c>
      <c r="B3375" s="139">
        <f>+'[2]Table SP Vol '!AR37</f>
        <v>9.8000000000000007</v>
      </c>
      <c r="C3375" s="131" t="s">
        <v>637</v>
      </c>
      <c r="D3375" s="131">
        <v>32</v>
      </c>
      <c r="E3375" s="132">
        <v>19.600000000000001</v>
      </c>
      <c r="F3375" s="129">
        <f t="shared" si="51"/>
        <v>200000</v>
      </c>
      <c r="G3375" s="131"/>
      <c r="CE3375" s="86"/>
      <c r="IH3375" s="131"/>
    </row>
    <row r="3376" spans="1:242">
      <c r="A3376" s="131" t="s">
        <v>2309</v>
      </c>
      <c r="B3376" s="139">
        <f>+'[2]Table SP Vol '!AR38</f>
        <v>9.8000000000000007</v>
      </c>
      <c r="C3376" s="131" t="s">
        <v>637</v>
      </c>
      <c r="D3376" s="131">
        <v>33</v>
      </c>
      <c r="E3376" s="132">
        <v>19.600000000000001</v>
      </c>
      <c r="F3376" s="129">
        <f t="shared" si="51"/>
        <v>200000</v>
      </c>
      <c r="G3376" s="131"/>
      <c r="CE3376" s="86"/>
      <c r="IH3376" s="131"/>
    </row>
    <row r="3377" spans="1:242">
      <c r="A3377" s="131" t="s">
        <v>2310</v>
      </c>
      <c r="B3377" s="139">
        <f>+'[2]Table SP Vol '!AR39</f>
        <v>9.8000000000000007</v>
      </c>
      <c r="C3377" s="131" t="s">
        <v>637</v>
      </c>
      <c r="D3377" s="131">
        <v>34</v>
      </c>
      <c r="E3377" s="132">
        <v>19.600000000000001</v>
      </c>
      <c r="F3377" s="129">
        <f t="shared" si="51"/>
        <v>200000</v>
      </c>
      <c r="G3377" s="131"/>
      <c r="CE3377" s="86"/>
      <c r="IH3377" s="131"/>
    </row>
    <row r="3378" spans="1:242">
      <c r="A3378" s="131" t="s">
        <v>2311</v>
      </c>
      <c r="B3378" s="139">
        <f>+'[2]Table SP Vol '!AR40</f>
        <v>13</v>
      </c>
      <c r="C3378" s="131" t="s">
        <v>638</v>
      </c>
      <c r="D3378" s="131">
        <v>35</v>
      </c>
      <c r="E3378" s="132">
        <v>26</v>
      </c>
      <c r="F3378" s="129">
        <f t="shared" si="51"/>
        <v>200000</v>
      </c>
      <c r="G3378" s="131"/>
      <c r="CE3378" s="86"/>
      <c r="IH3378" s="131"/>
    </row>
    <row r="3379" spans="1:242">
      <c r="A3379" s="131" t="s">
        <v>2312</v>
      </c>
      <c r="B3379" s="139">
        <f>+'[2]Table SP Vol '!AR41</f>
        <v>13</v>
      </c>
      <c r="C3379" s="131" t="s">
        <v>638</v>
      </c>
      <c r="D3379" s="131">
        <v>36</v>
      </c>
      <c r="E3379" s="132">
        <v>26</v>
      </c>
      <c r="F3379" s="129">
        <f t="shared" si="51"/>
        <v>200000</v>
      </c>
      <c r="G3379" s="131"/>
      <c r="CE3379" s="86"/>
      <c r="IH3379" s="131"/>
    </row>
    <row r="3380" spans="1:242">
      <c r="A3380" s="131" t="s">
        <v>2313</v>
      </c>
      <c r="B3380" s="139">
        <f>+'[2]Table SP Vol '!AR42</f>
        <v>13</v>
      </c>
      <c r="C3380" s="131" t="s">
        <v>638</v>
      </c>
      <c r="D3380" s="131">
        <v>37</v>
      </c>
      <c r="E3380" s="132">
        <v>26</v>
      </c>
      <c r="F3380" s="129">
        <f t="shared" si="51"/>
        <v>200000</v>
      </c>
      <c r="G3380" s="131"/>
      <c r="CE3380" s="86"/>
      <c r="IH3380" s="131"/>
    </row>
    <row r="3381" spans="1:242">
      <c r="A3381" s="131" t="s">
        <v>2314</v>
      </c>
      <c r="B3381" s="139">
        <f>+'[2]Table SP Vol '!AR43</f>
        <v>13</v>
      </c>
      <c r="C3381" s="131" t="s">
        <v>638</v>
      </c>
      <c r="D3381" s="131">
        <v>38</v>
      </c>
      <c r="E3381" s="132">
        <v>26</v>
      </c>
      <c r="F3381" s="129">
        <f t="shared" si="51"/>
        <v>200000</v>
      </c>
      <c r="G3381" s="131"/>
      <c r="CE3381" s="86"/>
      <c r="IH3381" s="131"/>
    </row>
    <row r="3382" spans="1:242">
      <c r="A3382" s="131" t="s">
        <v>2315</v>
      </c>
      <c r="B3382" s="139">
        <f>+'[2]Table SP Vol '!AR44</f>
        <v>13</v>
      </c>
      <c r="C3382" s="131" t="s">
        <v>638</v>
      </c>
      <c r="D3382" s="131">
        <v>39</v>
      </c>
      <c r="E3382" s="132">
        <v>26</v>
      </c>
      <c r="F3382" s="129">
        <f t="shared" si="51"/>
        <v>200000</v>
      </c>
      <c r="G3382" s="131"/>
      <c r="CE3382" s="86"/>
      <c r="IH3382" s="131"/>
    </row>
    <row r="3383" spans="1:242">
      <c r="A3383" s="131" t="s">
        <v>2316</v>
      </c>
      <c r="B3383" s="139">
        <f>+'[2]Table SP Vol '!AR45</f>
        <v>19</v>
      </c>
      <c r="C3383" s="131" t="s">
        <v>639</v>
      </c>
      <c r="D3383" s="131">
        <v>40</v>
      </c>
      <c r="E3383" s="132">
        <v>38</v>
      </c>
      <c r="F3383" s="129">
        <f t="shared" si="51"/>
        <v>200000</v>
      </c>
      <c r="G3383" s="131"/>
      <c r="CE3383" s="86"/>
      <c r="IH3383" s="131"/>
    </row>
    <row r="3384" spans="1:242">
      <c r="A3384" s="131" t="s">
        <v>2317</v>
      </c>
      <c r="B3384" s="139">
        <f>+'[2]Table SP Vol '!AR46</f>
        <v>19</v>
      </c>
      <c r="C3384" s="131" t="s">
        <v>639</v>
      </c>
      <c r="D3384" s="131">
        <v>41</v>
      </c>
      <c r="E3384" s="132">
        <v>38</v>
      </c>
      <c r="F3384" s="129">
        <f t="shared" si="51"/>
        <v>200000</v>
      </c>
      <c r="G3384" s="131"/>
      <c r="CE3384" s="86"/>
      <c r="IH3384" s="131"/>
    </row>
    <row r="3385" spans="1:242">
      <c r="A3385" s="131" t="s">
        <v>2318</v>
      </c>
      <c r="B3385" s="139">
        <f>+'[2]Table SP Vol '!AR47</f>
        <v>19</v>
      </c>
      <c r="C3385" s="131" t="s">
        <v>639</v>
      </c>
      <c r="D3385" s="131">
        <v>42</v>
      </c>
      <c r="E3385" s="132">
        <v>38</v>
      </c>
      <c r="F3385" s="129">
        <f t="shared" si="51"/>
        <v>200000</v>
      </c>
      <c r="G3385" s="131"/>
      <c r="CE3385" s="86"/>
      <c r="IH3385" s="131"/>
    </row>
    <row r="3386" spans="1:242">
      <c r="A3386" s="131" t="s">
        <v>2319</v>
      </c>
      <c r="B3386" s="139">
        <f>+'[2]Table SP Vol '!AR48</f>
        <v>19</v>
      </c>
      <c r="C3386" s="131" t="s">
        <v>639</v>
      </c>
      <c r="D3386" s="131">
        <v>43</v>
      </c>
      <c r="E3386" s="132">
        <v>38</v>
      </c>
      <c r="F3386" s="129">
        <f t="shared" si="51"/>
        <v>200000</v>
      </c>
      <c r="G3386" s="131"/>
      <c r="CE3386" s="86"/>
      <c r="IH3386" s="131"/>
    </row>
    <row r="3387" spans="1:242">
      <c r="A3387" s="131" t="s">
        <v>2320</v>
      </c>
      <c r="B3387" s="139">
        <f>+'[2]Table SP Vol '!AR49</f>
        <v>19</v>
      </c>
      <c r="C3387" s="131" t="s">
        <v>639</v>
      </c>
      <c r="D3387" s="131">
        <v>44</v>
      </c>
      <c r="E3387" s="132">
        <v>38</v>
      </c>
      <c r="F3387" s="129">
        <f t="shared" si="51"/>
        <v>200000</v>
      </c>
      <c r="G3387" s="131"/>
      <c r="CE3387" s="86"/>
      <c r="IH3387" s="131"/>
    </row>
    <row r="3388" spans="1:242">
      <c r="A3388" s="131" t="s">
        <v>2321</v>
      </c>
      <c r="B3388" s="139">
        <f>+'[2]Table SP Vol '!AR50</f>
        <v>30.4</v>
      </c>
      <c r="C3388" s="131" t="s">
        <v>640</v>
      </c>
      <c r="D3388" s="131">
        <v>45</v>
      </c>
      <c r="E3388" s="132">
        <v>60.8</v>
      </c>
      <c r="F3388" s="129">
        <f t="shared" si="51"/>
        <v>200000</v>
      </c>
      <c r="G3388" s="131"/>
      <c r="CE3388" s="86"/>
      <c r="IH3388" s="131"/>
    </row>
    <row r="3389" spans="1:242">
      <c r="A3389" s="131" t="s">
        <v>2322</v>
      </c>
      <c r="B3389" s="139">
        <f>+'[2]Table SP Vol '!AR51</f>
        <v>30.4</v>
      </c>
      <c r="C3389" s="131" t="s">
        <v>640</v>
      </c>
      <c r="D3389" s="131">
        <v>46</v>
      </c>
      <c r="E3389" s="132">
        <v>60.8</v>
      </c>
      <c r="F3389" s="129">
        <f t="shared" si="51"/>
        <v>200000</v>
      </c>
      <c r="G3389" s="131"/>
      <c r="CE3389" s="86"/>
      <c r="IH3389" s="131"/>
    </row>
    <row r="3390" spans="1:242">
      <c r="A3390" s="131" t="s">
        <v>2323</v>
      </c>
      <c r="B3390" s="139">
        <f>+'[2]Table SP Vol '!AR52</f>
        <v>30.4</v>
      </c>
      <c r="C3390" s="131" t="s">
        <v>640</v>
      </c>
      <c r="D3390" s="131">
        <v>47</v>
      </c>
      <c r="E3390" s="132">
        <v>60.8</v>
      </c>
      <c r="F3390" s="129">
        <f t="shared" si="51"/>
        <v>200000</v>
      </c>
      <c r="G3390" s="131"/>
      <c r="CE3390" s="86"/>
      <c r="IH3390" s="131"/>
    </row>
    <row r="3391" spans="1:242">
      <c r="A3391" s="131" t="s">
        <v>2324</v>
      </c>
      <c r="B3391" s="139">
        <f>+'[2]Table SP Vol '!AR53</f>
        <v>30.4</v>
      </c>
      <c r="C3391" s="131" t="s">
        <v>640</v>
      </c>
      <c r="D3391" s="131">
        <v>48</v>
      </c>
      <c r="E3391" s="132">
        <v>60.8</v>
      </c>
      <c r="F3391" s="129">
        <f t="shared" si="51"/>
        <v>200000</v>
      </c>
      <c r="G3391" s="131"/>
      <c r="CE3391" s="86"/>
      <c r="IH3391" s="131"/>
    </row>
    <row r="3392" spans="1:242">
      <c r="A3392" s="131" t="s">
        <v>2325</v>
      </c>
      <c r="B3392" s="139">
        <f>+'[2]Table SP Vol '!AR54</f>
        <v>30.4</v>
      </c>
      <c r="C3392" s="131" t="s">
        <v>640</v>
      </c>
      <c r="D3392" s="131">
        <v>49</v>
      </c>
      <c r="E3392" s="132">
        <v>60.8</v>
      </c>
      <c r="F3392" s="129">
        <f t="shared" si="51"/>
        <v>200000</v>
      </c>
      <c r="G3392" s="131"/>
      <c r="CE3392" s="86"/>
      <c r="IH3392" s="131"/>
    </row>
    <row r="3393" spans="1:242">
      <c r="A3393" s="131" t="s">
        <v>2326</v>
      </c>
      <c r="B3393" s="139">
        <f>+'[2]Table SP Vol '!AR55</f>
        <v>54.6</v>
      </c>
      <c r="C3393" s="131" t="s">
        <v>641</v>
      </c>
      <c r="D3393" s="131">
        <v>50</v>
      </c>
      <c r="E3393" s="132">
        <v>109.2</v>
      </c>
      <c r="F3393" s="129">
        <f t="shared" si="51"/>
        <v>200000</v>
      </c>
      <c r="G3393" s="131"/>
      <c r="CE3393" s="86"/>
      <c r="IH3393" s="131"/>
    </row>
    <row r="3394" spans="1:242">
      <c r="A3394" s="131" t="s">
        <v>2327</v>
      </c>
      <c r="B3394" s="139">
        <f>+'[2]Table SP Vol '!AR56</f>
        <v>54.6</v>
      </c>
      <c r="C3394" s="131" t="s">
        <v>641</v>
      </c>
      <c r="D3394" s="131">
        <v>51</v>
      </c>
      <c r="E3394" s="132">
        <v>109.2</v>
      </c>
      <c r="F3394" s="129">
        <f t="shared" si="51"/>
        <v>200000</v>
      </c>
      <c r="G3394" s="131"/>
      <c r="CE3394" s="86"/>
      <c r="IH3394" s="131"/>
    </row>
    <row r="3395" spans="1:242">
      <c r="A3395" s="131" t="s">
        <v>2328</v>
      </c>
      <c r="B3395" s="139">
        <f>+'[2]Table SP Vol '!AR57</f>
        <v>54.6</v>
      </c>
      <c r="C3395" s="131" t="s">
        <v>641</v>
      </c>
      <c r="D3395" s="131">
        <v>52</v>
      </c>
      <c r="E3395" s="132">
        <v>109.2</v>
      </c>
      <c r="F3395" s="129">
        <f t="shared" si="51"/>
        <v>200000</v>
      </c>
      <c r="G3395" s="131"/>
      <c r="CE3395" s="86"/>
      <c r="IH3395" s="131"/>
    </row>
    <row r="3396" spans="1:242">
      <c r="A3396" s="131" t="s">
        <v>2329</v>
      </c>
      <c r="B3396" s="139">
        <f>+'[2]Table SP Vol '!AR58</f>
        <v>54.6</v>
      </c>
      <c r="C3396" s="131" t="s">
        <v>641</v>
      </c>
      <c r="D3396" s="131">
        <v>53</v>
      </c>
      <c r="E3396" s="132">
        <v>109.2</v>
      </c>
      <c r="F3396" s="129">
        <f t="shared" si="51"/>
        <v>200000</v>
      </c>
      <c r="G3396" s="131"/>
      <c r="CE3396" s="86"/>
      <c r="IH3396" s="131"/>
    </row>
    <row r="3397" spans="1:242">
      <c r="A3397" s="131" t="s">
        <v>2330</v>
      </c>
      <c r="B3397" s="139">
        <f>+'[2]Table SP Vol '!AR59</f>
        <v>54.6</v>
      </c>
      <c r="C3397" s="131" t="s">
        <v>641</v>
      </c>
      <c r="D3397" s="131">
        <v>54</v>
      </c>
      <c r="E3397" s="132">
        <v>109.2</v>
      </c>
      <c r="F3397" s="129">
        <f t="shared" si="51"/>
        <v>200000</v>
      </c>
      <c r="G3397" s="131"/>
      <c r="CE3397" s="86"/>
      <c r="IH3397" s="131"/>
    </row>
    <row r="3398" spans="1:242">
      <c r="A3398" s="131" t="s">
        <v>2331</v>
      </c>
      <c r="B3398" s="139">
        <f>+'[2]Table SP Vol '!AR60</f>
        <v>99.4</v>
      </c>
      <c r="C3398" s="131" t="s">
        <v>642</v>
      </c>
      <c r="D3398" s="131">
        <v>55</v>
      </c>
      <c r="E3398" s="132">
        <v>198.8</v>
      </c>
      <c r="F3398" s="129">
        <f t="shared" si="51"/>
        <v>200000</v>
      </c>
      <c r="G3398" s="131"/>
      <c r="CE3398" s="86"/>
      <c r="IH3398" s="131"/>
    </row>
    <row r="3399" spans="1:242">
      <c r="A3399" s="131" t="s">
        <v>2332</v>
      </c>
      <c r="B3399" s="139">
        <f>+'[2]Table SP Vol '!AR61</f>
        <v>99.4</v>
      </c>
      <c r="C3399" s="131" t="s">
        <v>642</v>
      </c>
      <c r="D3399" s="131">
        <v>56</v>
      </c>
      <c r="E3399" s="132">
        <v>198.8</v>
      </c>
      <c r="F3399" s="129">
        <f t="shared" si="51"/>
        <v>200000</v>
      </c>
      <c r="G3399" s="131"/>
      <c r="CE3399" s="86"/>
      <c r="IH3399" s="131"/>
    </row>
    <row r="3400" spans="1:242">
      <c r="A3400" s="131" t="s">
        <v>2333</v>
      </c>
      <c r="B3400" s="139">
        <f>+'[2]Table SP Vol '!AR62</f>
        <v>99.4</v>
      </c>
      <c r="C3400" s="131" t="s">
        <v>642</v>
      </c>
      <c r="D3400" s="131">
        <v>57</v>
      </c>
      <c r="E3400" s="132">
        <v>198.8</v>
      </c>
      <c r="F3400" s="129">
        <f t="shared" si="51"/>
        <v>200000</v>
      </c>
      <c r="G3400" s="131"/>
      <c r="CE3400" s="86"/>
      <c r="IH3400" s="131"/>
    </row>
    <row r="3401" spans="1:242">
      <c r="A3401" s="131" t="s">
        <v>2334</v>
      </c>
      <c r="B3401" s="139">
        <f>+'[2]Table SP Vol '!AR63</f>
        <v>99.4</v>
      </c>
      <c r="C3401" s="131" t="s">
        <v>642</v>
      </c>
      <c r="D3401" s="131">
        <v>58</v>
      </c>
      <c r="E3401" s="132">
        <v>198.8</v>
      </c>
      <c r="F3401" s="129">
        <f t="shared" si="51"/>
        <v>200000</v>
      </c>
      <c r="G3401" s="131"/>
      <c r="CE3401" s="86"/>
      <c r="IH3401" s="131"/>
    </row>
    <row r="3402" spans="1:242">
      <c r="A3402" s="131" t="s">
        <v>2335</v>
      </c>
      <c r="B3402" s="139">
        <f>+'[2]Table SP Vol '!AR64</f>
        <v>99.4</v>
      </c>
      <c r="C3402" s="131" t="s">
        <v>642</v>
      </c>
      <c r="D3402" s="131">
        <v>59</v>
      </c>
      <c r="E3402" s="132">
        <v>198.8</v>
      </c>
      <c r="F3402" s="129">
        <f t="shared" si="51"/>
        <v>200000</v>
      </c>
      <c r="G3402" s="131"/>
      <c r="CE3402" s="86"/>
      <c r="IH3402" s="131"/>
    </row>
    <row r="3403" spans="1:242">
      <c r="A3403" s="131" t="s">
        <v>2336</v>
      </c>
      <c r="B3403" s="139">
        <f>+'[2]Table SP Vol '!AR65</f>
        <v>149.80000000000001</v>
      </c>
      <c r="C3403" s="131" t="s">
        <v>643</v>
      </c>
      <c r="D3403" s="131">
        <v>60</v>
      </c>
      <c r="E3403" s="132">
        <v>299.60000000000002</v>
      </c>
      <c r="F3403" s="129">
        <f t="shared" si="51"/>
        <v>200000</v>
      </c>
      <c r="G3403" s="131"/>
      <c r="CE3403" s="86"/>
      <c r="IH3403" s="131"/>
    </row>
    <row r="3404" spans="1:242">
      <c r="A3404" s="131" t="s">
        <v>2337</v>
      </c>
      <c r="B3404" s="139">
        <f>+'[2]Table SP Vol '!AR66</f>
        <v>149.80000000000001</v>
      </c>
      <c r="C3404" s="131" t="s">
        <v>643</v>
      </c>
      <c r="D3404" s="131">
        <v>61</v>
      </c>
      <c r="E3404" s="132">
        <v>299.60000000000002</v>
      </c>
      <c r="F3404" s="129">
        <f t="shared" si="51"/>
        <v>200000</v>
      </c>
      <c r="G3404" s="131"/>
      <c r="CE3404" s="86"/>
      <c r="IH3404" s="131"/>
    </row>
    <row r="3405" spans="1:242">
      <c r="A3405" s="131" t="s">
        <v>2338</v>
      </c>
      <c r="B3405" s="139">
        <f>+'[2]Table SP Vol '!AR67</f>
        <v>149.80000000000001</v>
      </c>
      <c r="C3405" s="131" t="s">
        <v>643</v>
      </c>
      <c r="D3405" s="131">
        <v>62</v>
      </c>
      <c r="E3405" s="132">
        <v>299.60000000000002</v>
      </c>
      <c r="F3405" s="129">
        <f t="shared" si="51"/>
        <v>200000</v>
      </c>
      <c r="G3405" s="131"/>
      <c r="CE3405" s="86"/>
      <c r="IH3405" s="131"/>
    </row>
    <row r="3406" spans="1:242">
      <c r="A3406" s="131" t="s">
        <v>2339</v>
      </c>
      <c r="B3406" s="139">
        <f>+'[2]Table SP Vol '!AR68</f>
        <v>149.80000000000001</v>
      </c>
      <c r="C3406" s="131" t="s">
        <v>643</v>
      </c>
      <c r="D3406" s="131">
        <v>63</v>
      </c>
      <c r="E3406" s="132">
        <v>299.60000000000002</v>
      </c>
      <c r="F3406" s="129">
        <f t="shared" si="51"/>
        <v>200000</v>
      </c>
      <c r="G3406" s="131"/>
      <c r="CE3406" s="86"/>
      <c r="IH3406" s="131"/>
    </row>
    <row r="3407" spans="1:242">
      <c r="A3407" s="131" t="s">
        <v>2340</v>
      </c>
      <c r="B3407" s="139">
        <f>+'[2]Table SP Vol '!AR69</f>
        <v>149.80000000000001</v>
      </c>
      <c r="C3407" s="131" t="s">
        <v>643</v>
      </c>
      <c r="D3407" s="131">
        <v>64</v>
      </c>
      <c r="E3407" s="132">
        <v>299.60000000000002</v>
      </c>
      <c r="F3407" s="129">
        <f t="shared" si="51"/>
        <v>200000</v>
      </c>
      <c r="G3407" s="131"/>
      <c r="CE3407" s="86"/>
      <c r="IH3407" s="131"/>
    </row>
    <row r="3408" spans="1:242">
      <c r="A3408" s="131" t="s">
        <v>2341</v>
      </c>
      <c r="B3408" s="139">
        <f>+'[2]Table SP Vol '!AR70</f>
        <v>242.79999999999998</v>
      </c>
      <c r="C3408" s="131" t="s">
        <v>644</v>
      </c>
      <c r="D3408" s="131">
        <v>65</v>
      </c>
      <c r="E3408" s="132">
        <v>485.59999999999997</v>
      </c>
      <c r="F3408" s="129">
        <f t="shared" si="51"/>
        <v>200000</v>
      </c>
      <c r="G3408" s="131"/>
      <c r="CE3408" s="86"/>
      <c r="IH3408" s="131"/>
    </row>
    <row r="3409" spans="1:242">
      <c r="A3409" s="131" t="s">
        <v>2342</v>
      </c>
      <c r="B3409" s="139">
        <f>+'[2]Table SP Vol '!AR71</f>
        <v>242.79999999999998</v>
      </c>
      <c r="C3409" s="131" t="s">
        <v>644</v>
      </c>
      <c r="D3409" s="131">
        <v>66</v>
      </c>
      <c r="E3409" s="132">
        <v>485.59999999999997</v>
      </c>
      <c r="F3409" s="129">
        <f t="shared" si="51"/>
        <v>200000</v>
      </c>
      <c r="G3409" s="131"/>
      <c r="CE3409" s="86"/>
      <c r="IH3409" s="131"/>
    </row>
    <row r="3410" spans="1:242">
      <c r="A3410" s="131" t="s">
        <v>2343</v>
      </c>
      <c r="B3410" s="139">
        <f>+'[2]Table SP Vol '!AR72</f>
        <v>242.79999999999998</v>
      </c>
      <c r="C3410" s="131" t="s">
        <v>644</v>
      </c>
      <c r="D3410" s="131">
        <v>67</v>
      </c>
      <c r="E3410" s="132">
        <v>485.59999999999997</v>
      </c>
      <c r="F3410" s="129">
        <f t="shared" si="51"/>
        <v>200000</v>
      </c>
      <c r="G3410" s="131"/>
      <c r="CE3410" s="86"/>
      <c r="IH3410" s="131"/>
    </row>
    <row r="3411" spans="1:242">
      <c r="A3411" s="131" t="s">
        <v>2344</v>
      </c>
      <c r="B3411" s="139">
        <f>+'[2]Table SP Vol '!AR73</f>
        <v>242.79999999999998</v>
      </c>
      <c r="C3411" s="131" t="s">
        <v>644</v>
      </c>
      <c r="D3411" s="131">
        <v>68</v>
      </c>
      <c r="E3411" s="132">
        <v>485.59999999999997</v>
      </c>
      <c r="F3411" s="129">
        <f t="shared" si="51"/>
        <v>200000</v>
      </c>
      <c r="G3411" s="131"/>
      <c r="CE3411" s="86"/>
      <c r="IH3411" s="131"/>
    </row>
    <row r="3412" spans="1:242">
      <c r="A3412" s="131" t="s">
        <v>2345</v>
      </c>
      <c r="B3412" s="139">
        <f>+'[2]Table SP Vol '!AR74</f>
        <v>242.79999999999998</v>
      </c>
      <c r="C3412" s="131" t="s">
        <v>644</v>
      </c>
      <c r="D3412" s="131">
        <v>69</v>
      </c>
      <c r="E3412" s="132">
        <v>485.59999999999997</v>
      </c>
      <c r="F3412" s="129">
        <f t="shared" si="51"/>
        <v>200000</v>
      </c>
      <c r="G3412" s="131"/>
      <c r="CE3412" s="86"/>
      <c r="IH3412" s="131"/>
    </row>
    <row r="3413" spans="1:242">
      <c r="A3413" s="131" t="s">
        <v>2346</v>
      </c>
      <c r="B3413" s="139">
        <f>+'[2]Table SP Vol '!AR75</f>
        <v>453.8</v>
      </c>
      <c r="C3413" s="131" t="s">
        <v>645</v>
      </c>
      <c r="D3413" s="131">
        <v>70</v>
      </c>
      <c r="E3413" s="132">
        <v>907.6</v>
      </c>
      <c r="F3413" s="129">
        <f t="shared" si="51"/>
        <v>200000</v>
      </c>
      <c r="G3413" s="131"/>
      <c r="CE3413" s="86"/>
      <c r="IH3413" s="131"/>
    </row>
    <row r="3414" spans="1:242">
      <c r="A3414" s="131" t="s">
        <v>2347</v>
      </c>
      <c r="B3414" s="139">
        <f>+'[2]Table SP Vol '!AR76</f>
        <v>453.8</v>
      </c>
      <c r="C3414" s="131" t="s">
        <v>645</v>
      </c>
      <c r="D3414" s="131">
        <v>71</v>
      </c>
      <c r="E3414" s="132">
        <v>907.6</v>
      </c>
      <c r="F3414" s="129">
        <f t="shared" si="51"/>
        <v>200000</v>
      </c>
      <c r="G3414" s="131"/>
      <c r="CE3414" s="86"/>
      <c r="IH3414" s="131"/>
    </row>
    <row r="3415" spans="1:242">
      <c r="A3415" s="131" t="s">
        <v>2348</v>
      </c>
      <c r="B3415" s="139">
        <f>+'[2]Table SP Vol '!AR77</f>
        <v>453.8</v>
      </c>
      <c r="C3415" s="131" t="s">
        <v>645</v>
      </c>
      <c r="D3415" s="131">
        <v>72</v>
      </c>
      <c r="E3415" s="132">
        <v>907.6</v>
      </c>
      <c r="F3415" s="129">
        <f t="shared" si="51"/>
        <v>200000</v>
      </c>
      <c r="G3415" s="131"/>
      <c r="CE3415" s="86"/>
      <c r="IH3415" s="131"/>
    </row>
    <row r="3416" spans="1:242">
      <c r="A3416" s="131" t="s">
        <v>2349</v>
      </c>
      <c r="B3416" s="139">
        <f>+'[2]Table SP Vol '!AR78</f>
        <v>453.8</v>
      </c>
      <c r="C3416" s="131" t="s">
        <v>645</v>
      </c>
      <c r="D3416" s="131">
        <v>73</v>
      </c>
      <c r="E3416" s="132">
        <v>907.6</v>
      </c>
      <c r="F3416" s="129">
        <f t="shared" si="51"/>
        <v>200000</v>
      </c>
      <c r="G3416" s="131"/>
      <c r="CE3416" s="86"/>
      <c r="IH3416" s="131"/>
    </row>
    <row r="3417" spans="1:242">
      <c r="A3417" s="131" t="s">
        <v>2350</v>
      </c>
      <c r="B3417" s="139">
        <f>+'[2]Table SP Vol '!AR79</f>
        <v>453.8</v>
      </c>
      <c r="C3417" s="131" t="s">
        <v>645</v>
      </c>
      <c r="D3417" s="131">
        <v>74</v>
      </c>
      <c r="E3417" s="132">
        <v>907.6</v>
      </c>
      <c r="F3417" s="129">
        <f t="shared" si="51"/>
        <v>200000</v>
      </c>
      <c r="G3417" s="131"/>
      <c r="CE3417" s="86"/>
      <c r="IH3417" s="131"/>
    </row>
    <row r="3418" spans="1:242">
      <c r="A3418" s="131" t="s">
        <v>2351</v>
      </c>
      <c r="B3418" s="139">
        <f>+'[2]Table SP Vol '!AR80</f>
        <v>1492.8000000000002</v>
      </c>
      <c r="C3418" s="131" t="s">
        <v>646</v>
      </c>
      <c r="D3418" s="131">
        <v>75</v>
      </c>
      <c r="E3418" s="132">
        <v>2985.6000000000004</v>
      </c>
      <c r="F3418" s="129">
        <f t="shared" ref="F3418:F3481" si="52">+F3332+5000</f>
        <v>200000</v>
      </c>
      <c r="G3418" s="131"/>
      <c r="CE3418" s="86"/>
      <c r="IH3418" s="131"/>
    </row>
    <row r="3419" spans="1:242">
      <c r="A3419" s="131" t="s">
        <v>2352</v>
      </c>
      <c r="B3419" s="139">
        <f>+'[2]Table SP Vol '!AR81</f>
        <v>1492.8000000000002</v>
      </c>
      <c r="C3419" s="131" t="s">
        <v>646</v>
      </c>
      <c r="D3419" s="131">
        <v>76</v>
      </c>
      <c r="E3419" s="132">
        <v>2985.6000000000004</v>
      </c>
      <c r="F3419" s="129">
        <f t="shared" si="52"/>
        <v>200000</v>
      </c>
      <c r="G3419" s="131"/>
      <c r="CE3419" s="86"/>
      <c r="IH3419" s="131"/>
    </row>
    <row r="3420" spans="1:242">
      <c r="A3420" s="131" t="s">
        <v>2353</v>
      </c>
      <c r="B3420" s="139">
        <f>+'[2]Table SP Vol '!AR82</f>
        <v>1492.8000000000002</v>
      </c>
      <c r="C3420" s="131" t="s">
        <v>646</v>
      </c>
      <c r="D3420" s="131">
        <v>77</v>
      </c>
      <c r="E3420" s="132">
        <v>2985.6000000000004</v>
      </c>
      <c r="F3420" s="129">
        <f t="shared" si="52"/>
        <v>200000</v>
      </c>
      <c r="G3420" s="131"/>
      <c r="CE3420" s="86"/>
      <c r="IH3420" s="131"/>
    </row>
    <row r="3421" spans="1:242">
      <c r="A3421" s="131" t="s">
        <v>2354</v>
      </c>
      <c r="B3421" s="139">
        <f>+'[2]Table SP Vol '!AR83</f>
        <v>1492.8000000000002</v>
      </c>
      <c r="C3421" s="131" t="s">
        <v>646</v>
      </c>
      <c r="D3421" s="131">
        <v>78</v>
      </c>
      <c r="E3421" s="132">
        <v>2985.6000000000004</v>
      </c>
      <c r="F3421" s="129">
        <f t="shared" si="52"/>
        <v>200000</v>
      </c>
      <c r="G3421" s="131"/>
      <c r="CE3421" s="86"/>
      <c r="IH3421" s="131"/>
    </row>
    <row r="3422" spans="1:242">
      <c r="A3422" s="131" t="s">
        <v>2355</v>
      </c>
      <c r="B3422" s="139">
        <f>+'[2]Table SP Vol '!AR84</f>
        <v>1492.8000000000002</v>
      </c>
      <c r="C3422" s="131" t="s">
        <v>646</v>
      </c>
      <c r="D3422" s="131">
        <v>79</v>
      </c>
      <c r="E3422" s="132">
        <v>2985.6000000000004</v>
      </c>
      <c r="F3422" s="129">
        <f t="shared" si="52"/>
        <v>200000</v>
      </c>
      <c r="G3422" s="131"/>
      <c r="CE3422" s="86"/>
      <c r="IH3422" s="131"/>
    </row>
    <row r="3423" spans="1:242">
      <c r="A3423" s="131" t="s">
        <v>2356</v>
      </c>
      <c r="B3423" s="139">
        <f>+'[2]Table SP Vol '!AR85</f>
        <v>1492.8000000000002</v>
      </c>
      <c r="C3423" s="131" t="s">
        <v>646</v>
      </c>
      <c r="D3423" s="131">
        <v>80</v>
      </c>
      <c r="E3423" s="132">
        <v>2985.6000000000004</v>
      </c>
      <c r="F3423" s="129">
        <f t="shared" si="52"/>
        <v>200000</v>
      </c>
      <c r="G3423" s="131"/>
      <c r="CE3423" s="86"/>
      <c r="IH3423" s="131"/>
    </row>
    <row r="3424" spans="1:242">
      <c r="A3424" s="131" t="s">
        <v>2357</v>
      </c>
      <c r="B3424" s="139">
        <f>+'[2]Table SP Vol '!AR86</f>
        <v>1492.8000000000002</v>
      </c>
      <c r="C3424" s="131" t="s">
        <v>646</v>
      </c>
      <c r="D3424" s="131">
        <v>81</v>
      </c>
      <c r="E3424" s="132">
        <v>2985.6000000000004</v>
      </c>
      <c r="F3424" s="129">
        <f t="shared" si="52"/>
        <v>200000</v>
      </c>
      <c r="G3424" s="131"/>
      <c r="CE3424" s="86"/>
      <c r="IH3424" s="131"/>
    </row>
    <row r="3425" spans="1:242">
      <c r="A3425" s="131" t="s">
        <v>2358</v>
      </c>
      <c r="B3425" s="139">
        <f>+'[2]Table SP Vol '!AR87</f>
        <v>1492.8000000000002</v>
      </c>
      <c r="C3425" s="131" t="s">
        <v>646</v>
      </c>
      <c r="D3425" s="131">
        <v>82</v>
      </c>
      <c r="E3425" s="132">
        <v>2985.6000000000004</v>
      </c>
      <c r="F3425" s="129">
        <f t="shared" si="52"/>
        <v>200000</v>
      </c>
      <c r="G3425" s="131"/>
      <c r="CE3425" s="86"/>
      <c r="IH3425" s="131"/>
    </row>
    <row r="3426" spans="1:242">
      <c r="A3426" s="131" t="s">
        <v>2359</v>
      </c>
      <c r="B3426" s="139">
        <f>+'[2]Table SP Vol '!AR88</f>
        <v>1492.8000000000002</v>
      </c>
      <c r="C3426" s="131" t="s">
        <v>646</v>
      </c>
      <c r="D3426" s="131">
        <v>83</v>
      </c>
      <c r="E3426" s="132">
        <v>2985.6000000000004</v>
      </c>
      <c r="F3426" s="129">
        <f t="shared" si="52"/>
        <v>200000</v>
      </c>
      <c r="G3426" s="131"/>
      <c r="CE3426" s="86"/>
      <c r="IH3426" s="131"/>
    </row>
    <row r="3427" spans="1:242">
      <c r="A3427" s="131" t="s">
        <v>2360</v>
      </c>
      <c r="B3427" s="139">
        <f>+'[2]Table SP Vol '!AR89</f>
        <v>1492.8000000000002</v>
      </c>
      <c r="C3427" s="131" t="s">
        <v>646</v>
      </c>
      <c r="D3427" s="131">
        <v>84</v>
      </c>
      <c r="E3427" s="132">
        <v>2985.6000000000004</v>
      </c>
      <c r="F3427" s="129">
        <f t="shared" si="52"/>
        <v>200000</v>
      </c>
      <c r="G3427" s="131"/>
      <c r="CE3427" s="86"/>
      <c r="IH3427" s="131"/>
    </row>
    <row r="3428" spans="1:242">
      <c r="A3428" s="131" t="s">
        <v>2361</v>
      </c>
      <c r="B3428" s="139">
        <f>+'[2]Table SP Vol '!AR90</f>
        <v>1492.8000000000002</v>
      </c>
      <c r="C3428" s="131" t="s">
        <v>646</v>
      </c>
      <c r="D3428" s="131">
        <v>85</v>
      </c>
      <c r="E3428" s="132">
        <v>2985.6000000000004</v>
      </c>
      <c r="F3428" s="129">
        <f t="shared" si="52"/>
        <v>200000</v>
      </c>
      <c r="G3428" s="131"/>
      <c r="CE3428" s="86"/>
      <c r="IH3428" s="131"/>
    </row>
    <row r="3429" spans="1:242">
      <c r="A3429" s="131" t="s">
        <v>2362</v>
      </c>
      <c r="B3429" s="139">
        <f>+'[2]Table SP Vol '!AR91</f>
        <v>1492.8000000000002</v>
      </c>
      <c r="C3429" s="131" t="s">
        <v>646</v>
      </c>
      <c r="D3429" s="131">
        <v>86</v>
      </c>
      <c r="E3429" s="132">
        <v>2985.6000000000004</v>
      </c>
      <c r="F3429" s="129">
        <f t="shared" si="52"/>
        <v>200000</v>
      </c>
      <c r="G3429" s="131"/>
      <c r="CE3429" s="86"/>
      <c r="IH3429" s="131"/>
    </row>
    <row r="3430" spans="1:242">
      <c r="A3430" s="131" t="s">
        <v>2363</v>
      </c>
      <c r="B3430" s="139">
        <f>+'[2]Table SP Vol '!AR92</f>
        <v>1492.8000000000002</v>
      </c>
      <c r="C3430" s="131" t="s">
        <v>646</v>
      </c>
      <c r="D3430" s="131">
        <v>87</v>
      </c>
      <c r="E3430" s="132">
        <v>2985.6000000000004</v>
      </c>
      <c r="F3430" s="129">
        <f t="shared" si="52"/>
        <v>200000</v>
      </c>
      <c r="G3430" s="131"/>
      <c r="CE3430" s="86"/>
      <c r="IH3430" s="131"/>
    </row>
    <row r="3431" spans="1:242">
      <c r="A3431" s="131" t="s">
        <v>2364</v>
      </c>
      <c r="B3431" s="139">
        <f>+'[2]Table SP Vol '!AR93</f>
        <v>1492.8000000000002</v>
      </c>
      <c r="C3431" s="131" t="s">
        <v>646</v>
      </c>
      <c r="D3431" s="131">
        <v>88</v>
      </c>
      <c r="E3431" s="132">
        <v>2985.6000000000004</v>
      </c>
      <c r="F3431" s="129">
        <f t="shared" si="52"/>
        <v>200000</v>
      </c>
      <c r="G3431" s="131"/>
      <c r="CE3431" s="86"/>
      <c r="IH3431" s="131"/>
    </row>
    <row r="3432" spans="1:242">
      <c r="A3432" s="131" t="s">
        <v>2365</v>
      </c>
      <c r="B3432" s="139">
        <f>+'[2]Table SP Vol '!AR94</f>
        <v>1492.8000000000002</v>
      </c>
      <c r="C3432" s="131" t="s">
        <v>646</v>
      </c>
      <c r="D3432" s="131">
        <v>89</v>
      </c>
      <c r="E3432" s="132">
        <v>2985.6000000000004</v>
      </c>
      <c r="F3432" s="129">
        <f t="shared" si="52"/>
        <v>200000</v>
      </c>
      <c r="G3432" s="131"/>
      <c r="CE3432" s="86"/>
      <c r="IH3432" s="131"/>
    </row>
    <row r="3433" spans="1:242">
      <c r="A3433" s="131" t="s">
        <v>2366</v>
      </c>
      <c r="B3433" s="139">
        <f>+'[2]Table SP Vol '!AR95</f>
        <v>1492.8000000000002</v>
      </c>
      <c r="C3433" s="131" t="s">
        <v>646</v>
      </c>
      <c r="D3433" s="131">
        <v>90</v>
      </c>
      <c r="E3433" s="132">
        <v>2985.6000000000004</v>
      </c>
      <c r="F3433" s="129">
        <f t="shared" si="52"/>
        <v>200000</v>
      </c>
      <c r="G3433" s="131"/>
      <c r="CE3433" s="86"/>
      <c r="IH3433" s="131"/>
    </row>
    <row r="3434" spans="1:242">
      <c r="A3434" s="131" t="s">
        <v>2367</v>
      </c>
      <c r="B3434" s="139">
        <f>+'[2]Table SP Vol '!AR96</f>
        <v>1492.8000000000002</v>
      </c>
      <c r="C3434" s="131" t="s">
        <v>646</v>
      </c>
      <c r="D3434" s="131">
        <v>91</v>
      </c>
      <c r="E3434" s="132">
        <v>2985.6000000000004</v>
      </c>
      <c r="F3434" s="129">
        <f t="shared" si="52"/>
        <v>200000</v>
      </c>
      <c r="G3434" s="131"/>
      <c r="CE3434" s="86"/>
      <c r="IH3434" s="131"/>
    </row>
    <row r="3435" spans="1:242">
      <c r="A3435" s="131" t="s">
        <v>2368</v>
      </c>
      <c r="B3435" s="139">
        <f>+'[2]Table SP Vol '!AR97</f>
        <v>1492.8000000000002</v>
      </c>
      <c r="C3435" s="131" t="s">
        <v>646</v>
      </c>
      <c r="D3435" s="131">
        <v>92</v>
      </c>
      <c r="E3435" s="132">
        <v>2985.6000000000004</v>
      </c>
      <c r="F3435" s="129">
        <f t="shared" si="52"/>
        <v>200000</v>
      </c>
      <c r="G3435" s="131"/>
      <c r="CE3435" s="86"/>
      <c r="IH3435" s="131"/>
    </row>
    <row r="3436" spans="1:242">
      <c r="A3436" s="131" t="s">
        <v>2369</v>
      </c>
      <c r="B3436" s="139">
        <f>+'[2]Table SP Vol '!AR98</f>
        <v>1492.8000000000002</v>
      </c>
      <c r="C3436" s="131" t="s">
        <v>646</v>
      </c>
      <c r="D3436" s="131">
        <v>93</v>
      </c>
      <c r="E3436" s="132">
        <v>2985.6000000000004</v>
      </c>
      <c r="F3436" s="129">
        <f t="shared" si="52"/>
        <v>200000</v>
      </c>
      <c r="G3436" s="131"/>
      <c r="CE3436" s="86"/>
      <c r="IH3436" s="131"/>
    </row>
    <row r="3437" spans="1:242">
      <c r="A3437" s="131" t="s">
        <v>2370</v>
      </c>
      <c r="B3437" s="139">
        <f>+'[2]Table SP Vol '!AR99</f>
        <v>1492.8000000000002</v>
      </c>
      <c r="C3437" s="131" t="s">
        <v>646</v>
      </c>
      <c r="D3437" s="131">
        <v>94</v>
      </c>
      <c r="E3437" s="132">
        <v>2985.6000000000004</v>
      </c>
      <c r="F3437" s="129">
        <f t="shared" si="52"/>
        <v>200000</v>
      </c>
      <c r="G3437" s="131"/>
      <c r="CE3437" s="86"/>
      <c r="IH3437" s="131"/>
    </row>
    <row r="3438" spans="1:242">
      <c r="A3438" s="131" t="s">
        <v>2371</v>
      </c>
      <c r="B3438" s="139">
        <f>+'[2]Table SP Vol '!AR100</f>
        <v>1492.8000000000002</v>
      </c>
      <c r="C3438" s="131" t="s">
        <v>646</v>
      </c>
      <c r="D3438" s="131">
        <v>95</v>
      </c>
      <c r="E3438" s="132">
        <v>2985.6000000000004</v>
      </c>
      <c r="F3438" s="129">
        <f t="shared" si="52"/>
        <v>200000</v>
      </c>
      <c r="G3438" s="131"/>
      <c r="CE3438" s="86"/>
      <c r="IH3438" s="131"/>
    </row>
    <row r="3439" spans="1:242">
      <c r="A3439" s="131" t="s">
        <v>2372</v>
      </c>
      <c r="B3439" s="139">
        <f>+'[2]Table SP Vol '!AR101</f>
        <v>1492.8000000000002</v>
      </c>
      <c r="C3439" s="131" t="s">
        <v>646</v>
      </c>
      <c r="D3439" s="131">
        <v>96</v>
      </c>
      <c r="E3439" s="132">
        <v>2985.6000000000004</v>
      </c>
      <c r="F3439" s="129">
        <f t="shared" si="52"/>
        <v>200000</v>
      </c>
      <c r="G3439" s="131"/>
      <c r="CE3439" s="86"/>
      <c r="IH3439" s="131"/>
    </row>
    <row r="3440" spans="1:242">
      <c r="A3440" s="131" t="s">
        <v>2373</v>
      </c>
      <c r="B3440" s="139">
        <f>+'[2]Table SP Vol '!AR102</f>
        <v>1492.8000000000002</v>
      </c>
      <c r="C3440" s="131" t="s">
        <v>646</v>
      </c>
      <c r="D3440" s="131">
        <v>97</v>
      </c>
      <c r="E3440" s="132">
        <v>2985.6000000000004</v>
      </c>
      <c r="F3440" s="129">
        <f t="shared" si="52"/>
        <v>200000</v>
      </c>
      <c r="G3440" s="131"/>
      <c r="CE3440" s="86"/>
      <c r="IH3440" s="131"/>
    </row>
    <row r="3441" spans="1:242">
      <c r="A3441" s="131" t="s">
        <v>2374</v>
      </c>
      <c r="B3441" s="139">
        <f>+'[2]Table SP Vol '!AR103</f>
        <v>1492.8000000000002</v>
      </c>
      <c r="C3441" s="131" t="s">
        <v>646</v>
      </c>
      <c r="D3441" s="131">
        <v>98</v>
      </c>
      <c r="E3441" s="132">
        <v>2985.6000000000004</v>
      </c>
      <c r="F3441" s="129">
        <f t="shared" si="52"/>
        <v>200000</v>
      </c>
      <c r="G3441" s="131"/>
      <c r="CE3441" s="86"/>
      <c r="IH3441" s="131"/>
    </row>
    <row r="3442" spans="1:242">
      <c r="A3442" s="131" t="s">
        <v>2375</v>
      </c>
      <c r="B3442" s="139">
        <f>+'[2]Table SP Vol '!AR104</f>
        <v>1492.8000000000002</v>
      </c>
      <c r="C3442" s="131" t="s">
        <v>646</v>
      </c>
      <c r="D3442" s="131">
        <v>99</v>
      </c>
      <c r="E3442" s="132">
        <v>2985.6000000000004</v>
      </c>
      <c r="F3442" s="129">
        <f t="shared" si="52"/>
        <v>200000</v>
      </c>
      <c r="G3442" s="131"/>
      <c r="CE3442" s="86"/>
      <c r="IH3442" s="131"/>
    </row>
    <row r="3443" spans="1:242">
      <c r="A3443" s="131" t="s">
        <v>2376</v>
      </c>
      <c r="B3443" s="139">
        <f>+'[2]Table SP Vol '!AR105</f>
        <v>0</v>
      </c>
      <c r="C3443" s="131" t="s">
        <v>634</v>
      </c>
      <c r="D3443" s="131">
        <v>0</v>
      </c>
      <c r="E3443" s="132">
        <v>0</v>
      </c>
      <c r="F3443" s="129">
        <f t="shared" si="52"/>
        <v>200000</v>
      </c>
      <c r="G3443" s="131"/>
      <c r="CE3443" s="86"/>
      <c r="IH3443" s="131"/>
    </row>
    <row r="3444" spans="1:242">
      <c r="A3444" s="131" t="s">
        <v>6678</v>
      </c>
      <c r="B3444" s="139">
        <f>+'[2]Table SP Vol '!AS20</f>
        <v>4.7149999999999999</v>
      </c>
      <c r="C3444" s="131" t="s">
        <v>634</v>
      </c>
      <c r="D3444" s="131">
        <v>15</v>
      </c>
      <c r="E3444" s="132">
        <v>9.43</v>
      </c>
      <c r="F3444" s="129">
        <f t="shared" si="52"/>
        <v>205000</v>
      </c>
      <c r="G3444" s="131"/>
      <c r="CA3444" s="86"/>
      <c r="IH3444" s="131"/>
    </row>
    <row r="3445" spans="1:242">
      <c r="A3445" s="131" t="s">
        <v>6679</v>
      </c>
      <c r="B3445" s="139">
        <f>+'[2]Table SP Vol '!AS21</f>
        <v>4.7149999999999999</v>
      </c>
      <c r="C3445" s="131" t="s">
        <v>634</v>
      </c>
      <c r="D3445" s="131">
        <v>16</v>
      </c>
      <c r="E3445" s="132">
        <v>9.43</v>
      </c>
      <c r="F3445" s="129">
        <f t="shared" si="52"/>
        <v>205000</v>
      </c>
      <c r="G3445" s="131"/>
      <c r="CA3445" s="86"/>
      <c r="IH3445" s="131"/>
    </row>
    <row r="3446" spans="1:242">
      <c r="A3446" s="131" t="s">
        <v>6680</v>
      </c>
      <c r="B3446" s="139">
        <f>+'[2]Table SP Vol '!AS22</f>
        <v>4.7149999999999999</v>
      </c>
      <c r="C3446" s="131" t="s">
        <v>634</v>
      </c>
      <c r="D3446" s="131">
        <v>17</v>
      </c>
      <c r="E3446" s="132">
        <v>9.43</v>
      </c>
      <c r="F3446" s="129">
        <f t="shared" si="52"/>
        <v>205000</v>
      </c>
      <c r="G3446" s="131"/>
      <c r="CA3446" s="86"/>
      <c r="IH3446" s="131"/>
    </row>
    <row r="3447" spans="1:242">
      <c r="A3447" s="131" t="s">
        <v>6681</v>
      </c>
      <c r="B3447" s="139">
        <f>+'[2]Table SP Vol '!AS23</f>
        <v>4.7149999999999999</v>
      </c>
      <c r="C3447" s="131" t="s">
        <v>634</v>
      </c>
      <c r="D3447" s="131">
        <v>18</v>
      </c>
      <c r="E3447" s="132">
        <v>9.43</v>
      </c>
      <c r="F3447" s="129">
        <f t="shared" si="52"/>
        <v>205000</v>
      </c>
      <c r="G3447" s="131"/>
      <c r="CA3447" s="86"/>
      <c r="IH3447" s="131"/>
    </row>
    <row r="3448" spans="1:242">
      <c r="A3448" s="131" t="s">
        <v>6682</v>
      </c>
      <c r="B3448" s="139">
        <f>+'[2]Table SP Vol '!AS24</f>
        <v>4.7149999999999999</v>
      </c>
      <c r="C3448" s="131" t="s">
        <v>634</v>
      </c>
      <c r="D3448" s="131">
        <v>19</v>
      </c>
      <c r="E3448" s="132">
        <v>9.43</v>
      </c>
      <c r="F3448" s="129">
        <f t="shared" si="52"/>
        <v>205000</v>
      </c>
      <c r="G3448" s="131"/>
      <c r="CA3448" s="86"/>
      <c r="IH3448" s="131"/>
    </row>
    <row r="3449" spans="1:242">
      <c r="A3449" s="131" t="s">
        <v>6683</v>
      </c>
      <c r="B3449" s="139">
        <f>+'[2]Table SP Vol '!AS25</f>
        <v>6.9700000000000006</v>
      </c>
      <c r="C3449" s="131" t="s">
        <v>635</v>
      </c>
      <c r="D3449" s="131">
        <v>20</v>
      </c>
      <c r="E3449" s="132">
        <v>13.940000000000001</v>
      </c>
      <c r="F3449" s="129">
        <f t="shared" si="52"/>
        <v>205000</v>
      </c>
      <c r="G3449" s="131"/>
      <c r="CA3449" s="86"/>
      <c r="IH3449" s="131"/>
    </row>
    <row r="3450" spans="1:242">
      <c r="A3450" s="131" t="s">
        <v>6684</v>
      </c>
      <c r="B3450" s="139">
        <f>+'[2]Table SP Vol '!AS26</f>
        <v>6.9700000000000006</v>
      </c>
      <c r="C3450" s="131" t="s">
        <v>635</v>
      </c>
      <c r="D3450" s="131">
        <v>21</v>
      </c>
      <c r="E3450" s="132">
        <v>13.940000000000001</v>
      </c>
      <c r="F3450" s="129">
        <f t="shared" si="52"/>
        <v>205000</v>
      </c>
      <c r="G3450" s="131"/>
      <c r="CA3450" s="86"/>
      <c r="IH3450" s="131"/>
    </row>
    <row r="3451" spans="1:242">
      <c r="A3451" s="131" t="s">
        <v>6685</v>
      </c>
      <c r="B3451" s="139">
        <f>+'[2]Table SP Vol '!AS27</f>
        <v>6.9700000000000006</v>
      </c>
      <c r="C3451" s="131" t="s">
        <v>635</v>
      </c>
      <c r="D3451" s="131">
        <v>22</v>
      </c>
      <c r="E3451" s="132">
        <v>13.940000000000001</v>
      </c>
      <c r="F3451" s="129">
        <f t="shared" si="52"/>
        <v>205000</v>
      </c>
      <c r="G3451" s="131"/>
      <c r="CA3451" s="86"/>
      <c r="IH3451" s="131"/>
    </row>
    <row r="3452" spans="1:242">
      <c r="A3452" s="131" t="s">
        <v>6686</v>
      </c>
      <c r="B3452" s="139">
        <f>+'[2]Table SP Vol '!AS28</f>
        <v>6.9700000000000006</v>
      </c>
      <c r="C3452" s="131" t="s">
        <v>635</v>
      </c>
      <c r="D3452" s="131">
        <v>23</v>
      </c>
      <c r="E3452" s="132">
        <v>13.940000000000001</v>
      </c>
      <c r="F3452" s="129">
        <f t="shared" si="52"/>
        <v>205000</v>
      </c>
      <c r="G3452" s="131"/>
      <c r="CA3452" s="86"/>
      <c r="IH3452" s="131"/>
    </row>
    <row r="3453" spans="1:242">
      <c r="A3453" s="131" t="s">
        <v>6687</v>
      </c>
      <c r="B3453" s="139">
        <f>+'[2]Table SP Vol '!AS29</f>
        <v>6.9700000000000006</v>
      </c>
      <c r="C3453" s="131" t="s">
        <v>635</v>
      </c>
      <c r="D3453" s="131">
        <v>24</v>
      </c>
      <c r="E3453" s="132">
        <v>13.940000000000001</v>
      </c>
      <c r="F3453" s="129">
        <f t="shared" si="52"/>
        <v>205000</v>
      </c>
      <c r="G3453" s="131"/>
      <c r="CA3453" s="86"/>
      <c r="IH3453" s="131"/>
    </row>
    <row r="3454" spans="1:242">
      <c r="A3454" s="131" t="s">
        <v>6688</v>
      </c>
      <c r="B3454" s="139">
        <f>+'[2]Table SP Vol '!AS30</f>
        <v>8.1999999999999993</v>
      </c>
      <c r="C3454" s="131" t="s">
        <v>636</v>
      </c>
      <c r="D3454" s="131">
        <v>25</v>
      </c>
      <c r="E3454" s="132">
        <v>16.399999999999999</v>
      </c>
      <c r="F3454" s="129">
        <f t="shared" si="52"/>
        <v>205000</v>
      </c>
      <c r="G3454" s="131"/>
      <c r="CA3454" s="86"/>
      <c r="IH3454" s="131"/>
    </row>
    <row r="3455" spans="1:242">
      <c r="A3455" s="131" t="s">
        <v>6689</v>
      </c>
      <c r="B3455" s="139">
        <f>+'[2]Table SP Vol '!AS31</f>
        <v>8.1999999999999993</v>
      </c>
      <c r="C3455" s="131" t="s">
        <v>636</v>
      </c>
      <c r="D3455" s="131">
        <v>26</v>
      </c>
      <c r="E3455" s="132">
        <v>16.399999999999999</v>
      </c>
      <c r="F3455" s="129">
        <f t="shared" si="52"/>
        <v>205000</v>
      </c>
      <c r="G3455" s="131"/>
      <c r="CA3455" s="86"/>
      <c r="IH3455" s="131"/>
    </row>
    <row r="3456" spans="1:242">
      <c r="A3456" s="131" t="s">
        <v>6690</v>
      </c>
      <c r="B3456" s="139">
        <f>+'[2]Table SP Vol '!AS32</f>
        <v>8.1999999999999993</v>
      </c>
      <c r="C3456" s="131" t="s">
        <v>636</v>
      </c>
      <c r="D3456" s="131">
        <v>27</v>
      </c>
      <c r="E3456" s="132">
        <v>16.399999999999999</v>
      </c>
      <c r="F3456" s="129">
        <f t="shared" si="52"/>
        <v>205000</v>
      </c>
      <c r="G3456" s="131"/>
      <c r="CA3456" s="86"/>
      <c r="IH3456" s="131"/>
    </row>
    <row r="3457" spans="1:242">
      <c r="A3457" s="131" t="s">
        <v>6691</v>
      </c>
      <c r="B3457" s="139">
        <f>+'[2]Table SP Vol '!AS33</f>
        <v>8.1999999999999993</v>
      </c>
      <c r="C3457" s="131" t="s">
        <v>636</v>
      </c>
      <c r="D3457" s="131">
        <v>28</v>
      </c>
      <c r="E3457" s="132">
        <v>16.399999999999999</v>
      </c>
      <c r="F3457" s="129">
        <f t="shared" si="52"/>
        <v>205000</v>
      </c>
      <c r="G3457" s="131"/>
      <c r="CA3457" s="86"/>
      <c r="IH3457" s="131"/>
    </row>
    <row r="3458" spans="1:242">
      <c r="A3458" s="131" t="s">
        <v>6692</v>
      </c>
      <c r="B3458" s="139">
        <f>+'[2]Table SP Vol '!AS34</f>
        <v>8.1999999999999993</v>
      </c>
      <c r="C3458" s="131" t="s">
        <v>636</v>
      </c>
      <c r="D3458" s="131">
        <v>29</v>
      </c>
      <c r="E3458" s="132">
        <v>16.399999999999999</v>
      </c>
      <c r="F3458" s="129">
        <f t="shared" si="52"/>
        <v>205000</v>
      </c>
      <c r="G3458" s="131"/>
      <c r="CA3458" s="86"/>
      <c r="IH3458" s="131"/>
    </row>
    <row r="3459" spans="1:242">
      <c r="A3459" s="131" t="s">
        <v>6693</v>
      </c>
      <c r="B3459" s="139">
        <f>+'[2]Table SP Vol '!AS35</f>
        <v>10.045</v>
      </c>
      <c r="C3459" s="131" t="s">
        <v>637</v>
      </c>
      <c r="D3459" s="131">
        <v>30</v>
      </c>
      <c r="E3459" s="132">
        <v>20.09</v>
      </c>
      <c r="F3459" s="129">
        <f t="shared" si="52"/>
        <v>205000</v>
      </c>
      <c r="G3459" s="131"/>
      <c r="CA3459" s="86"/>
      <c r="IH3459" s="131"/>
    </row>
    <row r="3460" spans="1:242">
      <c r="A3460" s="131" t="s">
        <v>6694</v>
      </c>
      <c r="B3460" s="139">
        <f>+'[2]Table SP Vol '!AS36</f>
        <v>10.045</v>
      </c>
      <c r="C3460" s="131" t="s">
        <v>637</v>
      </c>
      <c r="D3460" s="131">
        <v>31</v>
      </c>
      <c r="E3460" s="132">
        <v>20.09</v>
      </c>
      <c r="F3460" s="129">
        <f t="shared" si="52"/>
        <v>205000</v>
      </c>
      <c r="G3460" s="131"/>
      <c r="CA3460" s="86"/>
      <c r="IH3460" s="131"/>
    </row>
    <row r="3461" spans="1:242">
      <c r="A3461" s="131" t="s">
        <v>6695</v>
      </c>
      <c r="B3461" s="139">
        <f>+'[2]Table SP Vol '!AS37</f>
        <v>10.045</v>
      </c>
      <c r="C3461" s="131" t="s">
        <v>637</v>
      </c>
      <c r="D3461" s="131">
        <v>32</v>
      </c>
      <c r="E3461" s="132">
        <v>20.09</v>
      </c>
      <c r="F3461" s="129">
        <f t="shared" si="52"/>
        <v>205000</v>
      </c>
      <c r="G3461" s="131"/>
      <c r="CA3461" s="86"/>
      <c r="IH3461" s="131"/>
    </row>
    <row r="3462" spans="1:242">
      <c r="A3462" s="131" t="s">
        <v>6696</v>
      </c>
      <c r="B3462" s="139">
        <f>+'[2]Table SP Vol '!AS38</f>
        <v>10.045</v>
      </c>
      <c r="C3462" s="131" t="s">
        <v>637</v>
      </c>
      <c r="D3462" s="131">
        <v>33</v>
      </c>
      <c r="E3462" s="132">
        <v>20.09</v>
      </c>
      <c r="F3462" s="129">
        <f t="shared" si="52"/>
        <v>205000</v>
      </c>
      <c r="G3462" s="131"/>
      <c r="CA3462" s="86"/>
      <c r="IH3462" s="131"/>
    </row>
    <row r="3463" spans="1:242">
      <c r="A3463" s="131" t="s">
        <v>6697</v>
      </c>
      <c r="B3463" s="139">
        <f>+'[2]Table SP Vol '!AS39</f>
        <v>10.045</v>
      </c>
      <c r="C3463" s="131" t="s">
        <v>637</v>
      </c>
      <c r="D3463" s="131">
        <v>34</v>
      </c>
      <c r="E3463" s="132">
        <v>20.09</v>
      </c>
      <c r="F3463" s="129">
        <f t="shared" si="52"/>
        <v>205000</v>
      </c>
      <c r="G3463" s="131"/>
      <c r="CA3463" s="86"/>
      <c r="IH3463" s="131"/>
    </row>
    <row r="3464" spans="1:242">
      <c r="A3464" s="131" t="s">
        <v>6698</v>
      </c>
      <c r="B3464" s="139">
        <f>+'[2]Table SP Vol '!AS40</f>
        <v>13.325000000000001</v>
      </c>
      <c r="C3464" s="131" t="s">
        <v>638</v>
      </c>
      <c r="D3464" s="131">
        <v>35</v>
      </c>
      <c r="E3464" s="132">
        <v>26.650000000000002</v>
      </c>
      <c r="F3464" s="129">
        <f t="shared" si="52"/>
        <v>205000</v>
      </c>
      <c r="G3464" s="131"/>
      <c r="CA3464" s="86"/>
      <c r="IH3464" s="131"/>
    </row>
    <row r="3465" spans="1:242">
      <c r="A3465" s="131" t="s">
        <v>6699</v>
      </c>
      <c r="B3465" s="139">
        <f>+'[2]Table SP Vol '!AS41</f>
        <v>13.325000000000001</v>
      </c>
      <c r="C3465" s="131" t="s">
        <v>638</v>
      </c>
      <c r="D3465" s="131">
        <v>36</v>
      </c>
      <c r="E3465" s="132">
        <v>26.650000000000002</v>
      </c>
      <c r="F3465" s="129">
        <f t="shared" si="52"/>
        <v>205000</v>
      </c>
      <c r="G3465" s="131"/>
      <c r="CA3465" s="86"/>
      <c r="IH3465" s="131"/>
    </row>
    <row r="3466" spans="1:242">
      <c r="A3466" s="131" t="s">
        <v>6700</v>
      </c>
      <c r="B3466" s="139">
        <f>+'[2]Table SP Vol '!AS42</f>
        <v>13.325000000000001</v>
      </c>
      <c r="C3466" s="131" t="s">
        <v>638</v>
      </c>
      <c r="D3466" s="131">
        <v>37</v>
      </c>
      <c r="E3466" s="132">
        <v>26.650000000000002</v>
      </c>
      <c r="F3466" s="129">
        <f t="shared" si="52"/>
        <v>205000</v>
      </c>
      <c r="G3466" s="131"/>
      <c r="CA3466" s="86"/>
      <c r="IH3466" s="131"/>
    </row>
    <row r="3467" spans="1:242">
      <c r="A3467" s="131" t="s">
        <v>6701</v>
      </c>
      <c r="B3467" s="139">
        <f>+'[2]Table SP Vol '!AS43</f>
        <v>13.325000000000001</v>
      </c>
      <c r="C3467" s="131" t="s">
        <v>638</v>
      </c>
      <c r="D3467" s="131">
        <v>38</v>
      </c>
      <c r="E3467" s="132">
        <v>26.650000000000002</v>
      </c>
      <c r="F3467" s="129">
        <f t="shared" si="52"/>
        <v>205000</v>
      </c>
      <c r="G3467" s="131"/>
      <c r="CA3467" s="86"/>
      <c r="IH3467" s="131"/>
    </row>
    <row r="3468" spans="1:242">
      <c r="A3468" s="131" t="s">
        <v>6702</v>
      </c>
      <c r="B3468" s="139">
        <f>+'[2]Table SP Vol '!AS44</f>
        <v>13.325000000000001</v>
      </c>
      <c r="C3468" s="131" t="s">
        <v>638</v>
      </c>
      <c r="D3468" s="131">
        <v>39</v>
      </c>
      <c r="E3468" s="132">
        <v>26.650000000000002</v>
      </c>
      <c r="F3468" s="129">
        <f t="shared" si="52"/>
        <v>205000</v>
      </c>
      <c r="G3468" s="131"/>
      <c r="CA3468" s="86"/>
      <c r="IH3468" s="131"/>
    </row>
    <row r="3469" spans="1:242">
      <c r="A3469" s="131" t="s">
        <v>6703</v>
      </c>
      <c r="B3469" s="139">
        <f>+'[2]Table SP Vol '!AS45</f>
        <v>19.475000000000001</v>
      </c>
      <c r="C3469" s="131" t="s">
        <v>639</v>
      </c>
      <c r="D3469" s="131">
        <v>40</v>
      </c>
      <c r="E3469" s="132">
        <v>38.950000000000003</v>
      </c>
      <c r="F3469" s="129">
        <f t="shared" si="52"/>
        <v>205000</v>
      </c>
      <c r="G3469" s="131"/>
      <c r="CA3469" s="86"/>
      <c r="IH3469" s="131"/>
    </row>
    <row r="3470" spans="1:242">
      <c r="A3470" s="131" t="s">
        <v>6704</v>
      </c>
      <c r="B3470" s="139">
        <f>+'[2]Table SP Vol '!AS46</f>
        <v>19.475000000000001</v>
      </c>
      <c r="C3470" s="131" t="s">
        <v>639</v>
      </c>
      <c r="D3470" s="131">
        <v>41</v>
      </c>
      <c r="E3470" s="132">
        <v>38.950000000000003</v>
      </c>
      <c r="F3470" s="129">
        <f t="shared" si="52"/>
        <v>205000</v>
      </c>
      <c r="G3470" s="131"/>
      <c r="CA3470" s="86"/>
      <c r="IH3470" s="131"/>
    </row>
    <row r="3471" spans="1:242">
      <c r="A3471" s="131" t="s">
        <v>6705</v>
      </c>
      <c r="B3471" s="139">
        <f>+'[2]Table SP Vol '!AS47</f>
        <v>19.475000000000001</v>
      </c>
      <c r="C3471" s="131" t="s">
        <v>639</v>
      </c>
      <c r="D3471" s="131">
        <v>42</v>
      </c>
      <c r="E3471" s="132">
        <v>38.950000000000003</v>
      </c>
      <c r="F3471" s="129">
        <f t="shared" si="52"/>
        <v>205000</v>
      </c>
      <c r="G3471" s="131"/>
      <c r="CA3471" s="86"/>
      <c r="IH3471" s="131"/>
    </row>
    <row r="3472" spans="1:242">
      <c r="A3472" s="131" t="s">
        <v>6706</v>
      </c>
      <c r="B3472" s="139">
        <f>+'[2]Table SP Vol '!AS48</f>
        <v>19.475000000000001</v>
      </c>
      <c r="C3472" s="131" t="s">
        <v>639</v>
      </c>
      <c r="D3472" s="131">
        <v>43</v>
      </c>
      <c r="E3472" s="132">
        <v>38.950000000000003</v>
      </c>
      <c r="F3472" s="129">
        <f t="shared" si="52"/>
        <v>205000</v>
      </c>
      <c r="G3472" s="131"/>
      <c r="CA3472" s="86"/>
      <c r="IH3472" s="131"/>
    </row>
    <row r="3473" spans="1:242">
      <c r="A3473" s="131" t="s">
        <v>6707</v>
      </c>
      <c r="B3473" s="139">
        <f>+'[2]Table SP Vol '!AS49</f>
        <v>19.475000000000001</v>
      </c>
      <c r="C3473" s="131" t="s">
        <v>639</v>
      </c>
      <c r="D3473" s="131">
        <v>44</v>
      </c>
      <c r="E3473" s="132">
        <v>38.950000000000003</v>
      </c>
      <c r="F3473" s="129">
        <f t="shared" si="52"/>
        <v>205000</v>
      </c>
      <c r="G3473" s="131"/>
      <c r="CA3473" s="86"/>
      <c r="IH3473" s="131"/>
    </row>
    <row r="3474" spans="1:242">
      <c r="A3474" s="131" t="s">
        <v>6708</v>
      </c>
      <c r="B3474" s="139">
        <f>+'[2]Table SP Vol '!AS50</f>
        <v>31.16</v>
      </c>
      <c r="C3474" s="131" t="s">
        <v>640</v>
      </c>
      <c r="D3474" s="131">
        <v>45</v>
      </c>
      <c r="E3474" s="132">
        <v>62.32</v>
      </c>
      <c r="F3474" s="129">
        <f t="shared" si="52"/>
        <v>205000</v>
      </c>
      <c r="G3474" s="131"/>
      <c r="CA3474" s="86"/>
      <c r="IH3474" s="131"/>
    </row>
    <row r="3475" spans="1:242">
      <c r="A3475" s="131" t="s">
        <v>6709</v>
      </c>
      <c r="B3475" s="139">
        <f>+'[2]Table SP Vol '!AS51</f>
        <v>31.16</v>
      </c>
      <c r="C3475" s="131" t="s">
        <v>640</v>
      </c>
      <c r="D3475" s="131">
        <v>46</v>
      </c>
      <c r="E3475" s="132">
        <v>62.32</v>
      </c>
      <c r="F3475" s="129">
        <f t="shared" si="52"/>
        <v>205000</v>
      </c>
      <c r="G3475" s="131"/>
      <c r="CA3475" s="86"/>
      <c r="IH3475" s="131"/>
    </row>
    <row r="3476" spans="1:242">
      <c r="A3476" s="131" t="s">
        <v>6710</v>
      </c>
      <c r="B3476" s="139">
        <f>+'[2]Table SP Vol '!AS52</f>
        <v>31.16</v>
      </c>
      <c r="C3476" s="131" t="s">
        <v>640</v>
      </c>
      <c r="D3476" s="131">
        <v>47</v>
      </c>
      <c r="E3476" s="132">
        <v>62.32</v>
      </c>
      <c r="F3476" s="129">
        <f t="shared" si="52"/>
        <v>205000</v>
      </c>
      <c r="G3476" s="131"/>
      <c r="CA3476" s="86"/>
      <c r="IH3476" s="131"/>
    </row>
    <row r="3477" spans="1:242">
      <c r="A3477" s="131" t="s">
        <v>6711</v>
      </c>
      <c r="B3477" s="139">
        <f>+'[2]Table SP Vol '!AS53</f>
        <v>31.16</v>
      </c>
      <c r="C3477" s="131" t="s">
        <v>640</v>
      </c>
      <c r="D3477" s="131">
        <v>48</v>
      </c>
      <c r="E3477" s="132">
        <v>62.32</v>
      </c>
      <c r="F3477" s="129">
        <f t="shared" si="52"/>
        <v>205000</v>
      </c>
      <c r="G3477" s="131"/>
      <c r="CA3477" s="86"/>
      <c r="IH3477" s="131"/>
    </row>
    <row r="3478" spans="1:242">
      <c r="A3478" s="131" t="s">
        <v>6712</v>
      </c>
      <c r="B3478" s="139">
        <f>+'[2]Table SP Vol '!AS54</f>
        <v>31.16</v>
      </c>
      <c r="C3478" s="131" t="s">
        <v>640</v>
      </c>
      <c r="D3478" s="131">
        <v>49</v>
      </c>
      <c r="E3478" s="132">
        <v>62.32</v>
      </c>
      <c r="F3478" s="129">
        <f t="shared" si="52"/>
        <v>205000</v>
      </c>
      <c r="G3478" s="131"/>
      <c r="CA3478" s="86"/>
      <c r="IH3478" s="131"/>
    </row>
    <row r="3479" spans="1:242">
      <c r="A3479" s="131" t="s">
        <v>6713</v>
      </c>
      <c r="B3479" s="139">
        <f>+'[2]Table SP Vol '!AS55</f>
        <v>55.965000000000003</v>
      </c>
      <c r="C3479" s="131" t="s">
        <v>641</v>
      </c>
      <c r="D3479" s="131">
        <v>50</v>
      </c>
      <c r="E3479" s="132">
        <v>111.93</v>
      </c>
      <c r="F3479" s="129">
        <f t="shared" si="52"/>
        <v>205000</v>
      </c>
      <c r="G3479" s="131"/>
      <c r="CA3479" s="86"/>
      <c r="IH3479" s="131"/>
    </row>
    <row r="3480" spans="1:242">
      <c r="A3480" s="131" t="s">
        <v>6714</v>
      </c>
      <c r="B3480" s="139">
        <f>+'[2]Table SP Vol '!AS56</f>
        <v>55.965000000000003</v>
      </c>
      <c r="C3480" s="131" t="s">
        <v>641</v>
      </c>
      <c r="D3480" s="131">
        <v>51</v>
      </c>
      <c r="E3480" s="132">
        <v>111.93</v>
      </c>
      <c r="F3480" s="129">
        <f t="shared" si="52"/>
        <v>205000</v>
      </c>
      <c r="G3480" s="131"/>
      <c r="CA3480" s="86"/>
      <c r="IH3480" s="131"/>
    </row>
    <row r="3481" spans="1:242">
      <c r="A3481" s="131" t="s">
        <v>6715</v>
      </c>
      <c r="B3481" s="139">
        <f>+'[2]Table SP Vol '!AS57</f>
        <v>55.965000000000003</v>
      </c>
      <c r="C3481" s="131" t="s">
        <v>641</v>
      </c>
      <c r="D3481" s="131">
        <v>52</v>
      </c>
      <c r="E3481" s="132">
        <v>111.93</v>
      </c>
      <c r="F3481" s="129">
        <f t="shared" si="52"/>
        <v>205000</v>
      </c>
      <c r="G3481" s="131"/>
      <c r="CA3481" s="86"/>
      <c r="IH3481" s="131"/>
    </row>
    <row r="3482" spans="1:242">
      <c r="A3482" s="131" t="s">
        <v>6716</v>
      </c>
      <c r="B3482" s="139">
        <f>+'[2]Table SP Vol '!AS58</f>
        <v>55.965000000000003</v>
      </c>
      <c r="C3482" s="131" t="s">
        <v>641</v>
      </c>
      <c r="D3482" s="131">
        <v>53</v>
      </c>
      <c r="E3482" s="132">
        <v>111.93</v>
      </c>
      <c r="F3482" s="129">
        <f t="shared" ref="F3482:F3545" si="53">+F3396+5000</f>
        <v>205000</v>
      </c>
      <c r="G3482" s="131"/>
      <c r="CA3482" s="86"/>
      <c r="IH3482" s="131"/>
    </row>
    <row r="3483" spans="1:242">
      <c r="A3483" s="131" t="s">
        <v>6717</v>
      </c>
      <c r="B3483" s="139">
        <f>+'[2]Table SP Vol '!AS59</f>
        <v>55.965000000000003</v>
      </c>
      <c r="C3483" s="131" t="s">
        <v>641</v>
      </c>
      <c r="D3483" s="131">
        <v>54</v>
      </c>
      <c r="E3483" s="132">
        <v>111.93</v>
      </c>
      <c r="F3483" s="129">
        <f t="shared" si="53"/>
        <v>205000</v>
      </c>
      <c r="G3483" s="131"/>
      <c r="CA3483" s="86"/>
      <c r="IH3483" s="131"/>
    </row>
    <row r="3484" spans="1:242">
      <c r="A3484" s="131" t="s">
        <v>6718</v>
      </c>
      <c r="B3484" s="139">
        <f>+'[2]Table SP Vol '!AS60</f>
        <v>101.88500000000001</v>
      </c>
      <c r="C3484" s="131" t="s">
        <v>642</v>
      </c>
      <c r="D3484" s="131">
        <v>55</v>
      </c>
      <c r="E3484" s="132">
        <v>203.77</v>
      </c>
      <c r="F3484" s="129">
        <f t="shared" si="53"/>
        <v>205000</v>
      </c>
      <c r="G3484" s="131"/>
      <c r="CA3484" s="86"/>
      <c r="IH3484" s="131"/>
    </row>
    <row r="3485" spans="1:242">
      <c r="A3485" s="131" t="s">
        <v>6719</v>
      </c>
      <c r="B3485" s="139">
        <f>+'[2]Table SP Vol '!AS61</f>
        <v>101.88500000000001</v>
      </c>
      <c r="C3485" s="131" t="s">
        <v>642</v>
      </c>
      <c r="D3485" s="131">
        <v>56</v>
      </c>
      <c r="E3485" s="132">
        <v>203.77</v>
      </c>
      <c r="F3485" s="129">
        <f t="shared" si="53"/>
        <v>205000</v>
      </c>
      <c r="G3485" s="131"/>
      <c r="CA3485" s="86"/>
      <c r="IH3485" s="131"/>
    </row>
    <row r="3486" spans="1:242">
      <c r="A3486" s="131" t="s">
        <v>6720</v>
      </c>
      <c r="B3486" s="139">
        <f>+'[2]Table SP Vol '!AS62</f>
        <v>101.88500000000001</v>
      </c>
      <c r="C3486" s="131" t="s">
        <v>642</v>
      </c>
      <c r="D3486" s="131">
        <v>57</v>
      </c>
      <c r="E3486" s="132">
        <v>203.77</v>
      </c>
      <c r="F3486" s="129">
        <f t="shared" si="53"/>
        <v>205000</v>
      </c>
      <c r="G3486" s="131"/>
      <c r="CA3486" s="86"/>
      <c r="IH3486" s="131"/>
    </row>
    <row r="3487" spans="1:242">
      <c r="A3487" s="131" t="s">
        <v>6721</v>
      </c>
      <c r="B3487" s="139">
        <f>+'[2]Table SP Vol '!AS63</f>
        <v>101.88500000000001</v>
      </c>
      <c r="C3487" s="131" t="s">
        <v>642</v>
      </c>
      <c r="D3487" s="131">
        <v>58</v>
      </c>
      <c r="E3487" s="132">
        <v>203.77</v>
      </c>
      <c r="F3487" s="129">
        <f t="shared" si="53"/>
        <v>205000</v>
      </c>
      <c r="G3487" s="131"/>
      <c r="CA3487" s="86"/>
      <c r="IH3487" s="131"/>
    </row>
    <row r="3488" spans="1:242">
      <c r="A3488" s="131" t="s">
        <v>6722</v>
      </c>
      <c r="B3488" s="139">
        <f>+'[2]Table SP Vol '!AS64</f>
        <v>101.88500000000001</v>
      </c>
      <c r="C3488" s="131" t="s">
        <v>642</v>
      </c>
      <c r="D3488" s="131">
        <v>59</v>
      </c>
      <c r="E3488" s="132">
        <v>203.77</v>
      </c>
      <c r="F3488" s="129">
        <f t="shared" si="53"/>
        <v>205000</v>
      </c>
      <c r="G3488" s="131"/>
      <c r="CA3488" s="86"/>
      <c r="IH3488" s="131"/>
    </row>
    <row r="3489" spans="1:242">
      <c r="A3489" s="131" t="s">
        <v>6723</v>
      </c>
      <c r="B3489" s="139">
        <f>+'[2]Table SP Vol '!AS65</f>
        <v>153.54499999999999</v>
      </c>
      <c r="C3489" s="131" t="s">
        <v>643</v>
      </c>
      <c r="D3489" s="131">
        <v>60</v>
      </c>
      <c r="E3489" s="132">
        <v>307.08999999999997</v>
      </c>
      <c r="F3489" s="129">
        <f t="shared" si="53"/>
        <v>205000</v>
      </c>
      <c r="G3489" s="131"/>
      <c r="CA3489" s="86"/>
      <c r="IH3489" s="131"/>
    </row>
    <row r="3490" spans="1:242">
      <c r="A3490" s="131" t="s">
        <v>6724</v>
      </c>
      <c r="B3490" s="139">
        <f>+'[2]Table SP Vol '!AS66</f>
        <v>153.54499999999999</v>
      </c>
      <c r="C3490" s="131" t="s">
        <v>643</v>
      </c>
      <c r="D3490" s="131">
        <v>61</v>
      </c>
      <c r="E3490" s="132">
        <v>307.08999999999997</v>
      </c>
      <c r="F3490" s="129">
        <f t="shared" si="53"/>
        <v>205000</v>
      </c>
      <c r="G3490" s="131"/>
      <c r="CA3490" s="86"/>
      <c r="IH3490" s="131"/>
    </row>
    <row r="3491" spans="1:242">
      <c r="A3491" s="131" t="s">
        <v>6725</v>
      </c>
      <c r="B3491" s="139">
        <f>+'[2]Table SP Vol '!AS67</f>
        <v>153.54499999999999</v>
      </c>
      <c r="C3491" s="131" t="s">
        <v>643</v>
      </c>
      <c r="D3491" s="131">
        <v>62</v>
      </c>
      <c r="E3491" s="132">
        <v>307.08999999999997</v>
      </c>
      <c r="F3491" s="129">
        <f t="shared" si="53"/>
        <v>205000</v>
      </c>
      <c r="G3491" s="131"/>
      <c r="CA3491" s="86"/>
      <c r="IH3491" s="131"/>
    </row>
    <row r="3492" spans="1:242">
      <c r="A3492" s="131" t="s">
        <v>6726</v>
      </c>
      <c r="B3492" s="139">
        <f>+'[2]Table SP Vol '!AS68</f>
        <v>153.54499999999999</v>
      </c>
      <c r="C3492" s="131" t="s">
        <v>643</v>
      </c>
      <c r="D3492" s="131">
        <v>63</v>
      </c>
      <c r="E3492" s="132">
        <v>307.08999999999997</v>
      </c>
      <c r="F3492" s="129">
        <f t="shared" si="53"/>
        <v>205000</v>
      </c>
      <c r="G3492" s="131"/>
      <c r="CA3492" s="86"/>
      <c r="IH3492" s="131"/>
    </row>
    <row r="3493" spans="1:242">
      <c r="A3493" s="131" t="s">
        <v>6727</v>
      </c>
      <c r="B3493" s="139">
        <f>+'[2]Table SP Vol '!AS69</f>
        <v>153.54499999999999</v>
      </c>
      <c r="C3493" s="131" t="s">
        <v>643</v>
      </c>
      <c r="D3493" s="131">
        <v>64</v>
      </c>
      <c r="E3493" s="132">
        <v>307.08999999999997</v>
      </c>
      <c r="F3493" s="129">
        <f t="shared" si="53"/>
        <v>205000</v>
      </c>
      <c r="G3493" s="131"/>
      <c r="CA3493" s="86"/>
      <c r="IH3493" s="131"/>
    </row>
    <row r="3494" spans="1:242">
      <c r="A3494" s="131" t="s">
        <v>6728</v>
      </c>
      <c r="B3494" s="139">
        <f>+'[2]Table SP Vol '!AS70</f>
        <v>248.87</v>
      </c>
      <c r="C3494" s="131" t="s">
        <v>644</v>
      </c>
      <c r="D3494" s="131">
        <v>65</v>
      </c>
      <c r="E3494" s="132">
        <v>497.74</v>
      </c>
      <c r="F3494" s="129">
        <f t="shared" si="53"/>
        <v>205000</v>
      </c>
      <c r="G3494" s="131"/>
      <c r="CA3494" s="86"/>
      <c r="IH3494" s="131"/>
    </row>
    <row r="3495" spans="1:242">
      <c r="A3495" s="131" t="s">
        <v>6729</v>
      </c>
      <c r="B3495" s="139">
        <f>+'[2]Table SP Vol '!AS71</f>
        <v>248.87</v>
      </c>
      <c r="C3495" s="131" t="s">
        <v>644</v>
      </c>
      <c r="D3495" s="131">
        <v>66</v>
      </c>
      <c r="E3495" s="132">
        <v>497.74</v>
      </c>
      <c r="F3495" s="129">
        <f t="shared" si="53"/>
        <v>205000</v>
      </c>
      <c r="G3495" s="131"/>
      <c r="CA3495" s="86"/>
      <c r="IH3495" s="131"/>
    </row>
    <row r="3496" spans="1:242">
      <c r="A3496" s="131" t="s">
        <v>6730</v>
      </c>
      <c r="B3496" s="139">
        <f>+'[2]Table SP Vol '!AS72</f>
        <v>248.87</v>
      </c>
      <c r="C3496" s="131" t="s">
        <v>644</v>
      </c>
      <c r="D3496" s="131">
        <v>67</v>
      </c>
      <c r="E3496" s="132">
        <v>497.74</v>
      </c>
      <c r="F3496" s="129">
        <f t="shared" si="53"/>
        <v>205000</v>
      </c>
      <c r="G3496" s="131"/>
      <c r="CA3496" s="86"/>
      <c r="IH3496" s="131"/>
    </row>
    <row r="3497" spans="1:242">
      <c r="A3497" s="131" t="s">
        <v>6731</v>
      </c>
      <c r="B3497" s="139">
        <f>+'[2]Table SP Vol '!AS73</f>
        <v>248.87</v>
      </c>
      <c r="C3497" s="131" t="s">
        <v>644</v>
      </c>
      <c r="D3497" s="131">
        <v>68</v>
      </c>
      <c r="E3497" s="132">
        <v>497.74</v>
      </c>
      <c r="F3497" s="129">
        <f t="shared" si="53"/>
        <v>205000</v>
      </c>
      <c r="G3497" s="131"/>
      <c r="CA3497" s="86"/>
      <c r="IH3497" s="131"/>
    </row>
    <row r="3498" spans="1:242">
      <c r="A3498" s="131" t="s">
        <v>6732</v>
      </c>
      <c r="B3498" s="139">
        <f>+'[2]Table SP Vol '!AS74</f>
        <v>248.87</v>
      </c>
      <c r="C3498" s="131" t="s">
        <v>644</v>
      </c>
      <c r="D3498" s="131">
        <v>69</v>
      </c>
      <c r="E3498" s="132">
        <v>497.74</v>
      </c>
      <c r="F3498" s="129">
        <f t="shared" si="53"/>
        <v>205000</v>
      </c>
      <c r="G3498" s="131"/>
      <c r="CA3498" s="86"/>
      <c r="IH3498" s="131"/>
    </row>
    <row r="3499" spans="1:242">
      <c r="A3499" s="131" t="s">
        <v>6733</v>
      </c>
      <c r="B3499" s="139">
        <f>+'[2]Table SP Vol '!AS75</f>
        <v>465.14500000000004</v>
      </c>
      <c r="C3499" s="131" t="s">
        <v>645</v>
      </c>
      <c r="D3499" s="131">
        <v>70</v>
      </c>
      <c r="E3499" s="132">
        <v>930.29000000000008</v>
      </c>
      <c r="F3499" s="129">
        <f t="shared" si="53"/>
        <v>205000</v>
      </c>
      <c r="G3499" s="131"/>
      <c r="CA3499" s="86"/>
      <c r="IH3499" s="131"/>
    </row>
    <row r="3500" spans="1:242">
      <c r="A3500" s="131" t="s">
        <v>6734</v>
      </c>
      <c r="B3500" s="139">
        <f>+'[2]Table SP Vol '!AS76</f>
        <v>465.14500000000004</v>
      </c>
      <c r="C3500" s="131" t="s">
        <v>645</v>
      </c>
      <c r="D3500" s="131">
        <v>71</v>
      </c>
      <c r="E3500" s="132">
        <v>930.29000000000008</v>
      </c>
      <c r="F3500" s="129">
        <f t="shared" si="53"/>
        <v>205000</v>
      </c>
      <c r="G3500" s="131"/>
      <c r="CA3500" s="86"/>
      <c r="IH3500" s="131"/>
    </row>
    <row r="3501" spans="1:242">
      <c r="A3501" s="131" t="s">
        <v>6735</v>
      </c>
      <c r="B3501" s="139">
        <f>+'[2]Table SP Vol '!AS77</f>
        <v>465.14500000000004</v>
      </c>
      <c r="C3501" s="131" t="s">
        <v>645</v>
      </c>
      <c r="D3501" s="131">
        <v>72</v>
      </c>
      <c r="E3501" s="132">
        <v>930.29000000000008</v>
      </c>
      <c r="F3501" s="129">
        <f t="shared" si="53"/>
        <v>205000</v>
      </c>
      <c r="G3501" s="131"/>
      <c r="CA3501" s="86"/>
      <c r="IH3501" s="131"/>
    </row>
    <row r="3502" spans="1:242">
      <c r="A3502" s="131" t="s">
        <v>6736</v>
      </c>
      <c r="B3502" s="139">
        <f>+'[2]Table SP Vol '!AS78</f>
        <v>465.14500000000004</v>
      </c>
      <c r="C3502" s="131" t="s">
        <v>645</v>
      </c>
      <c r="D3502" s="131">
        <v>73</v>
      </c>
      <c r="E3502" s="132">
        <v>930.29000000000008</v>
      </c>
      <c r="F3502" s="129">
        <f t="shared" si="53"/>
        <v>205000</v>
      </c>
      <c r="G3502" s="131"/>
      <c r="CA3502" s="86"/>
      <c r="IH3502" s="131"/>
    </row>
    <row r="3503" spans="1:242">
      <c r="A3503" s="131" t="s">
        <v>6737</v>
      </c>
      <c r="B3503" s="139">
        <f>+'[2]Table SP Vol '!AS79</f>
        <v>465.14500000000004</v>
      </c>
      <c r="C3503" s="131" t="s">
        <v>645</v>
      </c>
      <c r="D3503" s="131">
        <v>74</v>
      </c>
      <c r="E3503" s="132">
        <v>930.29000000000008</v>
      </c>
      <c r="F3503" s="129">
        <f t="shared" si="53"/>
        <v>205000</v>
      </c>
      <c r="G3503" s="131"/>
      <c r="CA3503" s="86"/>
      <c r="IH3503" s="131"/>
    </row>
    <row r="3504" spans="1:242">
      <c r="A3504" s="131" t="s">
        <v>6738</v>
      </c>
      <c r="B3504" s="139">
        <f>+'[2]Table SP Vol '!AS80</f>
        <v>1530.1200000000001</v>
      </c>
      <c r="C3504" s="131" t="s">
        <v>646</v>
      </c>
      <c r="D3504" s="131">
        <v>75</v>
      </c>
      <c r="E3504" s="132">
        <v>3060.2400000000002</v>
      </c>
      <c r="F3504" s="129">
        <f t="shared" si="53"/>
        <v>205000</v>
      </c>
      <c r="G3504" s="131"/>
      <c r="CA3504" s="86"/>
      <c r="IH3504" s="131"/>
    </row>
    <row r="3505" spans="1:242">
      <c r="A3505" s="131" t="s">
        <v>6739</v>
      </c>
      <c r="B3505" s="139">
        <f>+'[2]Table SP Vol '!AS81</f>
        <v>1530.1200000000001</v>
      </c>
      <c r="C3505" s="131" t="s">
        <v>646</v>
      </c>
      <c r="D3505" s="131">
        <v>76</v>
      </c>
      <c r="E3505" s="132">
        <v>3060.2400000000002</v>
      </c>
      <c r="F3505" s="129">
        <f t="shared" si="53"/>
        <v>205000</v>
      </c>
      <c r="G3505" s="131"/>
      <c r="CA3505" s="86"/>
      <c r="IH3505" s="131"/>
    </row>
    <row r="3506" spans="1:242">
      <c r="A3506" s="131" t="s">
        <v>6740</v>
      </c>
      <c r="B3506" s="139">
        <f>+'[2]Table SP Vol '!AS82</f>
        <v>1530.1200000000001</v>
      </c>
      <c r="C3506" s="131" t="s">
        <v>646</v>
      </c>
      <c r="D3506" s="131">
        <v>77</v>
      </c>
      <c r="E3506" s="132">
        <v>3060.2400000000002</v>
      </c>
      <c r="F3506" s="129">
        <f t="shared" si="53"/>
        <v>205000</v>
      </c>
      <c r="G3506" s="131"/>
      <c r="CA3506" s="86"/>
      <c r="IH3506" s="131"/>
    </row>
    <row r="3507" spans="1:242">
      <c r="A3507" s="131" t="s">
        <v>6741</v>
      </c>
      <c r="B3507" s="139">
        <f>+'[2]Table SP Vol '!AS83</f>
        <v>1530.1200000000001</v>
      </c>
      <c r="C3507" s="131" t="s">
        <v>646</v>
      </c>
      <c r="D3507" s="131">
        <v>78</v>
      </c>
      <c r="E3507" s="132">
        <v>3060.2400000000002</v>
      </c>
      <c r="F3507" s="129">
        <f t="shared" si="53"/>
        <v>205000</v>
      </c>
      <c r="G3507" s="131"/>
      <c r="CA3507" s="86"/>
      <c r="IH3507" s="131"/>
    </row>
    <row r="3508" spans="1:242">
      <c r="A3508" s="131" t="s">
        <v>6742</v>
      </c>
      <c r="B3508" s="139">
        <f>+'[2]Table SP Vol '!AS84</f>
        <v>1530.1200000000001</v>
      </c>
      <c r="C3508" s="131" t="s">
        <v>646</v>
      </c>
      <c r="D3508" s="131">
        <v>79</v>
      </c>
      <c r="E3508" s="132">
        <v>3060.2400000000002</v>
      </c>
      <c r="F3508" s="129">
        <f t="shared" si="53"/>
        <v>205000</v>
      </c>
      <c r="G3508" s="131"/>
      <c r="CA3508" s="86"/>
      <c r="IH3508" s="131"/>
    </row>
    <row r="3509" spans="1:242">
      <c r="A3509" s="131" t="s">
        <v>6743</v>
      </c>
      <c r="B3509" s="139">
        <f>+'[2]Table SP Vol '!AS85</f>
        <v>1530.1200000000001</v>
      </c>
      <c r="C3509" s="131" t="s">
        <v>646</v>
      </c>
      <c r="D3509" s="131">
        <v>80</v>
      </c>
      <c r="E3509" s="132">
        <v>3060.2400000000002</v>
      </c>
      <c r="F3509" s="129">
        <f t="shared" si="53"/>
        <v>205000</v>
      </c>
      <c r="G3509" s="131"/>
      <c r="CA3509" s="86"/>
      <c r="IH3509" s="131"/>
    </row>
    <row r="3510" spans="1:242">
      <c r="A3510" s="131" t="s">
        <v>6744</v>
      </c>
      <c r="B3510" s="139">
        <f>+'[2]Table SP Vol '!AS86</f>
        <v>1530.1200000000001</v>
      </c>
      <c r="C3510" s="131" t="s">
        <v>646</v>
      </c>
      <c r="D3510" s="131">
        <v>81</v>
      </c>
      <c r="E3510" s="132">
        <v>3060.2400000000002</v>
      </c>
      <c r="F3510" s="129">
        <f t="shared" si="53"/>
        <v>205000</v>
      </c>
      <c r="G3510" s="131"/>
      <c r="CA3510" s="86"/>
      <c r="IH3510" s="131"/>
    </row>
    <row r="3511" spans="1:242">
      <c r="A3511" s="131" t="s">
        <v>6745</v>
      </c>
      <c r="B3511" s="139">
        <f>+'[2]Table SP Vol '!AS87</f>
        <v>1530.1200000000001</v>
      </c>
      <c r="C3511" s="131" t="s">
        <v>646</v>
      </c>
      <c r="D3511" s="131">
        <v>82</v>
      </c>
      <c r="E3511" s="132">
        <v>3060.2400000000002</v>
      </c>
      <c r="F3511" s="129">
        <f t="shared" si="53"/>
        <v>205000</v>
      </c>
      <c r="G3511" s="131"/>
      <c r="CA3511" s="86"/>
      <c r="IH3511" s="131"/>
    </row>
    <row r="3512" spans="1:242">
      <c r="A3512" s="131" t="s">
        <v>6746</v>
      </c>
      <c r="B3512" s="139">
        <f>+'[2]Table SP Vol '!AS88</f>
        <v>1530.1200000000001</v>
      </c>
      <c r="C3512" s="131" t="s">
        <v>646</v>
      </c>
      <c r="D3512" s="131">
        <v>83</v>
      </c>
      <c r="E3512" s="132">
        <v>3060.2400000000002</v>
      </c>
      <c r="F3512" s="129">
        <f t="shared" si="53"/>
        <v>205000</v>
      </c>
      <c r="G3512" s="131"/>
      <c r="CA3512" s="86"/>
      <c r="IH3512" s="131"/>
    </row>
    <row r="3513" spans="1:242">
      <c r="A3513" s="131" t="s">
        <v>6747</v>
      </c>
      <c r="B3513" s="139">
        <f>+'[2]Table SP Vol '!AS89</f>
        <v>1530.1200000000001</v>
      </c>
      <c r="C3513" s="131" t="s">
        <v>646</v>
      </c>
      <c r="D3513" s="131">
        <v>84</v>
      </c>
      <c r="E3513" s="132">
        <v>3060.2400000000002</v>
      </c>
      <c r="F3513" s="129">
        <f t="shared" si="53"/>
        <v>205000</v>
      </c>
      <c r="G3513" s="131"/>
      <c r="CA3513" s="86"/>
      <c r="IH3513" s="131"/>
    </row>
    <row r="3514" spans="1:242">
      <c r="A3514" s="131" t="s">
        <v>6748</v>
      </c>
      <c r="B3514" s="139">
        <f>+'[2]Table SP Vol '!AS90</f>
        <v>1530.1200000000001</v>
      </c>
      <c r="C3514" s="131" t="s">
        <v>646</v>
      </c>
      <c r="D3514" s="131">
        <v>85</v>
      </c>
      <c r="E3514" s="132">
        <v>3060.2400000000002</v>
      </c>
      <c r="F3514" s="129">
        <f t="shared" si="53"/>
        <v>205000</v>
      </c>
      <c r="G3514" s="131"/>
      <c r="CA3514" s="86"/>
      <c r="IH3514" s="131"/>
    </row>
    <row r="3515" spans="1:242">
      <c r="A3515" s="131" t="s">
        <v>6749</v>
      </c>
      <c r="B3515" s="139">
        <f>+'[2]Table SP Vol '!AS91</f>
        <v>1530.1200000000001</v>
      </c>
      <c r="C3515" s="131" t="s">
        <v>646</v>
      </c>
      <c r="D3515" s="131">
        <v>86</v>
      </c>
      <c r="E3515" s="132">
        <v>3060.2400000000002</v>
      </c>
      <c r="F3515" s="129">
        <f t="shared" si="53"/>
        <v>205000</v>
      </c>
      <c r="G3515" s="131"/>
      <c r="CA3515" s="86"/>
      <c r="IH3515" s="131"/>
    </row>
    <row r="3516" spans="1:242">
      <c r="A3516" s="131" t="s">
        <v>6750</v>
      </c>
      <c r="B3516" s="139">
        <f>+'[2]Table SP Vol '!AS92</f>
        <v>1530.1200000000001</v>
      </c>
      <c r="C3516" s="131" t="s">
        <v>646</v>
      </c>
      <c r="D3516" s="131">
        <v>87</v>
      </c>
      <c r="E3516" s="132">
        <v>3060.2400000000002</v>
      </c>
      <c r="F3516" s="129">
        <f t="shared" si="53"/>
        <v>205000</v>
      </c>
      <c r="G3516" s="131"/>
      <c r="CA3516" s="86"/>
      <c r="IH3516" s="131"/>
    </row>
    <row r="3517" spans="1:242">
      <c r="A3517" s="131" t="s">
        <v>6751</v>
      </c>
      <c r="B3517" s="139">
        <f>+'[2]Table SP Vol '!AS93</f>
        <v>1530.1200000000001</v>
      </c>
      <c r="C3517" s="131" t="s">
        <v>646</v>
      </c>
      <c r="D3517" s="131">
        <v>88</v>
      </c>
      <c r="E3517" s="132">
        <v>3060.2400000000002</v>
      </c>
      <c r="F3517" s="129">
        <f t="shared" si="53"/>
        <v>205000</v>
      </c>
      <c r="G3517" s="131"/>
      <c r="CA3517" s="86"/>
      <c r="IH3517" s="131"/>
    </row>
    <row r="3518" spans="1:242">
      <c r="A3518" s="131" t="s">
        <v>6752</v>
      </c>
      <c r="B3518" s="139">
        <f>+'[2]Table SP Vol '!AS94</f>
        <v>1530.1200000000001</v>
      </c>
      <c r="C3518" s="131" t="s">
        <v>646</v>
      </c>
      <c r="D3518" s="131">
        <v>89</v>
      </c>
      <c r="E3518" s="132">
        <v>3060.2400000000002</v>
      </c>
      <c r="F3518" s="129">
        <f t="shared" si="53"/>
        <v>205000</v>
      </c>
      <c r="G3518" s="131"/>
      <c r="CA3518" s="86"/>
      <c r="IH3518" s="131"/>
    </row>
    <row r="3519" spans="1:242">
      <c r="A3519" s="131" t="s">
        <v>6753</v>
      </c>
      <c r="B3519" s="139">
        <f>+'[2]Table SP Vol '!AS95</f>
        <v>1530.1200000000001</v>
      </c>
      <c r="C3519" s="131" t="s">
        <v>646</v>
      </c>
      <c r="D3519" s="131">
        <v>90</v>
      </c>
      <c r="E3519" s="132">
        <v>3060.2400000000002</v>
      </c>
      <c r="F3519" s="129">
        <f t="shared" si="53"/>
        <v>205000</v>
      </c>
      <c r="G3519" s="131"/>
      <c r="CA3519" s="86"/>
      <c r="IH3519" s="131"/>
    </row>
    <row r="3520" spans="1:242">
      <c r="A3520" s="131" t="s">
        <v>6754</v>
      </c>
      <c r="B3520" s="139">
        <f>+'[2]Table SP Vol '!AS96</f>
        <v>1530.1200000000001</v>
      </c>
      <c r="C3520" s="131" t="s">
        <v>646</v>
      </c>
      <c r="D3520" s="131">
        <v>91</v>
      </c>
      <c r="E3520" s="132">
        <v>3060.2400000000002</v>
      </c>
      <c r="F3520" s="129">
        <f t="shared" si="53"/>
        <v>205000</v>
      </c>
      <c r="G3520" s="131"/>
      <c r="CA3520" s="86"/>
      <c r="IH3520" s="131"/>
    </row>
    <row r="3521" spans="1:242">
      <c r="A3521" s="131" t="s">
        <v>6755</v>
      </c>
      <c r="B3521" s="139">
        <f>+'[2]Table SP Vol '!AS97</f>
        <v>1530.1200000000001</v>
      </c>
      <c r="C3521" s="131" t="s">
        <v>646</v>
      </c>
      <c r="D3521" s="131">
        <v>92</v>
      </c>
      <c r="E3521" s="132">
        <v>3060.2400000000002</v>
      </c>
      <c r="F3521" s="129">
        <f t="shared" si="53"/>
        <v>205000</v>
      </c>
      <c r="G3521" s="131"/>
      <c r="CA3521" s="86"/>
      <c r="IH3521" s="131"/>
    </row>
    <row r="3522" spans="1:242">
      <c r="A3522" s="131" t="s">
        <v>6756</v>
      </c>
      <c r="B3522" s="139">
        <f>+'[2]Table SP Vol '!AS98</f>
        <v>1530.1200000000001</v>
      </c>
      <c r="C3522" s="131" t="s">
        <v>646</v>
      </c>
      <c r="D3522" s="131">
        <v>93</v>
      </c>
      <c r="E3522" s="132">
        <v>3060.2400000000002</v>
      </c>
      <c r="F3522" s="129">
        <f t="shared" si="53"/>
        <v>205000</v>
      </c>
      <c r="G3522" s="131"/>
      <c r="CA3522" s="86"/>
      <c r="IH3522" s="131"/>
    </row>
    <row r="3523" spans="1:242">
      <c r="A3523" s="131" t="s">
        <v>6757</v>
      </c>
      <c r="B3523" s="139">
        <f>+'[2]Table SP Vol '!AS99</f>
        <v>1530.1200000000001</v>
      </c>
      <c r="C3523" s="131" t="s">
        <v>646</v>
      </c>
      <c r="D3523" s="131">
        <v>94</v>
      </c>
      <c r="E3523" s="132">
        <v>3060.2400000000002</v>
      </c>
      <c r="F3523" s="129">
        <f t="shared" si="53"/>
        <v>205000</v>
      </c>
      <c r="G3523" s="131"/>
      <c r="CA3523" s="86"/>
      <c r="IH3523" s="131"/>
    </row>
    <row r="3524" spans="1:242">
      <c r="A3524" s="131" t="s">
        <v>6758</v>
      </c>
      <c r="B3524" s="139">
        <f>+'[2]Table SP Vol '!AS100</f>
        <v>1530.1200000000001</v>
      </c>
      <c r="C3524" s="131" t="s">
        <v>646</v>
      </c>
      <c r="D3524" s="131">
        <v>95</v>
      </c>
      <c r="E3524" s="132">
        <v>3060.2400000000002</v>
      </c>
      <c r="F3524" s="129">
        <f t="shared" si="53"/>
        <v>205000</v>
      </c>
      <c r="G3524" s="131"/>
      <c r="CA3524" s="86"/>
      <c r="IH3524" s="131"/>
    </row>
    <row r="3525" spans="1:242">
      <c r="A3525" s="131" t="s">
        <v>6759</v>
      </c>
      <c r="B3525" s="139">
        <f>+'[2]Table SP Vol '!AS101</f>
        <v>1530.1200000000001</v>
      </c>
      <c r="C3525" s="131" t="s">
        <v>646</v>
      </c>
      <c r="D3525" s="131">
        <v>96</v>
      </c>
      <c r="E3525" s="132">
        <v>3060.2400000000002</v>
      </c>
      <c r="F3525" s="129">
        <f t="shared" si="53"/>
        <v>205000</v>
      </c>
      <c r="G3525" s="131"/>
      <c r="CA3525" s="86"/>
      <c r="IH3525" s="131"/>
    </row>
    <row r="3526" spans="1:242">
      <c r="A3526" s="131" t="s">
        <v>6760</v>
      </c>
      <c r="B3526" s="139">
        <f>+'[2]Table SP Vol '!AS102</f>
        <v>1530.1200000000001</v>
      </c>
      <c r="C3526" s="131" t="s">
        <v>646</v>
      </c>
      <c r="D3526" s="131">
        <v>97</v>
      </c>
      <c r="E3526" s="132">
        <v>3060.2400000000002</v>
      </c>
      <c r="F3526" s="129">
        <f t="shared" si="53"/>
        <v>205000</v>
      </c>
      <c r="G3526" s="131"/>
      <c r="CA3526" s="86"/>
      <c r="IH3526" s="131"/>
    </row>
    <row r="3527" spans="1:242">
      <c r="A3527" s="131" t="s">
        <v>6761</v>
      </c>
      <c r="B3527" s="139">
        <f>+'[2]Table SP Vol '!AS103</f>
        <v>1530.1200000000001</v>
      </c>
      <c r="C3527" s="131" t="s">
        <v>646</v>
      </c>
      <c r="D3527" s="131">
        <v>98</v>
      </c>
      <c r="E3527" s="132">
        <v>3060.2400000000002</v>
      </c>
      <c r="F3527" s="129">
        <f t="shared" si="53"/>
        <v>205000</v>
      </c>
      <c r="G3527" s="131"/>
      <c r="CA3527" s="86"/>
      <c r="IH3527" s="131"/>
    </row>
    <row r="3528" spans="1:242">
      <c r="A3528" s="131" t="s">
        <v>6762</v>
      </c>
      <c r="B3528" s="139">
        <f>+'[2]Table SP Vol '!AS104</f>
        <v>1530.1200000000001</v>
      </c>
      <c r="C3528" s="131" t="s">
        <v>646</v>
      </c>
      <c r="D3528" s="131">
        <v>99</v>
      </c>
      <c r="E3528" s="132">
        <v>3060.2400000000002</v>
      </c>
      <c r="F3528" s="129">
        <f t="shared" si="53"/>
        <v>205000</v>
      </c>
      <c r="G3528" s="131"/>
      <c r="CA3528" s="86"/>
      <c r="IH3528" s="131"/>
    </row>
    <row r="3529" spans="1:242">
      <c r="A3529" s="131" t="s">
        <v>6763</v>
      </c>
      <c r="B3529" s="139">
        <f>+'[2]Table SP Vol '!AS105</f>
        <v>0</v>
      </c>
      <c r="C3529" s="131" t="s">
        <v>634</v>
      </c>
      <c r="D3529" s="131">
        <v>0</v>
      </c>
      <c r="E3529" s="132">
        <v>0</v>
      </c>
      <c r="F3529" s="129">
        <f t="shared" si="53"/>
        <v>205000</v>
      </c>
      <c r="G3529" s="131"/>
      <c r="CA3529" s="86"/>
      <c r="IH3529" s="131"/>
    </row>
    <row r="3530" spans="1:242">
      <c r="A3530" s="131" t="s">
        <v>2377</v>
      </c>
      <c r="B3530" s="139">
        <f>+'[2]Table SP Vol '!AT20</f>
        <v>4.83</v>
      </c>
      <c r="C3530" s="131" t="s">
        <v>634</v>
      </c>
      <c r="D3530" s="131">
        <v>15</v>
      </c>
      <c r="E3530" s="132">
        <v>9.66</v>
      </c>
      <c r="F3530" s="129">
        <f t="shared" si="53"/>
        <v>210000</v>
      </c>
      <c r="G3530" s="131"/>
      <c r="BW3530" s="86"/>
      <c r="IH3530" s="131"/>
    </row>
    <row r="3531" spans="1:242">
      <c r="A3531" s="131" t="s">
        <v>2378</v>
      </c>
      <c r="B3531" s="139">
        <f>+'[2]Table SP Vol '!AT21</f>
        <v>4.83</v>
      </c>
      <c r="C3531" s="131" t="s">
        <v>634</v>
      </c>
      <c r="D3531" s="131">
        <v>16</v>
      </c>
      <c r="E3531" s="132">
        <v>9.66</v>
      </c>
      <c r="F3531" s="129">
        <f t="shared" si="53"/>
        <v>210000</v>
      </c>
      <c r="G3531" s="131"/>
      <c r="BW3531" s="86"/>
      <c r="IH3531" s="131"/>
    </row>
    <row r="3532" spans="1:242">
      <c r="A3532" s="131" t="s">
        <v>2379</v>
      </c>
      <c r="B3532" s="139">
        <f>+'[2]Table SP Vol '!AT22</f>
        <v>4.83</v>
      </c>
      <c r="C3532" s="131" t="s">
        <v>634</v>
      </c>
      <c r="D3532" s="131">
        <v>17</v>
      </c>
      <c r="E3532" s="132">
        <v>9.66</v>
      </c>
      <c r="F3532" s="129">
        <f t="shared" si="53"/>
        <v>210000</v>
      </c>
      <c r="G3532" s="131"/>
      <c r="BW3532" s="86"/>
      <c r="IH3532" s="131"/>
    </row>
    <row r="3533" spans="1:242">
      <c r="A3533" s="131" t="s">
        <v>2380</v>
      </c>
      <c r="B3533" s="139">
        <f>+'[2]Table SP Vol '!AT23</f>
        <v>4.83</v>
      </c>
      <c r="C3533" s="131" t="s">
        <v>634</v>
      </c>
      <c r="D3533" s="131">
        <v>18</v>
      </c>
      <c r="E3533" s="132">
        <v>9.66</v>
      </c>
      <c r="F3533" s="129">
        <f t="shared" si="53"/>
        <v>210000</v>
      </c>
      <c r="G3533" s="131"/>
      <c r="BW3533" s="86"/>
      <c r="IH3533" s="131"/>
    </row>
    <row r="3534" spans="1:242">
      <c r="A3534" s="131" t="s">
        <v>2381</v>
      </c>
      <c r="B3534" s="139">
        <f>+'[2]Table SP Vol '!AT24</f>
        <v>4.83</v>
      </c>
      <c r="C3534" s="131" t="s">
        <v>634</v>
      </c>
      <c r="D3534" s="131">
        <v>19</v>
      </c>
      <c r="E3534" s="132">
        <v>9.66</v>
      </c>
      <c r="F3534" s="129">
        <f t="shared" si="53"/>
        <v>210000</v>
      </c>
      <c r="G3534" s="131"/>
      <c r="BW3534" s="86"/>
      <c r="IH3534" s="131"/>
    </row>
    <row r="3535" spans="1:242">
      <c r="A3535" s="131" t="s">
        <v>2382</v>
      </c>
      <c r="B3535" s="139">
        <f>+'[2]Table SP Vol '!AT25</f>
        <v>7.1400000000000006</v>
      </c>
      <c r="C3535" s="131" t="s">
        <v>635</v>
      </c>
      <c r="D3535" s="131">
        <v>20</v>
      </c>
      <c r="E3535" s="132">
        <v>14.280000000000001</v>
      </c>
      <c r="F3535" s="129">
        <f t="shared" si="53"/>
        <v>210000</v>
      </c>
      <c r="G3535" s="131"/>
      <c r="BW3535" s="86"/>
      <c r="IH3535" s="131"/>
    </row>
    <row r="3536" spans="1:242">
      <c r="A3536" s="131" t="s">
        <v>2383</v>
      </c>
      <c r="B3536" s="139">
        <f>+'[2]Table SP Vol '!AT26</f>
        <v>7.1400000000000006</v>
      </c>
      <c r="C3536" s="131" t="s">
        <v>635</v>
      </c>
      <c r="D3536" s="131">
        <v>21</v>
      </c>
      <c r="E3536" s="132">
        <v>14.280000000000001</v>
      </c>
      <c r="F3536" s="129">
        <f t="shared" si="53"/>
        <v>210000</v>
      </c>
      <c r="G3536" s="131"/>
      <c r="BW3536" s="86"/>
      <c r="IH3536" s="131"/>
    </row>
    <row r="3537" spans="1:242">
      <c r="A3537" s="131" t="s">
        <v>2384</v>
      </c>
      <c r="B3537" s="139">
        <f>+'[2]Table SP Vol '!AT27</f>
        <v>7.1400000000000006</v>
      </c>
      <c r="C3537" s="131" t="s">
        <v>635</v>
      </c>
      <c r="D3537" s="131">
        <v>22</v>
      </c>
      <c r="E3537" s="132">
        <v>14.280000000000001</v>
      </c>
      <c r="F3537" s="129">
        <f t="shared" si="53"/>
        <v>210000</v>
      </c>
      <c r="G3537" s="131"/>
      <c r="BW3537" s="86"/>
      <c r="IH3537" s="131"/>
    </row>
    <row r="3538" spans="1:242">
      <c r="A3538" s="131" t="s">
        <v>2385</v>
      </c>
      <c r="B3538" s="139">
        <f>+'[2]Table SP Vol '!AT28</f>
        <v>7.1400000000000006</v>
      </c>
      <c r="C3538" s="131" t="s">
        <v>635</v>
      </c>
      <c r="D3538" s="131">
        <v>23</v>
      </c>
      <c r="E3538" s="132">
        <v>14.280000000000001</v>
      </c>
      <c r="F3538" s="129">
        <f t="shared" si="53"/>
        <v>210000</v>
      </c>
      <c r="G3538" s="131"/>
      <c r="BW3538" s="86"/>
      <c r="IH3538" s="131"/>
    </row>
    <row r="3539" spans="1:242">
      <c r="A3539" s="131" t="s">
        <v>2386</v>
      </c>
      <c r="B3539" s="139">
        <f>+'[2]Table SP Vol '!AT29</f>
        <v>7.1400000000000006</v>
      </c>
      <c r="C3539" s="131" t="s">
        <v>635</v>
      </c>
      <c r="D3539" s="131">
        <v>24</v>
      </c>
      <c r="E3539" s="132">
        <v>14.280000000000001</v>
      </c>
      <c r="F3539" s="129">
        <f t="shared" si="53"/>
        <v>210000</v>
      </c>
      <c r="G3539" s="131"/>
      <c r="BW3539" s="86"/>
      <c r="IH3539" s="131"/>
    </row>
    <row r="3540" spans="1:242">
      <c r="A3540" s="131" t="s">
        <v>2387</v>
      </c>
      <c r="B3540" s="139">
        <f>+'[2]Table SP Vol '!AT30</f>
        <v>8.4</v>
      </c>
      <c r="C3540" s="131" t="s">
        <v>636</v>
      </c>
      <c r="D3540" s="131">
        <v>25</v>
      </c>
      <c r="E3540" s="132">
        <v>16.8</v>
      </c>
      <c r="F3540" s="129">
        <f t="shared" si="53"/>
        <v>210000</v>
      </c>
      <c r="G3540" s="131"/>
      <c r="BW3540" s="86"/>
      <c r="IH3540" s="131"/>
    </row>
    <row r="3541" spans="1:242">
      <c r="A3541" s="131" t="s">
        <v>2388</v>
      </c>
      <c r="B3541" s="139">
        <f>+'[2]Table SP Vol '!AT31</f>
        <v>8.4</v>
      </c>
      <c r="C3541" s="131" t="s">
        <v>636</v>
      </c>
      <c r="D3541" s="131">
        <v>26</v>
      </c>
      <c r="E3541" s="132">
        <v>16.8</v>
      </c>
      <c r="F3541" s="129">
        <f t="shared" si="53"/>
        <v>210000</v>
      </c>
      <c r="G3541" s="131"/>
      <c r="BW3541" s="86"/>
      <c r="IH3541" s="131"/>
    </row>
    <row r="3542" spans="1:242">
      <c r="A3542" s="131" t="s">
        <v>2389</v>
      </c>
      <c r="B3542" s="139">
        <f>+'[2]Table SP Vol '!AT32</f>
        <v>8.4</v>
      </c>
      <c r="C3542" s="131" t="s">
        <v>636</v>
      </c>
      <c r="D3542" s="131">
        <v>27</v>
      </c>
      <c r="E3542" s="132">
        <v>16.8</v>
      </c>
      <c r="F3542" s="129">
        <f t="shared" si="53"/>
        <v>210000</v>
      </c>
      <c r="G3542" s="131"/>
      <c r="BW3542" s="86"/>
      <c r="IH3542" s="131"/>
    </row>
    <row r="3543" spans="1:242">
      <c r="A3543" s="131" t="s">
        <v>2390</v>
      </c>
      <c r="B3543" s="139">
        <f>+'[2]Table SP Vol '!AT33</f>
        <v>8.4</v>
      </c>
      <c r="C3543" s="131" t="s">
        <v>636</v>
      </c>
      <c r="D3543" s="131">
        <v>28</v>
      </c>
      <c r="E3543" s="132">
        <v>16.8</v>
      </c>
      <c r="F3543" s="129">
        <f t="shared" si="53"/>
        <v>210000</v>
      </c>
      <c r="G3543" s="131"/>
      <c r="BW3543" s="86"/>
      <c r="IH3543" s="131"/>
    </row>
    <row r="3544" spans="1:242">
      <c r="A3544" s="131" t="s">
        <v>2391</v>
      </c>
      <c r="B3544" s="139">
        <f>+'[2]Table SP Vol '!AT34</f>
        <v>8.4</v>
      </c>
      <c r="C3544" s="131" t="s">
        <v>636</v>
      </c>
      <c r="D3544" s="131">
        <v>29</v>
      </c>
      <c r="E3544" s="132">
        <v>16.8</v>
      </c>
      <c r="F3544" s="129">
        <f t="shared" si="53"/>
        <v>210000</v>
      </c>
      <c r="G3544" s="131"/>
      <c r="BW3544" s="86"/>
      <c r="IH3544" s="131"/>
    </row>
    <row r="3545" spans="1:242">
      <c r="A3545" s="131" t="s">
        <v>2392</v>
      </c>
      <c r="B3545" s="139">
        <f>+'[2]Table SP Vol '!AT35</f>
        <v>10.290000000000001</v>
      </c>
      <c r="C3545" s="131" t="s">
        <v>637</v>
      </c>
      <c r="D3545" s="131">
        <v>30</v>
      </c>
      <c r="E3545" s="132">
        <v>20.580000000000002</v>
      </c>
      <c r="F3545" s="129">
        <f t="shared" si="53"/>
        <v>210000</v>
      </c>
      <c r="G3545" s="131"/>
      <c r="BW3545" s="86"/>
      <c r="IH3545" s="131"/>
    </row>
    <row r="3546" spans="1:242">
      <c r="A3546" s="131" t="s">
        <v>2393</v>
      </c>
      <c r="B3546" s="139">
        <f>+'[2]Table SP Vol '!AT36</f>
        <v>10.290000000000001</v>
      </c>
      <c r="C3546" s="131" t="s">
        <v>637</v>
      </c>
      <c r="D3546" s="131">
        <v>31</v>
      </c>
      <c r="E3546" s="132">
        <v>20.580000000000002</v>
      </c>
      <c r="F3546" s="129">
        <f t="shared" ref="F3546:F3609" si="54">+F3460+5000</f>
        <v>210000</v>
      </c>
      <c r="G3546" s="131"/>
      <c r="BW3546" s="86"/>
      <c r="IH3546" s="131"/>
    </row>
    <row r="3547" spans="1:242">
      <c r="A3547" s="131" t="s">
        <v>2394</v>
      </c>
      <c r="B3547" s="139">
        <f>+'[2]Table SP Vol '!AT37</f>
        <v>10.290000000000001</v>
      </c>
      <c r="C3547" s="131" t="s">
        <v>637</v>
      </c>
      <c r="D3547" s="131">
        <v>32</v>
      </c>
      <c r="E3547" s="132">
        <v>20.580000000000002</v>
      </c>
      <c r="F3547" s="129">
        <f t="shared" si="54"/>
        <v>210000</v>
      </c>
      <c r="G3547" s="131"/>
      <c r="BW3547" s="86"/>
      <c r="IH3547" s="131"/>
    </row>
    <row r="3548" spans="1:242">
      <c r="A3548" s="131" t="s">
        <v>2395</v>
      </c>
      <c r="B3548" s="139">
        <f>+'[2]Table SP Vol '!AT38</f>
        <v>10.290000000000001</v>
      </c>
      <c r="C3548" s="131" t="s">
        <v>637</v>
      </c>
      <c r="D3548" s="131">
        <v>33</v>
      </c>
      <c r="E3548" s="132">
        <v>20.580000000000002</v>
      </c>
      <c r="F3548" s="129">
        <f t="shared" si="54"/>
        <v>210000</v>
      </c>
      <c r="G3548" s="131"/>
      <c r="BW3548" s="86"/>
      <c r="IH3548" s="131"/>
    </row>
    <row r="3549" spans="1:242">
      <c r="A3549" s="131" t="s">
        <v>2396</v>
      </c>
      <c r="B3549" s="139">
        <f>+'[2]Table SP Vol '!AT39</f>
        <v>10.290000000000001</v>
      </c>
      <c r="C3549" s="131" t="s">
        <v>637</v>
      </c>
      <c r="D3549" s="131">
        <v>34</v>
      </c>
      <c r="E3549" s="132">
        <v>20.580000000000002</v>
      </c>
      <c r="F3549" s="129">
        <f t="shared" si="54"/>
        <v>210000</v>
      </c>
      <c r="G3549" s="131"/>
      <c r="BW3549" s="86"/>
      <c r="IH3549" s="131"/>
    </row>
    <row r="3550" spans="1:242">
      <c r="A3550" s="131" t="s">
        <v>2397</v>
      </c>
      <c r="B3550" s="139">
        <f>+'[2]Table SP Vol '!AT40</f>
        <v>13.65</v>
      </c>
      <c r="C3550" s="131" t="s">
        <v>638</v>
      </c>
      <c r="D3550" s="131">
        <v>35</v>
      </c>
      <c r="E3550" s="132">
        <v>27.3</v>
      </c>
      <c r="F3550" s="129">
        <f t="shared" si="54"/>
        <v>210000</v>
      </c>
      <c r="G3550" s="131"/>
      <c r="BW3550" s="86"/>
      <c r="IH3550" s="131"/>
    </row>
    <row r="3551" spans="1:242">
      <c r="A3551" s="131" t="s">
        <v>2398</v>
      </c>
      <c r="B3551" s="139">
        <f>+'[2]Table SP Vol '!AT41</f>
        <v>13.65</v>
      </c>
      <c r="C3551" s="131" t="s">
        <v>638</v>
      </c>
      <c r="D3551" s="131">
        <v>36</v>
      </c>
      <c r="E3551" s="132">
        <v>27.3</v>
      </c>
      <c r="F3551" s="129">
        <f t="shared" si="54"/>
        <v>210000</v>
      </c>
      <c r="G3551" s="131"/>
      <c r="BW3551" s="86"/>
      <c r="IH3551" s="131"/>
    </row>
    <row r="3552" spans="1:242">
      <c r="A3552" s="131" t="s">
        <v>2399</v>
      </c>
      <c r="B3552" s="139">
        <f>+'[2]Table SP Vol '!AT42</f>
        <v>13.65</v>
      </c>
      <c r="C3552" s="131" t="s">
        <v>638</v>
      </c>
      <c r="D3552" s="131">
        <v>37</v>
      </c>
      <c r="E3552" s="132">
        <v>27.3</v>
      </c>
      <c r="F3552" s="129">
        <f t="shared" si="54"/>
        <v>210000</v>
      </c>
      <c r="G3552" s="131"/>
      <c r="BW3552" s="86"/>
      <c r="IH3552" s="131"/>
    </row>
    <row r="3553" spans="1:242">
      <c r="A3553" s="131" t="s">
        <v>2400</v>
      </c>
      <c r="B3553" s="139">
        <f>+'[2]Table SP Vol '!AT43</f>
        <v>13.65</v>
      </c>
      <c r="C3553" s="131" t="s">
        <v>638</v>
      </c>
      <c r="D3553" s="131">
        <v>38</v>
      </c>
      <c r="E3553" s="132">
        <v>27.3</v>
      </c>
      <c r="F3553" s="129">
        <f t="shared" si="54"/>
        <v>210000</v>
      </c>
      <c r="G3553" s="131"/>
      <c r="BW3553" s="86"/>
      <c r="IH3553" s="131"/>
    </row>
    <row r="3554" spans="1:242">
      <c r="A3554" s="131" t="s">
        <v>2401</v>
      </c>
      <c r="B3554" s="139">
        <f>+'[2]Table SP Vol '!AT44</f>
        <v>13.65</v>
      </c>
      <c r="C3554" s="131" t="s">
        <v>638</v>
      </c>
      <c r="D3554" s="131">
        <v>39</v>
      </c>
      <c r="E3554" s="132">
        <v>27.3</v>
      </c>
      <c r="F3554" s="129">
        <f t="shared" si="54"/>
        <v>210000</v>
      </c>
      <c r="G3554" s="131"/>
      <c r="BW3554" s="86"/>
      <c r="IH3554" s="131"/>
    </row>
    <row r="3555" spans="1:242">
      <c r="A3555" s="131" t="s">
        <v>2402</v>
      </c>
      <c r="B3555" s="139">
        <f>+'[2]Table SP Vol '!AT45</f>
        <v>19.95</v>
      </c>
      <c r="C3555" s="131" t="s">
        <v>639</v>
      </c>
      <c r="D3555" s="131">
        <v>40</v>
      </c>
      <c r="E3555" s="132">
        <v>39.9</v>
      </c>
      <c r="F3555" s="129">
        <f t="shared" si="54"/>
        <v>210000</v>
      </c>
      <c r="G3555" s="131"/>
      <c r="BW3555" s="86"/>
      <c r="IH3555" s="131"/>
    </row>
    <row r="3556" spans="1:242">
      <c r="A3556" s="131" t="s">
        <v>2403</v>
      </c>
      <c r="B3556" s="139">
        <f>+'[2]Table SP Vol '!AT46</f>
        <v>19.95</v>
      </c>
      <c r="C3556" s="131" t="s">
        <v>639</v>
      </c>
      <c r="D3556" s="131">
        <v>41</v>
      </c>
      <c r="E3556" s="132">
        <v>39.9</v>
      </c>
      <c r="F3556" s="129">
        <f t="shared" si="54"/>
        <v>210000</v>
      </c>
      <c r="G3556" s="131"/>
      <c r="BW3556" s="86"/>
      <c r="IH3556" s="131"/>
    </row>
    <row r="3557" spans="1:242">
      <c r="A3557" s="131" t="s">
        <v>2404</v>
      </c>
      <c r="B3557" s="139">
        <f>+'[2]Table SP Vol '!AT47</f>
        <v>19.95</v>
      </c>
      <c r="C3557" s="131" t="s">
        <v>639</v>
      </c>
      <c r="D3557" s="131">
        <v>42</v>
      </c>
      <c r="E3557" s="132">
        <v>39.9</v>
      </c>
      <c r="F3557" s="129">
        <f t="shared" si="54"/>
        <v>210000</v>
      </c>
      <c r="G3557" s="131"/>
      <c r="BW3557" s="86"/>
      <c r="IH3557" s="131"/>
    </row>
    <row r="3558" spans="1:242">
      <c r="A3558" s="131" t="s">
        <v>2405</v>
      </c>
      <c r="B3558" s="139">
        <f>+'[2]Table SP Vol '!AT48</f>
        <v>19.95</v>
      </c>
      <c r="C3558" s="131" t="s">
        <v>639</v>
      </c>
      <c r="D3558" s="131">
        <v>43</v>
      </c>
      <c r="E3558" s="132">
        <v>39.9</v>
      </c>
      <c r="F3558" s="129">
        <f t="shared" si="54"/>
        <v>210000</v>
      </c>
      <c r="G3558" s="131"/>
      <c r="BW3558" s="86"/>
      <c r="IH3558" s="131"/>
    </row>
    <row r="3559" spans="1:242">
      <c r="A3559" s="131" t="s">
        <v>2406</v>
      </c>
      <c r="B3559" s="139">
        <f>+'[2]Table SP Vol '!AT49</f>
        <v>19.95</v>
      </c>
      <c r="C3559" s="131" t="s">
        <v>639</v>
      </c>
      <c r="D3559" s="131">
        <v>44</v>
      </c>
      <c r="E3559" s="132">
        <v>39.9</v>
      </c>
      <c r="F3559" s="129">
        <f t="shared" si="54"/>
        <v>210000</v>
      </c>
      <c r="G3559" s="131"/>
      <c r="BW3559" s="86"/>
      <c r="IH3559" s="131"/>
    </row>
    <row r="3560" spans="1:242">
      <c r="A3560" s="131" t="s">
        <v>2407</v>
      </c>
      <c r="B3560" s="139">
        <f>+'[2]Table SP Vol '!AT50</f>
        <v>31.919999999999998</v>
      </c>
      <c r="C3560" s="131" t="s">
        <v>640</v>
      </c>
      <c r="D3560" s="131">
        <v>45</v>
      </c>
      <c r="E3560" s="132">
        <v>63.839999999999996</v>
      </c>
      <c r="F3560" s="129">
        <f t="shared" si="54"/>
        <v>210000</v>
      </c>
      <c r="G3560" s="131"/>
      <c r="BW3560" s="86"/>
      <c r="IH3560" s="131"/>
    </row>
    <row r="3561" spans="1:242">
      <c r="A3561" s="131" t="s">
        <v>2408</v>
      </c>
      <c r="B3561" s="139">
        <f>+'[2]Table SP Vol '!AT51</f>
        <v>31.919999999999998</v>
      </c>
      <c r="C3561" s="131" t="s">
        <v>640</v>
      </c>
      <c r="D3561" s="131">
        <v>46</v>
      </c>
      <c r="E3561" s="132">
        <v>63.839999999999996</v>
      </c>
      <c r="F3561" s="129">
        <f t="shared" si="54"/>
        <v>210000</v>
      </c>
      <c r="G3561" s="131"/>
      <c r="BW3561" s="86"/>
      <c r="IH3561" s="131"/>
    </row>
    <row r="3562" spans="1:242">
      <c r="A3562" s="131" t="s">
        <v>2409</v>
      </c>
      <c r="B3562" s="139">
        <f>+'[2]Table SP Vol '!AT52</f>
        <v>31.919999999999998</v>
      </c>
      <c r="C3562" s="131" t="s">
        <v>640</v>
      </c>
      <c r="D3562" s="131">
        <v>47</v>
      </c>
      <c r="E3562" s="132">
        <v>63.839999999999996</v>
      </c>
      <c r="F3562" s="129">
        <f t="shared" si="54"/>
        <v>210000</v>
      </c>
      <c r="G3562" s="131"/>
      <c r="BW3562" s="86"/>
      <c r="IH3562" s="131"/>
    </row>
    <row r="3563" spans="1:242">
      <c r="A3563" s="131" t="s">
        <v>2410</v>
      </c>
      <c r="B3563" s="139">
        <f>+'[2]Table SP Vol '!AT53</f>
        <v>31.919999999999998</v>
      </c>
      <c r="C3563" s="131" t="s">
        <v>640</v>
      </c>
      <c r="D3563" s="131">
        <v>48</v>
      </c>
      <c r="E3563" s="132">
        <v>63.839999999999996</v>
      </c>
      <c r="F3563" s="129">
        <f t="shared" si="54"/>
        <v>210000</v>
      </c>
      <c r="G3563" s="131"/>
      <c r="BW3563" s="86"/>
      <c r="IH3563" s="131"/>
    </row>
    <row r="3564" spans="1:242">
      <c r="A3564" s="131" t="s">
        <v>2411</v>
      </c>
      <c r="B3564" s="139">
        <f>+'[2]Table SP Vol '!AT54</f>
        <v>31.919999999999998</v>
      </c>
      <c r="C3564" s="131" t="s">
        <v>640</v>
      </c>
      <c r="D3564" s="131">
        <v>49</v>
      </c>
      <c r="E3564" s="132">
        <v>63.839999999999996</v>
      </c>
      <c r="F3564" s="129">
        <f t="shared" si="54"/>
        <v>210000</v>
      </c>
      <c r="G3564" s="131"/>
      <c r="BW3564" s="86"/>
      <c r="IH3564" s="131"/>
    </row>
    <row r="3565" spans="1:242">
      <c r="A3565" s="131" t="s">
        <v>2412</v>
      </c>
      <c r="B3565" s="139">
        <f>+'[2]Table SP Vol '!AT55</f>
        <v>57.330000000000005</v>
      </c>
      <c r="C3565" s="131" t="s">
        <v>641</v>
      </c>
      <c r="D3565" s="131">
        <v>50</v>
      </c>
      <c r="E3565" s="132">
        <v>114.66000000000001</v>
      </c>
      <c r="F3565" s="129">
        <f t="shared" si="54"/>
        <v>210000</v>
      </c>
      <c r="G3565" s="131"/>
      <c r="BW3565" s="86"/>
      <c r="IH3565" s="131"/>
    </row>
    <row r="3566" spans="1:242">
      <c r="A3566" s="131" t="s">
        <v>2413</v>
      </c>
      <c r="B3566" s="139">
        <f>+'[2]Table SP Vol '!AT56</f>
        <v>57.330000000000005</v>
      </c>
      <c r="C3566" s="131" t="s">
        <v>641</v>
      </c>
      <c r="D3566" s="131">
        <v>51</v>
      </c>
      <c r="E3566" s="132">
        <v>114.66000000000001</v>
      </c>
      <c r="F3566" s="129">
        <f t="shared" si="54"/>
        <v>210000</v>
      </c>
      <c r="G3566" s="131"/>
      <c r="BW3566" s="86"/>
      <c r="IH3566" s="131"/>
    </row>
    <row r="3567" spans="1:242">
      <c r="A3567" s="131" t="s">
        <v>2414</v>
      </c>
      <c r="B3567" s="139">
        <f>+'[2]Table SP Vol '!AT57</f>
        <v>57.330000000000005</v>
      </c>
      <c r="C3567" s="131" t="s">
        <v>641</v>
      </c>
      <c r="D3567" s="131">
        <v>52</v>
      </c>
      <c r="E3567" s="132">
        <v>114.66000000000001</v>
      </c>
      <c r="F3567" s="129">
        <f t="shared" si="54"/>
        <v>210000</v>
      </c>
      <c r="G3567" s="131"/>
      <c r="BW3567" s="86"/>
      <c r="IH3567" s="131"/>
    </row>
    <row r="3568" spans="1:242">
      <c r="A3568" s="131" t="s">
        <v>2415</v>
      </c>
      <c r="B3568" s="139">
        <f>+'[2]Table SP Vol '!AT58</f>
        <v>57.330000000000005</v>
      </c>
      <c r="C3568" s="131" t="s">
        <v>641</v>
      </c>
      <c r="D3568" s="131">
        <v>53</v>
      </c>
      <c r="E3568" s="132">
        <v>114.66000000000001</v>
      </c>
      <c r="F3568" s="129">
        <f t="shared" si="54"/>
        <v>210000</v>
      </c>
      <c r="G3568" s="131"/>
      <c r="BW3568" s="86"/>
      <c r="IH3568" s="131"/>
    </row>
    <row r="3569" spans="1:242">
      <c r="A3569" s="131" t="s">
        <v>2416</v>
      </c>
      <c r="B3569" s="139">
        <f>+'[2]Table SP Vol '!AT59</f>
        <v>57.330000000000005</v>
      </c>
      <c r="C3569" s="131" t="s">
        <v>641</v>
      </c>
      <c r="D3569" s="131">
        <v>54</v>
      </c>
      <c r="E3569" s="132">
        <v>114.66000000000001</v>
      </c>
      <c r="F3569" s="129">
        <f t="shared" si="54"/>
        <v>210000</v>
      </c>
      <c r="G3569" s="131"/>
      <c r="BW3569" s="86"/>
      <c r="IH3569" s="131"/>
    </row>
    <row r="3570" spans="1:242">
      <c r="A3570" s="131" t="s">
        <v>2417</v>
      </c>
      <c r="B3570" s="139">
        <f>+'[2]Table SP Vol '!AT60</f>
        <v>104.37</v>
      </c>
      <c r="C3570" s="131" t="s">
        <v>642</v>
      </c>
      <c r="D3570" s="131">
        <v>55</v>
      </c>
      <c r="E3570" s="132">
        <v>208.74</v>
      </c>
      <c r="F3570" s="129">
        <f t="shared" si="54"/>
        <v>210000</v>
      </c>
      <c r="G3570" s="131"/>
      <c r="BW3570" s="86"/>
      <c r="IH3570" s="131"/>
    </row>
    <row r="3571" spans="1:242">
      <c r="A3571" s="131" t="s">
        <v>2418</v>
      </c>
      <c r="B3571" s="139">
        <f>+'[2]Table SP Vol '!AT61</f>
        <v>104.37</v>
      </c>
      <c r="C3571" s="131" t="s">
        <v>642</v>
      </c>
      <c r="D3571" s="131">
        <v>56</v>
      </c>
      <c r="E3571" s="132">
        <v>208.74</v>
      </c>
      <c r="F3571" s="129">
        <f t="shared" si="54"/>
        <v>210000</v>
      </c>
      <c r="G3571" s="131"/>
      <c r="BW3571" s="86"/>
      <c r="IH3571" s="131"/>
    </row>
    <row r="3572" spans="1:242">
      <c r="A3572" s="131" t="s">
        <v>2419</v>
      </c>
      <c r="B3572" s="139">
        <f>+'[2]Table SP Vol '!AT62</f>
        <v>104.37</v>
      </c>
      <c r="C3572" s="131" t="s">
        <v>642</v>
      </c>
      <c r="D3572" s="131">
        <v>57</v>
      </c>
      <c r="E3572" s="132">
        <v>208.74</v>
      </c>
      <c r="F3572" s="129">
        <f t="shared" si="54"/>
        <v>210000</v>
      </c>
      <c r="G3572" s="131"/>
      <c r="BW3572" s="86"/>
      <c r="IH3572" s="131"/>
    </row>
    <row r="3573" spans="1:242">
      <c r="A3573" s="131" t="s">
        <v>2420</v>
      </c>
      <c r="B3573" s="139">
        <f>+'[2]Table SP Vol '!AT63</f>
        <v>104.37</v>
      </c>
      <c r="C3573" s="131" t="s">
        <v>642</v>
      </c>
      <c r="D3573" s="131">
        <v>58</v>
      </c>
      <c r="E3573" s="132">
        <v>208.74</v>
      </c>
      <c r="F3573" s="129">
        <f t="shared" si="54"/>
        <v>210000</v>
      </c>
      <c r="G3573" s="131"/>
      <c r="BW3573" s="86"/>
      <c r="IH3573" s="131"/>
    </row>
    <row r="3574" spans="1:242">
      <c r="A3574" s="131" t="s">
        <v>2421</v>
      </c>
      <c r="B3574" s="139">
        <f>+'[2]Table SP Vol '!AT64</f>
        <v>104.37</v>
      </c>
      <c r="C3574" s="131" t="s">
        <v>642</v>
      </c>
      <c r="D3574" s="131">
        <v>59</v>
      </c>
      <c r="E3574" s="132">
        <v>208.74</v>
      </c>
      <c r="F3574" s="129">
        <f t="shared" si="54"/>
        <v>210000</v>
      </c>
      <c r="G3574" s="131"/>
      <c r="BW3574" s="86"/>
      <c r="IH3574" s="131"/>
    </row>
    <row r="3575" spans="1:242">
      <c r="A3575" s="131" t="s">
        <v>2422</v>
      </c>
      <c r="B3575" s="139">
        <f>+'[2]Table SP Vol '!AT65</f>
        <v>157.29</v>
      </c>
      <c r="C3575" s="131" t="s">
        <v>643</v>
      </c>
      <c r="D3575" s="131">
        <v>60</v>
      </c>
      <c r="E3575" s="132">
        <v>314.58</v>
      </c>
      <c r="F3575" s="129">
        <f t="shared" si="54"/>
        <v>210000</v>
      </c>
      <c r="G3575" s="131"/>
      <c r="BW3575" s="86"/>
      <c r="IH3575" s="131"/>
    </row>
    <row r="3576" spans="1:242">
      <c r="A3576" s="131" t="s">
        <v>2423</v>
      </c>
      <c r="B3576" s="139">
        <f>+'[2]Table SP Vol '!AT66</f>
        <v>157.29</v>
      </c>
      <c r="C3576" s="131" t="s">
        <v>643</v>
      </c>
      <c r="D3576" s="131">
        <v>61</v>
      </c>
      <c r="E3576" s="132">
        <v>314.58</v>
      </c>
      <c r="F3576" s="129">
        <f t="shared" si="54"/>
        <v>210000</v>
      </c>
      <c r="G3576" s="131"/>
      <c r="BW3576" s="86"/>
      <c r="IH3576" s="131"/>
    </row>
    <row r="3577" spans="1:242">
      <c r="A3577" s="131" t="s">
        <v>2424</v>
      </c>
      <c r="B3577" s="139">
        <f>+'[2]Table SP Vol '!AT67</f>
        <v>157.29</v>
      </c>
      <c r="C3577" s="131" t="s">
        <v>643</v>
      </c>
      <c r="D3577" s="131">
        <v>62</v>
      </c>
      <c r="E3577" s="132">
        <v>314.58</v>
      </c>
      <c r="F3577" s="129">
        <f t="shared" si="54"/>
        <v>210000</v>
      </c>
      <c r="G3577" s="131"/>
      <c r="BW3577" s="86"/>
      <c r="IH3577" s="131"/>
    </row>
    <row r="3578" spans="1:242">
      <c r="A3578" s="131" t="s">
        <v>2425</v>
      </c>
      <c r="B3578" s="139">
        <f>+'[2]Table SP Vol '!AT68</f>
        <v>157.29</v>
      </c>
      <c r="C3578" s="131" t="s">
        <v>643</v>
      </c>
      <c r="D3578" s="131">
        <v>63</v>
      </c>
      <c r="E3578" s="132">
        <v>314.58</v>
      </c>
      <c r="F3578" s="129">
        <f t="shared" si="54"/>
        <v>210000</v>
      </c>
      <c r="G3578" s="131"/>
      <c r="BW3578" s="86"/>
      <c r="IH3578" s="131"/>
    </row>
    <row r="3579" spans="1:242">
      <c r="A3579" s="131" t="s">
        <v>2426</v>
      </c>
      <c r="B3579" s="139">
        <f>+'[2]Table SP Vol '!AT69</f>
        <v>157.29</v>
      </c>
      <c r="C3579" s="131" t="s">
        <v>643</v>
      </c>
      <c r="D3579" s="131">
        <v>64</v>
      </c>
      <c r="E3579" s="132">
        <v>314.58</v>
      </c>
      <c r="F3579" s="129">
        <f t="shared" si="54"/>
        <v>210000</v>
      </c>
      <c r="G3579" s="131"/>
      <c r="BW3579" s="86"/>
      <c r="IH3579" s="131"/>
    </row>
    <row r="3580" spans="1:242">
      <c r="A3580" s="131" t="s">
        <v>2427</v>
      </c>
      <c r="B3580" s="139">
        <f>+'[2]Table SP Vol '!AT70</f>
        <v>254.94</v>
      </c>
      <c r="C3580" s="131" t="s">
        <v>644</v>
      </c>
      <c r="D3580" s="131">
        <v>65</v>
      </c>
      <c r="E3580" s="132">
        <v>509.88</v>
      </c>
      <c r="F3580" s="129">
        <f t="shared" si="54"/>
        <v>210000</v>
      </c>
      <c r="G3580" s="131"/>
      <c r="BW3580" s="86"/>
      <c r="IH3580" s="131"/>
    </row>
    <row r="3581" spans="1:242">
      <c r="A3581" s="131" t="s">
        <v>2428</v>
      </c>
      <c r="B3581" s="139">
        <f>+'[2]Table SP Vol '!AT71</f>
        <v>254.94</v>
      </c>
      <c r="C3581" s="131" t="s">
        <v>644</v>
      </c>
      <c r="D3581" s="131">
        <v>66</v>
      </c>
      <c r="E3581" s="132">
        <v>509.88</v>
      </c>
      <c r="F3581" s="129">
        <f t="shared" si="54"/>
        <v>210000</v>
      </c>
      <c r="G3581" s="131"/>
      <c r="BW3581" s="86"/>
      <c r="IH3581" s="131"/>
    </row>
    <row r="3582" spans="1:242">
      <c r="A3582" s="131" t="s">
        <v>2429</v>
      </c>
      <c r="B3582" s="139">
        <f>+'[2]Table SP Vol '!AT72</f>
        <v>254.94</v>
      </c>
      <c r="C3582" s="131" t="s">
        <v>644</v>
      </c>
      <c r="D3582" s="131">
        <v>67</v>
      </c>
      <c r="E3582" s="132">
        <v>509.88</v>
      </c>
      <c r="F3582" s="129">
        <f t="shared" si="54"/>
        <v>210000</v>
      </c>
      <c r="G3582" s="131"/>
      <c r="BW3582" s="86"/>
      <c r="IH3582" s="131"/>
    </row>
    <row r="3583" spans="1:242">
      <c r="A3583" s="131" t="s">
        <v>2430</v>
      </c>
      <c r="B3583" s="139">
        <f>+'[2]Table SP Vol '!AT73</f>
        <v>254.94</v>
      </c>
      <c r="C3583" s="131" t="s">
        <v>644</v>
      </c>
      <c r="D3583" s="131">
        <v>68</v>
      </c>
      <c r="E3583" s="132">
        <v>509.88</v>
      </c>
      <c r="F3583" s="129">
        <f t="shared" si="54"/>
        <v>210000</v>
      </c>
      <c r="G3583" s="131"/>
      <c r="BW3583" s="86"/>
      <c r="IH3583" s="131"/>
    </row>
    <row r="3584" spans="1:242">
      <c r="A3584" s="131" t="s">
        <v>2431</v>
      </c>
      <c r="B3584" s="139">
        <f>+'[2]Table SP Vol '!AT74</f>
        <v>254.94</v>
      </c>
      <c r="C3584" s="131" t="s">
        <v>644</v>
      </c>
      <c r="D3584" s="131">
        <v>69</v>
      </c>
      <c r="E3584" s="132">
        <v>509.88</v>
      </c>
      <c r="F3584" s="129">
        <f t="shared" si="54"/>
        <v>210000</v>
      </c>
      <c r="G3584" s="131"/>
      <c r="BW3584" s="86"/>
      <c r="IH3584" s="131"/>
    </row>
    <row r="3585" spans="1:242">
      <c r="A3585" s="131" t="s">
        <v>2432</v>
      </c>
      <c r="B3585" s="139">
        <f>+'[2]Table SP Vol '!AT75</f>
        <v>476.49</v>
      </c>
      <c r="C3585" s="131" t="s">
        <v>645</v>
      </c>
      <c r="D3585" s="131">
        <v>70</v>
      </c>
      <c r="E3585" s="132">
        <v>952.98</v>
      </c>
      <c r="F3585" s="129">
        <f t="shared" si="54"/>
        <v>210000</v>
      </c>
      <c r="G3585" s="131"/>
      <c r="BW3585" s="86"/>
      <c r="IH3585" s="131"/>
    </row>
    <row r="3586" spans="1:242">
      <c r="A3586" s="131" t="s">
        <v>2433</v>
      </c>
      <c r="B3586" s="139">
        <f>+'[2]Table SP Vol '!AT76</f>
        <v>476.49</v>
      </c>
      <c r="C3586" s="131" t="s">
        <v>645</v>
      </c>
      <c r="D3586" s="131">
        <v>71</v>
      </c>
      <c r="E3586" s="132">
        <v>952.98</v>
      </c>
      <c r="F3586" s="129">
        <f t="shared" si="54"/>
        <v>210000</v>
      </c>
      <c r="G3586" s="131"/>
      <c r="BW3586" s="86"/>
      <c r="IH3586" s="131"/>
    </row>
    <row r="3587" spans="1:242">
      <c r="A3587" s="131" t="s">
        <v>2434</v>
      </c>
      <c r="B3587" s="139">
        <f>+'[2]Table SP Vol '!AT77</f>
        <v>476.49</v>
      </c>
      <c r="C3587" s="131" t="s">
        <v>645</v>
      </c>
      <c r="D3587" s="131">
        <v>72</v>
      </c>
      <c r="E3587" s="132">
        <v>952.98</v>
      </c>
      <c r="F3587" s="129">
        <f t="shared" si="54"/>
        <v>210000</v>
      </c>
      <c r="G3587" s="131"/>
      <c r="BW3587" s="86"/>
      <c r="IH3587" s="131"/>
    </row>
    <row r="3588" spans="1:242">
      <c r="A3588" s="131" t="s">
        <v>2435</v>
      </c>
      <c r="B3588" s="139">
        <f>+'[2]Table SP Vol '!AT78</f>
        <v>476.49</v>
      </c>
      <c r="C3588" s="131" t="s">
        <v>645</v>
      </c>
      <c r="D3588" s="131">
        <v>73</v>
      </c>
      <c r="E3588" s="132">
        <v>952.98</v>
      </c>
      <c r="F3588" s="129">
        <f t="shared" si="54"/>
        <v>210000</v>
      </c>
      <c r="G3588" s="131"/>
      <c r="BW3588" s="86"/>
      <c r="IH3588" s="131"/>
    </row>
    <row r="3589" spans="1:242">
      <c r="A3589" s="131" t="s">
        <v>2436</v>
      </c>
      <c r="B3589" s="139">
        <f>+'[2]Table SP Vol '!AT79</f>
        <v>476.49</v>
      </c>
      <c r="C3589" s="131" t="s">
        <v>645</v>
      </c>
      <c r="D3589" s="131">
        <v>74</v>
      </c>
      <c r="E3589" s="132">
        <v>952.98</v>
      </c>
      <c r="F3589" s="129">
        <f t="shared" si="54"/>
        <v>210000</v>
      </c>
      <c r="G3589" s="131"/>
      <c r="BW3589" s="86"/>
      <c r="IH3589" s="131"/>
    </row>
    <row r="3590" spans="1:242">
      <c r="A3590" s="131" t="s">
        <v>2437</v>
      </c>
      <c r="B3590" s="139">
        <f>+'[2]Table SP Vol '!AT80</f>
        <v>1567.44</v>
      </c>
      <c r="C3590" s="131" t="s">
        <v>646</v>
      </c>
      <c r="D3590" s="131">
        <v>75</v>
      </c>
      <c r="E3590" s="132">
        <v>3134.88</v>
      </c>
      <c r="F3590" s="129">
        <f t="shared" si="54"/>
        <v>210000</v>
      </c>
      <c r="G3590" s="131"/>
      <c r="BW3590" s="86"/>
      <c r="IH3590" s="131"/>
    </row>
    <row r="3591" spans="1:242">
      <c r="A3591" s="131" t="s">
        <v>2438</v>
      </c>
      <c r="B3591" s="139">
        <f>+'[2]Table SP Vol '!AT81</f>
        <v>1567.44</v>
      </c>
      <c r="C3591" s="131" t="s">
        <v>646</v>
      </c>
      <c r="D3591" s="131">
        <v>76</v>
      </c>
      <c r="E3591" s="132">
        <v>3134.88</v>
      </c>
      <c r="F3591" s="129">
        <f t="shared" si="54"/>
        <v>210000</v>
      </c>
      <c r="G3591" s="131"/>
      <c r="BW3591" s="86"/>
      <c r="IH3591" s="131"/>
    </row>
    <row r="3592" spans="1:242">
      <c r="A3592" s="131" t="s">
        <v>2439</v>
      </c>
      <c r="B3592" s="139">
        <f>+'[2]Table SP Vol '!AT82</f>
        <v>1567.44</v>
      </c>
      <c r="C3592" s="131" t="s">
        <v>646</v>
      </c>
      <c r="D3592" s="131">
        <v>77</v>
      </c>
      <c r="E3592" s="132">
        <v>3134.88</v>
      </c>
      <c r="F3592" s="129">
        <f t="shared" si="54"/>
        <v>210000</v>
      </c>
      <c r="G3592" s="131"/>
      <c r="BW3592" s="86"/>
      <c r="IH3592" s="131"/>
    </row>
    <row r="3593" spans="1:242">
      <c r="A3593" s="131" t="s">
        <v>2440</v>
      </c>
      <c r="B3593" s="139">
        <f>+'[2]Table SP Vol '!AT83</f>
        <v>1567.44</v>
      </c>
      <c r="C3593" s="131" t="s">
        <v>646</v>
      </c>
      <c r="D3593" s="131">
        <v>78</v>
      </c>
      <c r="E3593" s="132">
        <v>3134.88</v>
      </c>
      <c r="F3593" s="129">
        <f t="shared" si="54"/>
        <v>210000</v>
      </c>
      <c r="G3593" s="131"/>
      <c r="BW3593" s="86"/>
      <c r="IH3593" s="131"/>
    </row>
    <row r="3594" spans="1:242">
      <c r="A3594" s="131" t="s">
        <v>2441</v>
      </c>
      <c r="B3594" s="139">
        <f>+'[2]Table SP Vol '!AT84</f>
        <v>1567.44</v>
      </c>
      <c r="C3594" s="131" t="s">
        <v>646</v>
      </c>
      <c r="D3594" s="131">
        <v>79</v>
      </c>
      <c r="E3594" s="132">
        <v>3134.88</v>
      </c>
      <c r="F3594" s="129">
        <f t="shared" si="54"/>
        <v>210000</v>
      </c>
      <c r="G3594" s="131"/>
      <c r="BW3594" s="86"/>
      <c r="IH3594" s="131"/>
    </row>
    <row r="3595" spans="1:242">
      <c r="A3595" s="131" t="s">
        <v>2442</v>
      </c>
      <c r="B3595" s="139">
        <f>+'[2]Table SP Vol '!AT85</f>
        <v>1567.44</v>
      </c>
      <c r="C3595" s="131" t="s">
        <v>646</v>
      </c>
      <c r="D3595" s="131">
        <v>80</v>
      </c>
      <c r="E3595" s="132">
        <v>3134.88</v>
      </c>
      <c r="F3595" s="129">
        <f t="shared" si="54"/>
        <v>210000</v>
      </c>
      <c r="G3595" s="131"/>
      <c r="BW3595" s="86"/>
      <c r="IH3595" s="131"/>
    </row>
    <row r="3596" spans="1:242">
      <c r="A3596" s="131" t="s">
        <v>2443</v>
      </c>
      <c r="B3596" s="139">
        <f>+'[2]Table SP Vol '!AT86</f>
        <v>1567.44</v>
      </c>
      <c r="C3596" s="131" t="s">
        <v>646</v>
      </c>
      <c r="D3596" s="131">
        <v>81</v>
      </c>
      <c r="E3596" s="132">
        <v>3134.88</v>
      </c>
      <c r="F3596" s="129">
        <f t="shared" si="54"/>
        <v>210000</v>
      </c>
      <c r="G3596" s="131"/>
      <c r="BW3596" s="86"/>
      <c r="IH3596" s="131"/>
    </row>
    <row r="3597" spans="1:242">
      <c r="A3597" s="131" t="s">
        <v>2444</v>
      </c>
      <c r="B3597" s="139">
        <f>+'[2]Table SP Vol '!AT87</f>
        <v>1567.44</v>
      </c>
      <c r="C3597" s="131" t="s">
        <v>646</v>
      </c>
      <c r="D3597" s="131">
        <v>82</v>
      </c>
      <c r="E3597" s="132">
        <v>3134.88</v>
      </c>
      <c r="F3597" s="129">
        <f t="shared" si="54"/>
        <v>210000</v>
      </c>
      <c r="G3597" s="131"/>
      <c r="BW3597" s="86"/>
      <c r="IH3597" s="131"/>
    </row>
    <row r="3598" spans="1:242">
      <c r="A3598" s="131" t="s">
        <v>2445</v>
      </c>
      <c r="B3598" s="139">
        <f>+'[2]Table SP Vol '!AT88</f>
        <v>1567.44</v>
      </c>
      <c r="C3598" s="131" t="s">
        <v>646</v>
      </c>
      <c r="D3598" s="131">
        <v>83</v>
      </c>
      <c r="E3598" s="132">
        <v>3134.88</v>
      </c>
      <c r="F3598" s="129">
        <f t="shared" si="54"/>
        <v>210000</v>
      </c>
      <c r="G3598" s="131"/>
      <c r="BW3598" s="86"/>
      <c r="IH3598" s="131"/>
    </row>
    <row r="3599" spans="1:242">
      <c r="A3599" s="131" t="s">
        <v>2446</v>
      </c>
      <c r="B3599" s="139">
        <f>+'[2]Table SP Vol '!AT89</f>
        <v>1567.44</v>
      </c>
      <c r="C3599" s="131" t="s">
        <v>646</v>
      </c>
      <c r="D3599" s="131">
        <v>84</v>
      </c>
      <c r="E3599" s="132">
        <v>3134.88</v>
      </c>
      <c r="F3599" s="129">
        <f t="shared" si="54"/>
        <v>210000</v>
      </c>
      <c r="G3599" s="131"/>
      <c r="BW3599" s="86"/>
      <c r="IH3599" s="131"/>
    </row>
    <row r="3600" spans="1:242">
      <c r="A3600" s="131" t="s">
        <v>2447</v>
      </c>
      <c r="B3600" s="139">
        <f>+'[2]Table SP Vol '!AT90</f>
        <v>1567.44</v>
      </c>
      <c r="C3600" s="131" t="s">
        <v>646</v>
      </c>
      <c r="D3600" s="131">
        <v>85</v>
      </c>
      <c r="E3600" s="132">
        <v>3134.88</v>
      </c>
      <c r="F3600" s="129">
        <f t="shared" si="54"/>
        <v>210000</v>
      </c>
      <c r="G3600" s="131"/>
      <c r="BW3600" s="86"/>
      <c r="IH3600" s="131"/>
    </row>
    <row r="3601" spans="1:242">
      <c r="A3601" s="131" t="s">
        <v>2448</v>
      </c>
      <c r="B3601" s="139">
        <f>+'[2]Table SP Vol '!AT91</f>
        <v>1567.44</v>
      </c>
      <c r="C3601" s="131" t="s">
        <v>646</v>
      </c>
      <c r="D3601" s="131">
        <v>86</v>
      </c>
      <c r="E3601" s="132">
        <v>3134.88</v>
      </c>
      <c r="F3601" s="129">
        <f t="shared" si="54"/>
        <v>210000</v>
      </c>
      <c r="G3601" s="131"/>
      <c r="BW3601" s="86"/>
      <c r="IH3601" s="131"/>
    </row>
    <row r="3602" spans="1:242">
      <c r="A3602" s="131" t="s">
        <v>2449</v>
      </c>
      <c r="B3602" s="139">
        <f>+'[2]Table SP Vol '!AT92</f>
        <v>1567.44</v>
      </c>
      <c r="C3602" s="131" t="s">
        <v>646</v>
      </c>
      <c r="D3602" s="131">
        <v>87</v>
      </c>
      <c r="E3602" s="132">
        <v>3134.88</v>
      </c>
      <c r="F3602" s="129">
        <f t="shared" si="54"/>
        <v>210000</v>
      </c>
      <c r="G3602" s="131"/>
      <c r="BW3602" s="86"/>
      <c r="IH3602" s="131"/>
    </row>
    <row r="3603" spans="1:242">
      <c r="A3603" s="131" t="s">
        <v>2450</v>
      </c>
      <c r="B3603" s="139">
        <f>+'[2]Table SP Vol '!AT93</f>
        <v>1567.44</v>
      </c>
      <c r="C3603" s="131" t="s">
        <v>646</v>
      </c>
      <c r="D3603" s="131">
        <v>88</v>
      </c>
      <c r="E3603" s="132">
        <v>3134.88</v>
      </c>
      <c r="F3603" s="129">
        <f t="shared" si="54"/>
        <v>210000</v>
      </c>
      <c r="G3603" s="131"/>
      <c r="BW3603" s="86"/>
      <c r="IH3603" s="131"/>
    </row>
    <row r="3604" spans="1:242">
      <c r="A3604" s="131" t="s">
        <v>2451</v>
      </c>
      <c r="B3604" s="139">
        <f>+'[2]Table SP Vol '!AT94</f>
        <v>1567.44</v>
      </c>
      <c r="C3604" s="131" t="s">
        <v>646</v>
      </c>
      <c r="D3604" s="131">
        <v>89</v>
      </c>
      <c r="E3604" s="132">
        <v>3134.88</v>
      </c>
      <c r="F3604" s="129">
        <f t="shared" si="54"/>
        <v>210000</v>
      </c>
      <c r="G3604" s="131"/>
      <c r="BW3604" s="86"/>
      <c r="IH3604" s="131"/>
    </row>
    <row r="3605" spans="1:242">
      <c r="A3605" s="131" t="s">
        <v>2452</v>
      </c>
      <c r="B3605" s="139">
        <f>+'[2]Table SP Vol '!AT95</f>
        <v>1567.44</v>
      </c>
      <c r="C3605" s="131" t="s">
        <v>646</v>
      </c>
      <c r="D3605" s="131">
        <v>90</v>
      </c>
      <c r="E3605" s="132">
        <v>3134.88</v>
      </c>
      <c r="F3605" s="129">
        <f t="shared" si="54"/>
        <v>210000</v>
      </c>
      <c r="G3605" s="131"/>
      <c r="BW3605" s="86"/>
      <c r="IH3605" s="131"/>
    </row>
    <row r="3606" spans="1:242">
      <c r="A3606" s="131" t="s">
        <v>2453</v>
      </c>
      <c r="B3606" s="139">
        <f>+'[2]Table SP Vol '!AT96</f>
        <v>1567.44</v>
      </c>
      <c r="C3606" s="131" t="s">
        <v>646</v>
      </c>
      <c r="D3606" s="131">
        <v>91</v>
      </c>
      <c r="E3606" s="132">
        <v>3134.88</v>
      </c>
      <c r="F3606" s="129">
        <f t="shared" si="54"/>
        <v>210000</v>
      </c>
      <c r="G3606" s="131"/>
      <c r="BW3606" s="86"/>
      <c r="IH3606" s="131"/>
    </row>
    <row r="3607" spans="1:242">
      <c r="A3607" s="131" t="s">
        <v>2454</v>
      </c>
      <c r="B3607" s="139">
        <f>+'[2]Table SP Vol '!AT97</f>
        <v>1567.44</v>
      </c>
      <c r="C3607" s="131" t="s">
        <v>646</v>
      </c>
      <c r="D3607" s="131">
        <v>92</v>
      </c>
      <c r="E3607" s="132">
        <v>3134.88</v>
      </c>
      <c r="F3607" s="129">
        <f t="shared" si="54"/>
        <v>210000</v>
      </c>
      <c r="G3607" s="131"/>
      <c r="BW3607" s="86"/>
      <c r="IH3607" s="131"/>
    </row>
    <row r="3608" spans="1:242">
      <c r="A3608" s="131" t="s">
        <v>2455</v>
      </c>
      <c r="B3608" s="139">
        <f>+'[2]Table SP Vol '!AT98</f>
        <v>1567.44</v>
      </c>
      <c r="C3608" s="131" t="s">
        <v>646</v>
      </c>
      <c r="D3608" s="131">
        <v>93</v>
      </c>
      <c r="E3608" s="132">
        <v>3134.88</v>
      </c>
      <c r="F3608" s="129">
        <f t="shared" si="54"/>
        <v>210000</v>
      </c>
      <c r="G3608" s="131"/>
      <c r="BW3608" s="86"/>
      <c r="IH3608" s="131"/>
    </row>
    <row r="3609" spans="1:242">
      <c r="A3609" s="131" t="s">
        <v>2456</v>
      </c>
      <c r="B3609" s="139">
        <f>+'[2]Table SP Vol '!AT99</f>
        <v>1567.44</v>
      </c>
      <c r="C3609" s="131" t="s">
        <v>646</v>
      </c>
      <c r="D3609" s="131">
        <v>94</v>
      </c>
      <c r="E3609" s="132">
        <v>3134.88</v>
      </c>
      <c r="F3609" s="129">
        <f t="shared" si="54"/>
        <v>210000</v>
      </c>
      <c r="G3609" s="131"/>
      <c r="BW3609" s="86"/>
      <c r="IH3609" s="131"/>
    </row>
    <row r="3610" spans="1:242">
      <c r="A3610" s="131" t="s">
        <v>2457</v>
      </c>
      <c r="B3610" s="139">
        <f>+'[2]Table SP Vol '!AT100</f>
        <v>1567.44</v>
      </c>
      <c r="C3610" s="131" t="s">
        <v>646</v>
      </c>
      <c r="D3610" s="131">
        <v>95</v>
      </c>
      <c r="E3610" s="132">
        <v>3134.88</v>
      </c>
      <c r="F3610" s="129">
        <f t="shared" ref="F3610:F3673" si="55">+F3524+5000</f>
        <v>210000</v>
      </c>
      <c r="G3610" s="131"/>
      <c r="BW3610" s="86"/>
      <c r="IH3610" s="131"/>
    </row>
    <row r="3611" spans="1:242">
      <c r="A3611" s="131" t="s">
        <v>2458</v>
      </c>
      <c r="B3611" s="139">
        <f>+'[2]Table SP Vol '!AT101</f>
        <v>1567.44</v>
      </c>
      <c r="C3611" s="131" t="s">
        <v>646</v>
      </c>
      <c r="D3611" s="131">
        <v>96</v>
      </c>
      <c r="E3611" s="132">
        <v>3134.88</v>
      </c>
      <c r="F3611" s="129">
        <f t="shared" si="55"/>
        <v>210000</v>
      </c>
      <c r="G3611" s="131"/>
      <c r="BW3611" s="86"/>
      <c r="IH3611" s="131"/>
    </row>
    <row r="3612" spans="1:242">
      <c r="A3612" s="131" t="s">
        <v>2459</v>
      </c>
      <c r="B3612" s="139">
        <f>+'[2]Table SP Vol '!AT102</f>
        <v>1567.44</v>
      </c>
      <c r="C3612" s="131" t="s">
        <v>646</v>
      </c>
      <c r="D3612" s="131">
        <v>97</v>
      </c>
      <c r="E3612" s="132">
        <v>3134.88</v>
      </c>
      <c r="F3612" s="129">
        <f t="shared" si="55"/>
        <v>210000</v>
      </c>
      <c r="G3612" s="131"/>
      <c r="BW3612" s="86"/>
      <c r="IH3612" s="131"/>
    </row>
    <row r="3613" spans="1:242">
      <c r="A3613" s="131" t="s">
        <v>2460</v>
      </c>
      <c r="B3613" s="139">
        <f>+'[2]Table SP Vol '!AT103</f>
        <v>1567.44</v>
      </c>
      <c r="C3613" s="131" t="s">
        <v>646</v>
      </c>
      <c r="D3613" s="131">
        <v>98</v>
      </c>
      <c r="E3613" s="132">
        <v>3134.88</v>
      </c>
      <c r="F3613" s="129">
        <f t="shared" si="55"/>
        <v>210000</v>
      </c>
      <c r="G3613" s="131"/>
      <c r="BW3613" s="86"/>
      <c r="IH3613" s="131"/>
    </row>
    <row r="3614" spans="1:242">
      <c r="A3614" s="131" t="s">
        <v>2461</v>
      </c>
      <c r="B3614" s="139">
        <f>+'[2]Table SP Vol '!AT104</f>
        <v>1567.44</v>
      </c>
      <c r="C3614" s="131" t="s">
        <v>646</v>
      </c>
      <c r="D3614" s="131">
        <v>99</v>
      </c>
      <c r="E3614" s="132">
        <v>3134.88</v>
      </c>
      <c r="F3614" s="129">
        <f t="shared" si="55"/>
        <v>210000</v>
      </c>
      <c r="G3614" s="131"/>
      <c r="BW3614" s="86"/>
      <c r="IH3614" s="131"/>
    </row>
    <row r="3615" spans="1:242">
      <c r="A3615" s="131" t="s">
        <v>2462</v>
      </c>
      <c r="B3615" s="139">
        <f>+'[2]Table SP Vol '!AT105</f>
        <v>0</v>
      </c>
      <c r="C3615" s="131" t="s">
        <v>634</v>
      </c>
      <c r="D3615" s="131">
        <v>0</v>
      </c>
      <c r="E3615" s="132">
        <v>0</v>
      </c>
      <c r="F3615" s="129">
        <f t="shared" si="55"/>
        <v>210000</v>
      </c>
      <c r="G3615" s="131"/>
      <c r="BW3615" s="86"/>
      <c r="IH3615" s="131"/>
    </row>
    <row r="3616" spans="1:242">
      <c r="A3616" s="131" t="s">
        <v>6764</v>
      </c>
      <c r="B3616" s="139">
        <f>+'[2]Table SP Vol '!AU20</f>
        <v>4.9450000000000003</v>
      </c>
      <c r="C3616" s="131" t="s">
        <v>634</v>
      </c>
      <c r="D3616" s="131">
        <v>15</v>
      </c>
      <c r="E3616" s="132">
        <v>9.89</v>
      </c>
      <c r="F3616" s="129">
        <f t="shared" si="55"/>
        <v>215000</v>
      </c>
      <c r="G3616" s="131"/>
      <c r="BS3616" s="86"/>
      <c r="IH3616" s="131"/>
    </row>
    <row r="3617" spans="1:242">
      <c r="A3617" s="131" t="s">
        <v>6765</v>
      </c>
      <c r="B3617" s="139">
        <f>+'[2]Table SP Vol '!AU21</f>
        <v>4.9450000000000003</v>
      </c>
      <c r="C3617" s="131" t="s">
        <v>634</v>
      </c>
      <c r="D3617" s="131">
        <v>16</v>
      </c>
      <c r="E3617" s="132">
        <v>9.89</v>
      </c>
      <c r="F3617" s="129">
        <f t="shared" si="55"/>
        <v>215000</v>
      </c>
      <c r="G3617" s="131"/>
      <c r="BS3617" s="86"/>
      <c r="IH3617" s="131"/>
    </row>
    <row r="3618" spans="1:242">
      <c r="A3618" s="131" t="s">
        <v>6766</v>
      </c>
      <c r="B3618" s="139">
        <f>+'[2]Table SP Vol '!AU22</f>
        <v>4.9450000000000003</v>
      </c>
      <c r="C3618" s="131" t="s">
        <v>634</v>
      </c>
      <c r="D3618" s="131">
        <v>17</v>
      </c>
      <c r="E3618" s="132">
        <v>9.89</v>
      </c>
      <c r="F3618" s="129">
        <f t="shared" si="55"/>
        <v>215000</v>
      </c>
      <c r="G3618" s="131"/>
      <c r="BS3618" s="86"/>
      <c r="IH3618" s="131"/>
    </row>
    <row r="3619" spans="1:242">
      <c r="A3619" s="131" t="s">
        <v>6767</v>
      </c>
      <c r="B3619" s="139">
        <f>+'[2]Table SP Vol '!AU23</f>
        <v>4.9450000000000003</v>
      </c>
      <c r="C3619" s="131" t="s">
        <v>634</v>
      </c>
      <c r="D3619" s="131">
        <v>18</v>
      </c>
      <c r="E3619" s="132">
        <v>9.89</v>
      </c>
      <c r="F3619" s="129">
        <f t="shared" si="55"/>
        <v>215000</v>
      </c>
      <c r="G3619" s="131"/>
      <c r="BS3619" s="86"/>
      <c r="IH3619" s="131"/>
    </row>
    <row r="3620" spans="1:242">
      <c r="A3620" s="131" t="s">
        <v>6768</v>
      </c>
      <c r="B3620" s="139">
        <f>+'[2]Table SP Vol '!AU24</f>
        <v>4.9450000000000003</v>
      </c>
      <c r="C3620" s="131" t="s">
        <v>634</v>
      </c>
      <c r="D3620" s="131">
        <v>19</v>
      </c>
      <c r="E3620" s="132">
        <v>9.89</v>
      </c>
      <c r="F3620" s="129">
        <f t="shared" si="55"/>
        <v>215000</v>
      </c>
      <c r="G3620" s="131"/>
      <c r="BS3620" s="86"/>
      <c r="IH3620" s="131"/>
    </row>
    <row r="3621" spans="1:242">
      <c r="A3621" s="131" t="s">
        <v>6769</v>
      </c>
      <c r="B3621" s="139">
        <f>+'[2]Table SP Vol '!AU25</f>
        <v>7.3100000000000005</v>
      </c>
      <c r="C3621" s="131" t="s">
        <v>635</v>
      </c>
      <c r="D3621" s="131">
        <v>20</v>
      </c>
      <c r="E3621" s="132">
        <v>14.620000000000001</v>
      </c>
      <c r="F3621" s="129">
        <f t="shared" si="55"/>
        <v>215000</v>
      </c>
      <c r="G3621" s="131"/>
      <c r="BS3621" s="86"/>
      <c r="IH3621" s="131"/>
    </row>
    <row r="3622" spans="1:242">
      <c r="A3622" s="131" t="s">
        <v>6770</v>
      </c>
      <c r="B3622" s="139">
        <f>+'[2]Table SP Vol '!AU26</f>
        <v>7.3100000000000005</v>
      </c>
      <c r="C3622" s="131" t="s">
        <v>635</v>
      </c>
      <c r="D3622" s="131">
        <v>21</v>
      </c>
      <c r="E3622" s="132">
        <v>14.620000000000001</v>
      </c>
      <c r="F3622" s="129">
        <f t="shared" si="55"/>
        <v>215000</v>
      </c>
      <c r="G3622" s="131"/>
      <c r="BS3622" s="86"/>
      <c r="IH3622" s="131"/>
    </row>
    <row r="3623" spans="1:242">
      <c r="A3623" s="131" t="s">
        <v>6771</v>
      </c>
      <c r="B3623" s="139">
        <f>+'[2]Table SP Vol '!AU27</f>
        <v>7.3100000000000005</v>
      </c>
      <c r="C3623" s="131" t="s">
        <v>635</v>
      </c>
      <c r="D3623" s="131">
        <v>22</v>
      </c>
      <c r="E3623" s="132">
        <v>14.620000000000001</v>
      </c>
      <c r="F3623" s="129">
        <f t="shared" si="55"/>
        <v>215000</v>
      </c>
      <c r="G3623" s="131"/>
      <c r="BS3623" s="86"/>
      <c r="IH3623" s="131"/>
    </row>
    <row r="3624" spans="1:242">
      <c r="A3624" s="131" t="s">
        <v>6772</v>
      </c>
      <c r="B3624" s="139">
        <f>+'[2]Table SP Vol '!AU28</f>
        <v>7.3100000000000005</v>
      </c>
      <c r="C3624" s="131" t="s">
        <v>635</v>
      </c>
      <c r="D3624" s="131">
        <v>23</v>
      </c>
      <c r="E3624" s="132">
        <v>14.620000000000001</v>
      </c>
      <c r="F3624" s="129">
        <f t="shared" si="55"/>
        <v>215000</v>
      </c>
      <c r="G3624" s="131"/>
      <c r="BS3624" s="86"/>
      <c r="IH3624" s="131"/>
    </row>
    <row r="3625" spans="1:242">
      <c r="A3625" s="131" t="s">
        <v>6773</v>
      </c>
      <c r="B3625" s="139">
        <f>+'[2]Table SP Vol '!AU29</f>
        <v>7.3100000000000005</v>
      </c>
      <c r="C3625" s="131" t="s">
        <v>635</v>
      </c>
      <c r="D3625" s="131">
        <v>24</v>
      </c>
      <c r="E3625" s="132">
        <v>14.620000000000001</v>
      </c>
      <c r="F3625" s="129">
        <f t="shared" si="55"/>
        <v>215000</v>
      </c>
      <c r="G3625" s="131"/>
      <c r="BS3625" s="86"/>
      <c r="IH3625" s="131"/>
    </row>
    <row r="3626" spans="1:242">
      <c r="A3626" s="131" t="s">
        <v>6774</v>
      </c>
      <c r="B3626" s="139">
        <f>+'[2]Table SP Vol '!AU30</f>
        <v>8.6</v>
      </c>
      <c r="C3626" s="131" t="s">
        <v>636</v>
      </c>
      <c r="D3626" s="131">
        <v>25</v>
      </c>
      <c r="E3626" s="132">
        <v>17.2</v>
      </c>
      <c r="F3626" s="129">
        <f t="shared" si="55"/>
        <v>215000</v>
      </c>
      <c r="G3626" s="131"/>
      <c r="BS3626" s="86"/>
      <c r="IH3626" s="131"/>
    </row>
    <row r="3627" spans="1:242">
      <c r="A3627" s="131" t="s">
        <v>6775</v>
      </c>
      <c r="B3627" s="139">
        <f>+'[2]Table SP Vol '!AU31</f>
        <v>8.6</v>
      </c>
      <c r="C3627" s="131" t="s">
        <v>636</v>
      </c>
      <c r="D3627" s="131">
        <v>26</v>
      </c>
      <c r="E3627" s="132">
        <v>17.2</v>
      </c>
      <c r="F3627" s="129">
        <f t="shared" si="55"/>
        <v>215000</v>
      </c>
      <c r="G3627" s="131"/>
      <c r="BS3627" s="86"/>
      <c r="IH3627" s="131"/>
    </row>
    <row r="3628" spans="1:242">
      <c r="A3628" s="131" t="s">
        <v>6776</v>
      </c>
      <c r="B3628" s="139">
        <f>+'[2]Table SP Vol '!AU32</f>
        <v>8.6</v>
      </c>
      <c r="C3628" s="131" t="s">
        <v>636</v>
      </c>
      <c r="D3628" s="131">
        <v>27</v>
      </c>
      <c r="E3628" s="132">
        <v>17.2</v>
      </c>
      <c r="F3628" s="129">
        <f t="shared" si="55"/>
        <v>215000</v>
      </c>
      <c r="G3628" s="131"/>
      <c r="BS3628" s="86"/>
      <c r="IH3628" s="131"/>
    </row>
    <row r="3629" spans="1:242">
      <c r="A3629" s="131" t="s">
        <v>6777</v>
      </c>
      <c r="B3629" s="139">
        <f>+'[2]Table SP Vol '!AU33</f>
        <v>8.6</v>
      </c>
      <c r="C3629" s="131" t="s">
        <v>636</v>
      </c>
      <c r="D3629" s="131">
        <v>28</v>
      </c>
      <c r="E3629" s="132">
        <v>17.2</v>
      </c>
      <c r="F3629" s="129">
        <f t="shared" si="55"/>
        <v>215000</v>
      </c>
      <c r="G3629" s="131"/>
      <c r="BS3629" s="86"/>
      <c r="IH3629" s="131"/>
    </row>
    <row r="3630" spans="1:242">
      <c r="A3630" s="131" t="s">
        <v>6778</v>
      </c>
      <c r="B3630" s="139">
        <f>+'[2]Table SP Vol '!AU34</f>
        <v>8.6</v>
      </c>
      <c r="C3630" s="131" t="s">
        <v>636</v>
      </c>
      <c r="D3630" s="131">
        <v>29</v>
      </c>
      <c r="E3630" s="132">
        <v>17.2</v>
      </c>
      <c r="F3630" s="129">
        <f t="shared" si="55"/>
        <v>215000</v>
      </c>
      <c r="G3630" s="131"/>
      <c r="BS3630" s="86"/>
      <c r="IH3630" s="131"/>
    </row>
    <row r="3631" spans="1:242">
      <c r="A3631" s="131" t="s">
        <v>6779</v>
      </c>
      <c r="B3631" s="139">
        <f>+'[2]Table SP Vol '!AU35</f>
        <v>10.535</v>
      </c>
      <c r="C3631" s="131" t="s">
        <v>637</v>
      </c>
      <c r="D3631" s="131">
        <v>30</v>
      </c>
      <c r="E3631" s="132">
        <v>21.07</v>
      </c>
      <c r="F3631" s="129">
        <f t="shared" si="55"/>
        <v>215000</v>
      </c>
      <c r="G3631" s="131"/>
      <c r="BS3631" s="86"/>
      <c r="IH3631" s="131"/>
    </row>
    <row r="3632" spans="1:242">
      <c r="A3632" s="131" t="s">
        <v>6780</v>
      </c>
      <c r="B3632" s="139">
        <f>+'[2]Table SP Vol '!AU36</f>
        <v>10.535</v>
      </c>
      <c r="C3632" s="131" t="s">
        <v>637</v>
      </c>
      <c r="D3632" s="131">
        <v>31</v>
      </c>
      <c r="E3632" s="132">
        <v>21.07</v>
      </c>
      <c r="F3632" s="129">
        <f t="shared" si="55"/>
        <v>215000</v>
      </c>
      <c r="G3632" s="131"/>
      <c r="BS3632" s="86"/>
      <c r="IH3632" s="131"/>
    </row>
    <row r="3633" spans="1:242">
      <c r="A3633" s="131" t="s">
        <v>6781</v>
      </c>
      <c r="B3633" s="139">
        <f>+'[2]Table SP Vol '!AU37</f>
        <v>10.535</v>
      </c>
      <c r="C3633" s="131" t="s">
        <v>637</v>
      </c>
      <c r="D3633" s="131">
        <v>32</v>
      </c>
      <c r="E3633" s="132">
        <v>21.07</v>
      </c>
      <c r="F3633" s="129">
        <f t="shared" si="55"/>
        <v>215000</v>
      </c>
      <c r="G3633" s="131"/>
      <c r="BS3633" s="86"/>
      <c r="IH3633" s="131"/>
    </row>
    <row r="3634" spans="1:242">
      <c r="A3634" s="131" t="s">
        <v>6782</v>
      </c>
      <c r="B3634" s="139">
        <f>+'[2]Table SP Vol '!AU38</f>
        <v>10.535</v>
      </c>
      <c r="C3634" s="131" t="s">
        <v>637</v>
      </c>
      <c r="D3634" s="131">
        <v>33</v>
      </c>
      <c r="E3634" s="132">
        <v>21.07</v>
      </c>
      <c r="F3634" s="129">
        <f t="shared" si="55"/>
        <v>215000</v>
      </c>
      <c r="G3634" s="131"/>
      <c r="BS3634" s="86"/>
      <c r="IH3634" s="131"/>
    </row>
    <row r="3635" spans="1:242">
      <c r="A3635" s="131" t="s">
        <v>6783</v>
      </c>
      <c r="B3635" s="139">
        <f>+'[2]Table SP Vol '!AU39</f>
        <v>10.535</v>
      </c>
      <c r="C3635" s="131" t="s">
        <v>637</v>
      </c>
      <c r="D3635" s="131">
        <v>34</v>
      </c>
      <c r="E3635" s="132">
        <v>21.07</v>
      </c>
      <c r="F3635" s="129">
        <f t="shared" si="55"/>
        <v>215000</v>
      </c>
      <c r="G3635" s="131"/>
      <c r="BS3635" s="86"/>
      <c r="IH3635" s="131"/>
    </row>
    <row r="3636" spans="1:242">
      <c r="A3636" s="131" t="s">
        <v>6784</v>
      </c>
      <c r="B3636" s="139">
        <f>+'[2]Table SP Vol '!AU40</f>
        <v>13.975</v>
      </c>
      <c r="C3636" s="131" t="s">
        <v>638</v>
      </c>
      <c r="D3636" s="131">
        <v>35</v>
      </c>
      <c r="E3636" s="132">
        <v>27.95</v>
      </c>
      <c r="F3636" s="129">
        <f t="shared" si="55"/>
        <v>215000</v>
      </c>
      <c r="G3636" s="131"/>
      <c r="BS3636" s="86"/>
      <c r="IH3636" s="131"/>
    </row>
    <row r="3637" spans="1:242">
      <c r="A3637" s="131" t="s">
        <v>6785</v>
      </c>
      <c r="B3637" s="139">
        <f>+'[2]Table SP Vol '!AU41</f>
        <v>13.975</v>
      </c>
      <c r="C3637" s="131" t="s">
        <v>638</v>
      </c>
      <c r="D3637" s="131">
        <v>36</v>
      </c>
      <c r="E3637" s="132">
        <v>27.95</v>
      </c>
      <c r="F3637" s="129">
        <f t="shared" si="55"/>
        <v>215000</v>
      </c>
      <c r="G3637" s="131"/>
      <c r="BS3637" s="86"/>
      <c r="IH3637" s="131"/>
    </row>
    <row r="3638" spans="1:242">
      <c r="A3638" s="131" t="s">
        <v>6786</v>
      </c>
      <c r="B3638" s="139">
        <f>+'[2]Table SP Vol '!AU42</f>
        <v>13.975</v>
      </c>
      <c r="C3638" s="131" t="s">
        <v>638</v>
      </c>
      <c r="D3638" s="131">
        <v>37</v>
      </c>
      <c r="E3638" s="132">
        <v>27.95</v>
      </c>
      <c r="F3638" s="129">
        <f t="shared" si="55"/>
        <v>215000</v>
      </c>
      <c r="G3638" s="131"/>
      <c r="BS3638" s="86"/>
      <c r="IH3638" s="131"/>
    </row>
    <row r="3639" spans="1:242">
      <c r="A3639" s="131" t="s">
        <v>6787</v>
      </c>
      <c r="B3639" s="139">
        <f>+'[2]Table SP Vol '!AU43</f>
        <v>13.975</v>
      </c>
      <c r="C3639" s="131" t="s">
        <v>638</v>
      </c>
      <c r="D3639" s="131">
        <v>38</v>
      </c>
      <c r="E3639" s="132">
        <v>27.95</v>
      </c>
      <c r="F3639" s="129">
        <f t="shared" si="55"/>
        <v>215000</v>
      </c>
      <c r="G3639" s="131"/>
      <c r="BS3639" s="86"/>
      <c r="IH3639" s="131"/>
    </row>
    <row r="3640" spans="1:242">
      <c r="A3640" s="131" t="s">
        <v>6788</v>
      </c>
      <c r="B3640" s="139">
        <f>+'[2]Table SP Vol '!AU44</f>
        <v>13.975</v>
      </c>
      <c r="C3640" s="131" t="s">
        <v>638</v>
      </c>
      <c r="D3640" s="131">
        <v>39</v>
      </c>
      <c r="E3640" s="132">
        <v>27.95</v>
      </c>
      <c r="F3640" s="129">
        <f t="shared" si="55"/>
        <v>215000</v>
      </c>
      <c r="G3640" s="131"/>
      <c r="BS3640" s="86"/>
      <c r="IH3640" s="131"/>
    </row>
    <row r="3641" spans="1:242">
      <c r="A3641" s="131" t="s">
        <v>6789</v>
      </c>
      <c r="B3641" s="139">
        <f>+'[2]Table SP Vol '!AU45</f>
        <v>20.425000000000001</v>
      </c>
      <c r="C3641" s="131" t="s">
        <v>639</v>
      </c>
      <c r="D3641" s="131">
        <v>40</v>
      </c>
      <c r="E3641" s="132">
        <v>40.85</v>
      </c>
      <c r="F3641" s="129">
        <f t="shared" si="55"/>
        <v>215000</v>
      </c>
      <c r="G3641" s="131"/>
      <c r="BS3641" s="86"/>
      <c r="IH3641" s="131"/>
    </row>
    <row r="3642" spans="1:242">
      <c r="A3642" s="131" t="s">
        <v>6790</v>
      </c>
      <c r="B3642" s="139">
        <f>+'[2]Table SP Vol '!AU46</f>
        <v>20.425000000000001</v>
      </c>
      <c r="C3642" s="131" t="s">
        <v>639</v>
      </c>
      <c r="D3642" s="131">
        <v>41</v>
      </c>
      <c r="E3642" s="132">
        <v>40.85</v>
      </c>
      <c r="F3642" s="129">
        <f t="shared" si="55"/>
        <v>215000</v>
      </c>
      <c r="G3642" s="131"/>
      <c r="BS3642" s="86"/>
      <c r="IH3642" s="131"/>
    </row>
    <row r="3643" spans="1:242">
      <c r="A3643" s="131" t="s">
        <v>6791</v>
      </c>
      <c r="B3643" s="139">
        <f>+'[2]Table SP Vol '!AU47</f>
        <v>20.425000000000001</v>
      </c>
      <c r="C3643" s="131" t="s">
        <v>639</v>
      </c>
      <c r="D3643" s="131">
        <v>42</v>
      </c>
      <c r="E3643" s="132">
        <v>40.85</v>
      </c>
      <c r="F3643" s="129">
        <f t="shared" si="55"/>
        <v>215000</v>
      </c>
      <c r="G3643" s="131"/>
      <c r="BS3643" s="86"/>
      <c r="IH3643" s="131"/>
    </row>
    <row r="3644" spans="1:242">
      <c r="A3644" s="131" t="s">
        <v>6792</v>
      </c>
      <c r="B3644" s="139">
        <f>+'[2]Table SP Vol '!AU48</f>
        <v>20.425000000000001</v>
      </c>
      <c r="C3644" s="131" t="s">
        <v>639</v>
      </c>
      <c r="D3644" s="131">
        <v>43</v>
      </c>
      <c r="E3644" s="132">
        <v>40.85</v>
      </c>
      <c r="F3644" s="129">
        <f t="shared" si="55"/>
        <v>215000</v>
      </c>
      <c r="G3644" s="131"/>
      <c r="BS3644" s="86"/>
      <c r="IH3644" s="131"/>
    </row>
    <row r="3645" spans="1:242">
      <c r="A3645" s="131" t="s">
        <v>6793</v>
      </c>
      <c r="B3645" s="139">
        <f>+'[2]Table SP Vol '!AU49</f>
        <v>20.425000000000001</v>
      </c>
      <c r="C3645" s="131" t="s">
        <v>639</v>
      </c>
      <c r="D3645" s="131">
        <v>44</v>
      </c>
      <c r="E3645" s="132">
        <v>40.85</v>
      </c>
      <c r="F3645" s="129">
        <f t="shared" si="55"/>
        <v>215000</v>
      </c>
      <c r="G3645" s="131"/>
      <c r="BS3645" s="86"/>
      <c r="IH3645" s="131"/>
    </row>
    <row r="3646" spans="1:242">
      <c r="A3646" s="131" t="s">
        <v>6794</v>
      </c>
      <c r="B3646" s="139">
        <f>+'[2]Table SP Vol '!AU50</f>
        <v>32.68</v>
      </c>
      <c r="C3646" s="131" t="s">
        <v>640</v>
      </c>
      <c r="D3646" s="131">
        <v>45</v>
      </c>
      <c r="E3646" s="132">
        <v>65.36</v>
      </c>
      <c r="F3646" s="129">
        <f t="shared" si="55"/>
        <v>215000</v>
      </c>
      <c r="G3646" s="131"/>
      <c r="BS3646" s="86"/>
      <c r="IH3646" s="131"/>
    </row>
    <row r="3647" spans="1:242">
      <c r="A3647" s="131" t="s">
        <v>6795</v>
      </c>
      <c r="B3647" s="139">
        <f>+'[2]Table SP Vol '!AU51</f>
        <v>32.68</v>
      </c>
      <c r="C3647" s="131" t="s">
        <v>640</v>
      </c>
      <c r="D3647" s="131">
        <v>46</v>
      </c>
      <c r="E3647" s="132">
        <v>65.36</v>
      </c>
      <c r="F3647" s="129">
        <f t="shared" si="55"/>
        <v>215000</v>
      </c>
      <c r="G3647" s="131"/>
      <c r="BS3647" s="86"/>
      <c r="IH3647" s="131"/>
    </row>
    <row r="3648" spans="1:242">
      <c r="A3648" s="131" t="s">
        <v>6796</v>
      </c>
      <c r="B3648" s="139">
        <f>+'[2]Table SP Vol '!AU52</f>
        <v>32.68</v>
      </c>
      <c r="C3648" s="131" t="s">
        <v>640</v>
      </c>
      <c r="D3648" s="131">
        <v>47</v>
      </c>
      <c r="E3648" s="132">
        <v>65.36</v>
      </c>
      <c r="F3648" s="129">
        <f t="shared" si="55"/>
        <v>215000</v>
      </c>
      <c r="G3648" s="131"/>
      <c r="BS3648" s="86"/>
      <c r="IH3648" s="131"/>
    </row>
    <row r="3649" spans="1:242">
      <c r="A3649" s="131" t="s">
        <v>6797</v>
      </c>
      <c r="B3649" s="139">
        <f>+'[2]Table SP Vol '!AU53</f>
        <v>32.68</v>
      </c>
      <c r="C3649" s="131" t="s">
        <v>640</v>
      </c>
      <c r="D3649" s="131">
        <v>48</v>
      </c>
      <c r="E3649" s="132">
        <v>65.36</v>
      </c>
      <c r="F3649" s="129">
        <f t="shared" si="55"/>
        <v>215000</v>
      </c>
      <c r="G3649" s="131"/>
      <c r="BS3649" s="86"/>
      <c r="IH3649" s="131"/>
    </row>
    <row r="3650" spans="1:242">
      <c r="A3650" s="131" t="s">
        <v>6798</v>
      </c>
      <c r="B3650" s="139">
        <f>+'[2]Table SP Vol '!AU54</f>
        <v>32.68</v>
      </c>
      <c r="C3650" s="131" t="s">
        <v>640</v>
      </c>
      <c r="D3650" s="131">
        <v>49</v>
      </c>
      <c r="E3650" s="132">
        <v>65.36</v>
      </c>
      <c r="F3650" s="129">
        <f t="shared" si="55"/>
        <v>215000</v>
      </c>
      <c r="G3650" s="131"/>
      <c r="BS3650" s="86"/>
      <c r="IH3650" s="131"/>
    </row>
    <row r="3651" spans="1:242">
      <c r="A3651" s="131" t="s">
        <v>6799</v>
      </c>
      <c r="B3651" s="139">
        <f>+'[2]Table SP Vol '!AU55</f>
        <v>58.695000000000007</v>
      </c>
      <c r="C3651" s="131" t="s">
        <v>641</v>
      </c>
      <c r="D3651" s="131">
        <v>50</v>
      </c>
      <c r="E3651" s="132">
        <v>117.39000000000001</v>
      </c>
      <c r="F3651" s="129">
        <f t="shared" si="55"/>
        <v>215000</v>
      </c>
      <c r="G3651" s="131"/>
      <c r="BS3651" s="86"/>
      <c r="IH3651" s="131"/>
    </row>
    <row r="3652" spans="1:242">
      <c r="A3652" s="131" t="s">
        <v>6800</v>
      </c>
      <c r="B3652" s="139">
        <f>+'[2]Table SP Vol '!AU56</f>
        <v>58.695000000000007</v>
      </c>
      <c r="C3652" s="131" t="s">
        <v>641</v>
      </c>
      <c r="D3652" s="131">
        <v>51</v>
      </c>
      <c r="E3652" s="132">
        <v>117.39000000000001</v>
      </c>
      <c r="F3652" s="129">
        <f t="shared" si="55"/>
        <v>215000</v>
      </c>
      <c r="G3652" s="131"/>
      <c r="BS3652" s="86"/>
      <c r="IH3652" s="131"/>
    </row>
    <row r="3653" spans="1:242">
      <c r="A3653" s="131" t="s">
        <v>6801</v>
      </c>
      <c r="B3653" s="139">
        <f>+'[2]Table SP Vol '!AU57</f>
        <v>58.695000000000007</v>
      </c>
      <c r="C3653" s="131" t="s">
        <v>641</v>
      </c>
      <c r="D3653" s="131">
        <v>52</v>
      </c>
      <c r="E3653" s="132">
        <v>117.39000000000001</v>
      </c>
      <c r="F3653" s="129">
        <f t="shared" si="55"/>
        <v>215000</v>
      </c>
      <c r="G3653" s="131"/>
      <c r="BS3653" s="86"/>
      <c r="IH3653" s="131"/>
    </row>
    <row r="3654" spans="1:242">
      <c r="A3654" s="131" t="s">
        <v>6802</v>
      </c>
      <c r="B3654" s="139">
        <f>+'[2]Table SP Vol '!AU58</f>
        <v>58.695000000000007</v>
      </c>
      <c r="C3654" s="131" t="s">
        <v>641</v>
      </c>
      <c r="D3654" s="131">
        <v>53</v>
      </c>
      <c r="E3654" s="132">
        <v>117.39000000000001</v>
      </c>
      <c r="F3654" s="129">
        <f t="shared" si="55"/>
        <v>215000</v>
      </c>
      <c r="G3654" s="131"/>
      <c r="BS3654" s="86"/>
      <c r="IH3654" s="131"/>
    </row>
    <row r="3655" spans="1:242">
      <c r="A3655" s="131" t="s">
        <v>6803</v>
      </c>
      <c r="B3655" s="139">
        <f>+'[2]Table SP Vol '!AU59</f>
        <v>58.695000000000007</v>
      </c>
      <c r="C3655" s="131" t="s">
        <v>641</v>
      </c>
      <c r="D3655" s="131">
        <v>54</v>
      </c>
      <c r="E3655" s="132">
        <v>117.39000000000001</v>
      </c>
      <c r="F3655" s="129">
        <f t="shared" si="55"/>
        <v>215000</v>
      </c>
      <c r="G3655" s="131"/>
      <c r="BS3655" s="86"/>
      <c r="IH3655" s="131"/>
    </row>
    <row r="3656" spans="1:242">
      <c r="A3656" s="131" t="s">
        <v>6804</v>
      </c>
      <c r="B3656" s="139">
        <f>+'[2]Table SP Vol '!AU60</f>
        <v>106.855</v>
      </c>
      <c r="C3656" s="131" t="s">
        <v>642</v>
      </c>
      <c r="D3656" s="131">
        <v>55</v>
      </c>
      <c r="E3656" s="132">
        <v>213.71</v>
      </c>
      <c r="F3656" s="129">
        <f t="shared" si="55"/>
        <v>215000</v>
      </c>
      <c r="G3656" s="131"/>
      <c r="BS3656" s="86"/>
      <c r="IH3656" s="131"/>
    </row>
    <row r="3657" spans="1:242">
      <c r="A3657" s="131" t="s">
        <v>6805</v>
      </c>
      <c r="B3657" s="139">
        <f>+'[2]Table SP Vol '!AU61</f>
        <v>106.855</v>
      </c>
      <c r="C3657" s="131" t="s">
        <v>642</v>
      </c>
      <c r="D3657" s="131">
        <v>56</v>
      </c>
      <c r="E3657" s="132">
        <v>213.71</v>
      </c>
      <c r="F3657" s="129">
        <f t="shared" si="55"/>
        <v>215000</v>
      </c>
      <c r="G3657" s="131"/>
      <c r="BS3657" s="86"/>
      <c r="IH3657" s="131"/>
    </row>
    <row r="3658" spans="1:242">
      <c r="A3658" s="131" t="s">
        <v>6806</v>
      </c>
      <c r="B3658" s="139">
        <f>+'[2]Table SP Vol '!AU62</f>
        <v>106.855</v>
      </c>
      <c r="C3658" s="131" t="s">
        <v>642</v>
      </c>
      <c r="D3658" s="131">
        <v>57</v>
      </c>
      <c r="E3658" s="132">
        <v>213.71</v>
      </c>
      <c r="F3658" s="129">
        <f t="shared" si="55"/>
        <v>215000</v>
      </c>
      <c r="G3658" s="131"/>
      <c r="BS3658" s="86"/>
      <c r="IH3658" s="131"/>
    </row>
    <row r="3659" spans="1:242">
      <c r="A3659" s="131" t="s">
        <v>6807</v>
      </c>
      <c r="B3659" s="139">
        <f>+'[2]Table SP Vol '!AU63</f>
        <v>106.855</v>
      </c>
      <c r="C3659" s="131" t="s">
        <v>642</v>
      </c>
      <c r="D3659" s="131">
        <v>58</v>
      </c>
      <c r="E3659" s="132">
        <v>213.71</v>
      </c>
      <c r="F3659" s="129">
        <f t="shared" si="55"/>
        <v>215000</v>
      </c>
      <c r="G3659" s="131"/>
      <c r="BS3659" s="86"/>
      <c r="IH3659" s="131"/>
    </row>
    <row r="3660" spans="1:242">
      <c r="A3660" s="131" t="s">
        <v>6808</v>
      </c>
      <c r="B3660" s="139">
        <f>+'[2]Table SP Vol '!AU64</f>
        <v>106.855</v>
      </c>
      <c r="C3660" s="131" t="s">
        <v>642</v>
      </c>
      <c r="D3660" s="131">
        <v>59</v>
      </c>
      <c r="E3660" s="132">
        <v>213.71</v>
      </c>
      <c r="F3660" s="129">
        <f t="shared" si="55"/>
        <v>215000</v>
      </c>
      <c r="G3660" s="131"/>
      <c r="BS3660" s="86"/>
      <c r="IH3660" s="131"/>
    </row>
    <row r="3661" spans="1:242">
      <c r="A3661" s="131" t="s">
        <v>6809</v>
      </c>
      <c r="B3661" s="139">
        <f>+'[2]Table SP Vol '!AU65</f>
        <v>161.035</v>
      </c>
      <c r="C3661" s="131" t="s">
        <v>643</v>
      </c>
      <c r="D3661" s="131">
        <v>60</v>
      </c>
      <c r="E3661" s="132">
        <v>322.07</v>
      </c>
      <c r="F3661" s="129">
        <f t="shared" si="55"/>
        <v>215000</v>
      </c>
      <c r="G3661" s="131"/>
      <c r="BS3661" s="86"/>
      <c r="IH3661" s="131"/>
    </row>
    <row r="3662" spans="1:242">
      <c r="A3662" s="131" t="s">
        <v>6810</v>
      </c>
      <c r="B3662" s="139">
        <f>+'[2]Table SP Vol '!AU66</f>
        <v>161.035</v>
      </c>
      <c r="C3662" s="131" t="s">
        <v>643</v>
      </c>
      <c r="D3662" s="131">
        <v>61</v>
      </c>
      <c r="E3662" s="132">
        <v>322.07</v>
      </c>
      <c r="F3662" s="129">
        <f t="shared" si="55"/>
        <v>215000</v>
      </c>
      <c r="G3662" s="131"/>
      <c r="BS3662" s="86"/>
      <c r="IH3662" s="131"/>
    </row>
    <row r="3663" spans="1:242">
      <c r="A3663" s="131" t="s">
        <v>6811</v>
      </c>
      <c r="B3663" s="139">
        <f>+'[2]Table SP Vol '!AU67</f>
        <v>161.035</v>
      </c>
      <c r="C3663" s="131" t="s">
        <v>643</v>
      </c>
      <c r="D3663" s="131">
        <v>62</v>
      </c>
      <c r="E3663" s="132">
        <v>322.07</v>
      </c>
      <c r="F3663" s="129">
        <f t="shared" si="55"/>
        <v>215000</v>
      </c>
      <c r="G3663" s="131"/>
      <c r="BS3663" s="86"/>
      <c r="IH3663" s="131"/>
    </row>
    <row r="3664" spans="1:242">
      <c r="A3664" s="131" t="s">
        <v>6812</v>
      </c>
      <c r="B3664" s="139">
        <f>+'[2]Table SP Vol '!AU68</f>
        <v>161.035</v>
      </c>
      <c r="C3664" s="131" t="s">
        <v>643</v>
      </c>
      <c r="D3664" s="131">
        <v>63</v>
      </c>
      <c r="E3664" s="132">
        <v>322.07</v>
      </c>
      <c r="F3664" s="129">
        <f t="shared" si="55"/>
        <v>215000</v>
      </c>
      <c r="G3664" s="131"/>
      <c r="BS3664" s="86"/>
      <c r="IH3664" s="131"/>
    </row>
    <row r="3665" spans="1:242">
      <c r="A3665" s="131" t="s">
        <v>6813</v>
      </c>
      <c r="B3665" s="139">
        <f>+'[2]Table SP Vol '!AU69</f>
        <v>161.035</v>
      </c>
      <c r="C3665" s="131" t="s">
        <v>643</v>
      </c>
      <c r="D3665" s="131">
        <v>64</v>
      </c>
      <c r="E3665" s="132">
        <v>322.07</v>
      </c>
      <c r="F3665" s="129">
        <f t="shared" si="55"/>
        <v>215000</v>
      </c>
      <c r="G3665" s="131"/>
      <c r="BS3665" s="86"/>
      <c r="IH3665" s="131"/>
    </row>
    <row r="3666" spans="1:242">
      <c r="A3666" s="131" t="s">
        <v>6814</v>
      </c>
      <c r="B3666" s="139">
        <f>+'[2]Table SP Vol '!AU70</f>
        <v>261.01</v>
      </c>
      <c r="C3666" s="131" t="s">
        <v>644</v>
      </c>
      <c r="D3666" s="131">
        <v>65</v>
      </c>
      <c r="E3666" s="132">
        <v>522.02</v>
      </c>
      <c r="F3666" s="129">
        <f t="shared" si="55"/>
        <v>215000</v>
      </c>
      <c r="G3666" s="131"/>
      <c r="BS3666" s="86"/>
      <c r="IH3666" s="131"/>
    </row>
    <row r="3667" spans="1:242">
      <c r="A3667" s="131" t="s">
        <v>6815</v>
      </c>
      <c r="B3667" s="139">
        <f>+'[2]Table SP Vol '!AU71</f>
        <v>261.01</v>
      </c>
      <c r="C3667" s="131" t="s">
        <v>644</v>
      </c>
      <c r="D3667" s="131">
        <v>66</v>
      </c>
      <c r="E3667" s="132">
        <v>522.02</v>
      </c>
      <c r="F3667" s="129">
        <f t="shared" si="55"/>
        <v>215000</v>
      </c>
      <c r="G3667" s="131"/>
      <c r="BS3667" s="86"/>
      <c r="IH3667" s="131"/>
    </row>
    <row r="3668" spans="1:242">
      <c r="A3668" s="131" t="s">
        <v>6816</v>
      </c>
      <c r="B3668" s="139">
        <f>+'[2]Table SP Vol '!AU72</f>
        <v>261.01</v>
      </c>
      <c r="C3668" s="131" t="s">
        <v>644</v>
      </c>
      <c r="D3668" s="131">
        <v>67</v>
      </c>
      <c r="E3668" s="132">
        <v>522.02</v>
      </c>
      <c r="F3668" s="129">
        <f t="shared" si="55"/>
        <v>215000</v>
      </c>
      <c r="G3668" s="131"/>
      <c r="BS3668" s="86"/>
      <c r="IH3668" s="131"/>
    </row>
    <row r="3669" spans="1:242">
      <c r="A3669" s="131" t="s">
        <v>6817</v>
      </c>
      <c r="B3669" s="139">
        <f>+'[2]Table SP Vol '!AU73</f>
        <v>261.01</v>
      </c>
      <c r="C3669" s="131" t="s">
        <v>644</v>
      </c>
      <c r="D3669" s="131">
        <v>68</v>
      </c>
      <c r="E3669" s="132">
        <v>522.02</v>
      </c>
      <c r="F3669" s="129">
        <f t="shared" si="55"/>
        <v>215000</v>
      </c>
      <c r="G3669" s="131"/>
      <c r="BS3669" s="86"/>
      <c r="IH3669" s="131"/>
    </row>
    <row r="3670" spans="1:242">
      <c r="A3670" s="131" t="s">
        <v>6818</v>
      </c>
      <c r="B3670" s="139">
        <f>+'[2]Table SP Vol '!AU74</f>
        <v>261.01</v>
      </c>
      <c r="C3670" s="131" t="s">
        <v>644</v>
      </c>
      <c r="D3670" s="131">
        <v>69</v>
      </c>
      <c r="E3670" s="132">
        <v>522.02</v>
      </c>
      <c r="F3670" s="129">
        <f t="shared" si="55"/>
        <v>215000</v>
      </c>
      <c r="G3670" s="131"/>
      <c r="BS3670" s="86"/>
      <c r="IH3670" s="131"/>
    </row>
    <row r="3671" spans="1:242">
      <c r="A3671" s="131" t="s">
        <v>6819</v>
      </c>
      <c r="B3671" s="139">
        <f>+'[2]Table SP Vol '!AU75</f>
        <v>487.83500000000004</v>
      </c>
      <c r="C3671" s="131" t="s">
        <v>645</v>
      </c>
      <c r="D3671" s="131">
        <v>70</v>
      </c>
      <c r="E3671" s="132">
        <v>975.67000000000007</v>
      </c>
      <c r="F3671" s="129">
        <f t="shared" si="55"/>
        <v>215000</v>
      </c>
      <c r="G3671" s="131"/>
      <c r="BS3671" s="86"/>
      <c r="IH3671" s="131"/>
    </row>
    <row r="3672" spans="1:242">
      <c r="A3672" s="131" t="s">
        <v>6820</v>
      </c>
      <c r="B3672" s="139">
        <f>+'[2]Table SP Vol '!AU76</f>
        <v>487.83500000000004</v>
      </c>
      <c r="C3672" s="131" t="s">
        <v>645</v>
      </c>
      <c r="D3672" s="131">
        <v>71</v>
      </c>
      <c r="E3672" s="132">
        <v>975.67000000000007</v>
      </c>
      <c r="F3672" s="129">
        <f t="shared" si="55"/>
        <v>215000</v>
      </c>
      <c r="G3672" s="131"/>
      <c r="BS3672" s="86"/>
      <c r="IH3672" s="131"/>
    </row>
    <row r="3673" spans="1:242">
      <c r="A3673" s="131" t="s">
        <v>6821</v>
      </c>
      <c r="B3673" s="139">
        <f>+'[2]Table SP Vol '!AU77</f>
        <v>487.83500000000004</v>
      </c>
      <c r="C3673" s="131" t="s">
        <v>645</v>
      </c>
      <c r="D3673" s="131">
        <v>72</v>
      </c>
      <c r="E3673" s="132">
        <v>975.67000000000007</v>
      </c>
      <c r="F3673" s="129">
        <f t="shared" si="55"/>
        <v>215000</v>
      </c>
      <c r="G3673" s="131"/>
      <c r="BS3673" s="86"/>
      <c r="IH3673" s="131"/>
    </row>
    <row r="3674" spans="1:242">
      <c r="A3674" s="131" t="s">
        <v>6822</v>
      </c>
      <c r="B3674" s="139">
        <f>+'[2]Table SP Vol '!AU78</f>
        <v>487.83500000000004</v>
      </c>
      <c r="C3674" s="131" t="s">
        <v>645</v>
      </c>
      <c r="D3674" s="131">
        <v>73</v>
      </c>
      <c r="E3674" s="132">
        <v>975.67000000000007</v>
      </c>
      <c r="F3674" s="129">
        <f t="shared" ref="F3674:F3737" si="56">+F3588+5000</f>
        <v>215000</v>
      </c>
      <c r="G3674" s="131"/>
      <c r="BS3674" s="86"/>
      <c r="IH3674" s="131"/>
    </row>
    <row r="3675" spans="1:242">
      <c r="A3675" s="131" t="s">
        <v>6823</v>
      </c>
      <c r="B3675" s="139">
        <f>+'[2]Table SP Vol '!AU79</f>
        <v>487.83500000000004</v>
      </c>
      <c r="C3675" s="131" t="s">
        <v>645</v>
      </c>
      <c r="D3675" s="131">
        <v>74</v>
      </c>
      <c r="E3675" s="132">
        <v>975.67000000000007</v>
      </c>
      <c r="F3675" s="129">
        <f t="shared" si="56"/>
        <v>215000</v>
      </c>
      <c r="G3675" s="131"/>
      <c r="BS3675" s="86"/>
      <c r="IH3675" s="131"/>
    </row>
    <row r="3676" spans="1:242">
      <c r="A3676" s="131" t="s">
        <v>6824</v>
      </c>
      <c r="B3676" s="139">
        <f>+'[2]Table SP Vol '!AU80</f>
        <v>1604.76</v>
      </c>
      <c r="C3676" s="131" t="s">
        <v>646</v>
      </c>
      <c r="D3676" s="131">
        <v>75</v>
      </c>
      <c r="E3676" s="132">
        <v>3209.52</v>
      </c>
      <c r="F3676" s="129">
        <f t="shared" si="56"/>
        <v>215000</v>
      </c>
      <c r="G3676" s="131"/>
      <c r="BS3676" s="86"/>
      <c r="IH3676" s="131"/>
    </row>
    <row r="3677" spans="1:242">
      <c r="A3677" s="131" t="s">
        <v>6825</v>
      </c>
      <c r="B3677" s="139">
        <f>+'[2]Table SP Vol '!AU81</f>
        <v>1604.76</v>
      </c>
      <c r="C3677" s="131" t="s">
        <v>646</v>
      </c>
      <c r="D3677" s="131">
        <v>76</v>
      </c>
      <c r="E3677" s="132">
        <v>3209.52</v>
      </c>
      <c r="F3677" s="129">
        <f t="shared" si="56"/>
        <v>215000</v>
      </c>
      <c r="G3677" s="131"/>
      <c r="BS3677" s="86"/>
      <c r="IH3677" s="131"/>
    </row>
    <row r="3678" spans="1:242">
      <c r="A3678" s="131" t="s">
        <v>6826</v>
      </c>
      <c r="B3678" s="139">
        <f>+'[2]Table SP Vol '!AU82</f>
        <v>1604.76</v>
      </c>
      <c r="C3678" s="131" t="s">
        <v>646</v>
      </c>
      <c r="D3678" s="131">
        <v>77</v>
      </c>
      <c r="E3678" s="132">
        <v>3209.52</v>
      </c>
      <c r="F3678" s="129">
        <f t="shared" si="56"/>
        <v>215000</v>
      </c>
      <c r="G3678" s="131"/>
      <c r="BS3678" s="86"/>
      <c r="IH3678" s="131"/>
    </row>
    <row r="3679" spans="1:242">
      <c r="A3679" s="131" t="s">
        <v>6827</v>
      </c>
      <c r="B3679" s="139">
        <f>+'[2]Table SP Vol '!AU83</f>
        <v>1604.76</v>
      </c>
      <c r="C3679" s="131" t="s">
        <v>646</v>
      </c>
      <c r="D3679" s="131">
        <v>78</v>
      </c>
      <c r="E3679" s="132">
        <v>3209.52</v>
      </c>
      <c r="F3679" s="129">
        <f t="shared" si="56"/>
        <v>215000</v>
      </c>
      <c r="G3679" s="131"/>
      <c r="BS3679" s="86"/>
      <c r="IH3679" s="131"/>
    </row>
    <row r="3680" spans="1:242">
      <c r="A3680" s="131" t="s">
        <v>6828</v>
      </c>
      <c r="B3680" s="139">
        <f>+'[2]Table SP Vol '!AU84</f>
        <v>1604.76</v>
      </c>
      <c r="C3680" s="131" t="s">
        <v>646</v>
      </c>
      <c r="D3680" s="131">
        <v>79</v>
      </c>
      <c r="E3680" s="132">
        <v>3209.52</v>
      </c>
      <c r="F3680" s="129">
        <f t="shared" si="56"/>
        <v>215000</v>
      </c>
      <c r="G3680" s="131"/>
      <c r="BS3680" s="86"/>
      <c r="IH3680" s="131"/>
    </row>
    <row r="3681" spans="1:242">
      <c r="A3681" s="131" t="s">
        <v>6829</v>
      </c>
      <c r="B3681" s="139">
        <f>+'[2]Table SP Vol '!AU85</f>
        <v>1604.76</v>
      </c>
      <c r="C3681" s="131" t="s">
        <v>646</v>
      </c>
      <c r="D3681" s="131">
        <v>80</v>
      </c>
      <c r="E3681" s="132">
        <v>3209.52</v>
      </c>
      <c r="F3681" s="129">
        <f t="shared" si="56"/>
        <v>215000</v>
      </c>
      <c r="G3681" s="131"/>
      <c r="BS3681" s="86"/>
      <c r="IH3681" s="131"/>
    </row>
    <row r="3682" spans="1:242">
      <c r="A3682" s="131" t="s">
        <v>6830</v>
      </c>
      <c r="B3682" s="139">
        <f>+'[2]Table SP Vol '!AU86</f>
        <v>1604.76</v>
      </c>
      <c r="C3682" s="131" t="s">
        <v>646</v>
      </c>
      <c r="D3682" s="131">
        <v>81</v>
      </c>
      <c r="E3682" s="132">
        <v>3209.52</v>
      </c>
      <c r="F3682" s="129">
        <f t="shared" si="56"/>
        <v>215000</v>
      </c>
      <c r="G3682" s="131"/>
      <c r="BS3682" s="86"/>
      <c r="IH3682" s="131"/>
    </row>
    <row r="3683" spans="1:242">
      <c r="A3683" s="131" t="s">
        <v>6831</v>
      </c>
      <c r="B3683" s="139">
        <f>+'[2]Table SP Vol '!AU87</f>
        <v>1604.76</v>
      </c>
      <c r="C3683" s="131" t="s">
        <v>646</v>
      </c>
      <c r="D3683" s="131">
        <v>82</v>
      </c>
      <c r="E3683" s="132">
        <v>3209.52</v>
      </c>
      <c r="F3683" s="129">
        <f t="shared" si="56"/>
        <v>215000</v>
      </c>
      <c r="G3683" s="131"/>
      <c r="BS3683" s="86"/>
      <c r="IH3683" s="131"/>
    </row>
    <row r="3684" spans="1:242">
      <c r="A3684" s="131" t="s">
        <v>6832</v>
      </c>
      <c r="B3684" s="139">
        <f>+'[2]Table SP Vol '!AU88</f>
        <v>1604.76</v>
      </c>
      <c r="C3684" s="131" t="s">
        <v>646</v>
      </c>
      <c r="D3684" s="131">
        <v>83</v>
      </c>
      <c r="E3684" s="132">
        <v>3209.52</v>
      </c>
      <c r="F3684" s="129">
        <f t="shared" si="56"/>
        <v>215000</v>
      </c>
      <c r="G3684" s="131"/>
      <c r="BS3684" s="86"/>
      <c r="IH3684" s="131"/>
    </row>
    <row r="3685" spans="1:242">
      <c r="A3685" s="131" t="s">
        <v>6833</v>
      </c>
      <c r="B3685" s="139">
        <f>+'[2]Table SP Vol '!AU89</f>
        <v>1604.76</v>
      </c>
      <c r="C3685" s="131" t="s">
        <v>646</v>
      </c>
      <c r="D3685" s="131">
        <v>84</v>
      </c>
      <c r="E3685" s="132">
        <v>3209.52</v>
      </c>
      <c r="F3685" s="129">
        <f t="shared" si="56"/>
        <v>215000</v>
      </c>
      <c r="G3685" s="131"/>
      <c r="BS3685" s="86"/>
      <c r="IH3685" s="131"/>
    </row>
    <row r="3686" spans="1:242">
      <c r="A3686" s="131" t="s">
        <v>6834</v>
      </c>
      <c r="B3686" s="139">
        <f>+'[2]Table SP Vol '!AU90</f>
        <v>1604.76</v>
      </c>
      <c r="C3686" s="131" t="s">
        <v>646</v>
      </c>
      <c r="D3686" s="131">
        <v>85</v>
      </c>
      <c r="E3686" s="132">
        <v>3209.52</v>
      </c>
      <c r="F3686" s="129">
        <f t="shared" si="56"/>
        <v>215000</v>
      </c>
      <c r="G3686" s="131"/>
      <c r="BS3686" s="86"/>
      <c r="IH3686" s="131"/>
    </row>
    <row r="3687" spans="1:242">
      <c r="A3687" s="131" t="s">
        <v>6835</v>
      </c>
      <c r="B3687" s="139">
        <f>+'[2]Table SP Vol '!AU91</f>
        <v>1604.76</v>
      </c>
      <c r="C3687" s="131" t="s">
        <v>646</v>
      </c>
      <c r="D3687" s="131">
        <v>86</v>
      </c>
      <c r="E3687" s="132">
        <v>3209.52</v>
      </c>
      <c r="F3687" s="129">
        <f t="shared" si="56"/>
        <v>215000</v>
      </c>
      <c r="G3687" s="131"/>
      <c r="BS3687" s="86"/>
      <c r="IH3687" s="131"/>
    </row>
    <row r="3688" spans="1:242">
      <c r="A3688" s="131" t="s">
        <v>6836</v>
      </c>
      <c r="B3688" s="139">
        <f>+'[2]Table SP Vol '!AU92</f>
        <v>1604.76</v>
      </c>
      <c r="C3688" s="131" t="s">
        <v>646</v>
      </c>
      <c r="D3688" s="131">
        <v>87</v>
      </c>
      <c r="E3688" s="132">
        <v>3209.52</v>
      </c>
      <c r="F3688" s="129">
        <f t="shared" si="56"/>
        <v>215000</v>
      </c>
      <c r="G3688" s="131"/>
      <c r="BS3688" s="86"/>
      <c r="IH3688" s="131"/>
    </row>
    <row r="3689" spans="1:242">
      <c r="A3689" s="131" t="s">
        <v>6837</v>
      </c>
      <c r="B3689" s="139">
        <f>+'[2]Table SP Vol '!AU93</f>
        <v>1604.76</v>
      </c>
      <c r="C3689" s="131" t="s">
        <v>646</v>
      </c>
      <c r="D3689" s="131">
        <v>88</v>
      </c>
      <c r="E3689" s="132">
        <v>3209.52</v>
      </c>
      <c r="F3689" s="129">
        <f t="shared" si="56"/>
        <v>215000</v>
      </c>
      <c r="G3689" s="131"/>
      <c r="BS3689" s="86"/>
      <c r="IH3689" s="131"/>
    </row>
    <row r="3690" spans="1:242">
      <c r="A3690" s="131" t="s">
        <v>6838</v>
      </c>
      <c r="B3690" s="139">
        <f>+'[2]Table SP Vol '!AU94</f>
        <v>1604.76</v>
      </c>
      <c r="C3690" s="131" t="s">
        <v>646</v>
      </c>
      <c r="D3690" s="131">
        <v>89</v>
      </c>
      <c r="E3690" s="132">
        <v>3209.52</v>
      </c>
      <c r="F3690" s="129">
        <f t="shared" si="56"/>
        <v>215000</v>
      </c>
      <c r="G3690" s="131"/>
      <c r="BS3690" s="86"/>
      <c r="IH3690" s="131"/>
    </row>
    <row r="3691" spans="1:242">
      <c r="A3691" s="131" t="s">
        <v>6839</v>
      </c>
      <c r="B3691" s="139">
        <f>+'[2]Table SP Vol '!AU95</f>
        <v>1604.76</v>
      </c>
      <c r="C3691" s="131" t="s">
        <v>646</v>
      </c>
      <c r="D3691" s="131">
        <v>90</v>
      </c>
      <c r="E3691" s="132">
        <v>3209.52</v>
      </c>
      <c r="F3691" s="129">
        <f t="shared" si="56"/>
        <v>215000</v>
      </c>
      <c r="G3691" s="131"/>
      <c r="BS3691" s="86"/>
      <c r="IH3691" s="131"/>
    </row>
    <row r="3692" spans="1:242">
      <c r="A3692" s="131" t="s">
        <v>6840</v>
      </c>
      <c r="B3692" s="139">
        <f>+'[2]Table SP Vol '!AU96</f>
        <v>1604.76</v>
      </c>
      <c r="C3692" s="131" t="s">
        <v>646</v>
      </c>
      <c r="D3692" s="131">
        <v>91</v>
      </c>
      <c r="E3692" s="132">
        <v>3209.52</v>
      </c>
      <c r="F3692" s="129">
        <f t="shared" si="56"/>
        <v>215000</v>
      </c>
      <c r="G3692" s="131"/>
      <c r="BS3692" s="86"/>
      <c r="IH3692" s="131"/>
    </row>
    <row r="3693" spans="1:242">
      <c r="A3693" s="131" t="s">
        <v>6841</v>
      </c>
      <c r="B3693" s="139">
        <f>+'[2]Table SP Vol '!AU97</f>
        <v>1604.76</v>
      </c>
      <c r="C3693" s="131" t="s">
        <v>646</v>
      </c>
      <c r="D3693" s="131">
        <v>92</v>
      </c>
      <c r="E3693" s="132">
        <v>3209.52</v>
      </c>
      <c r="F3693" s="129">
        <f t="shared" si="56"/>
        <v>215000</v>
      </c>
      <c r="G3693" s="131"/>
      <c r="BS3693" s="86"/>
      <c r="IH3693" s="131"/>
    </row>
    <row r="3694" spans="1:242">
      <c r="A3694" s="131" t="s">
        <v>6842</v>
      </c>
      <c r="B3694" s="139">
        <f>+'[2]Table SP Vol '!AU98</f>
        <v>1604.76</v>
      </c>
      <c r="C3694" s="131" t="s">
        <v>646</v>
      </c>
      <c r="D3694" s="131">
        <v>93</v>
      </c>
      <c r="E3694" s="132">
        <v>3209.52</v>
      </c>
      <c r="F3694" s="129">
        <f t="shared" si="56"/>
        <v>215000</v>
      </c>
      <c r="G3694" s="131"/>
      <c r="BS3694" s="86"/>
      <c r="IH3694" s="131"/>
    </row>
    <row r="3695" spans="1:242">
      <c r="A3695" s="131" t="s">
        <v>6843</v>
      </c>
      <c r="B3695" s="139">
        <f>+'[2]Table SP Vol '!AU99</f>
        <v>1604.76</v>
      </c>
      <c r="C3695" s="131" t="s">
        <v>646</v>
      </c>
      <c r="D3695" s="131">
        <v>94</v>
      </c>
      <c r="E3695" s="132">
        <v>3209.52</v>
      </c>
      <c r="F3695" s="129">
        <f t="shared" si="56"/>
        <v>215000</v>
      </c>
      <c r="G3695" s="131"/>
      <c r="BS3695" s="86"/>
      <c r="IH3695" s="131"/>
    </row>
    <row r="3696" spans="1:242">
      <c r="A3696" s="131" t="s">
        <v>6844</v>
      </c>
      <c r="B3696" s="139">
        <f>+'[2]Table SP Vol '!AU100</f>
        <v>1604.76</v>
      </c>
      <c r="C3696" s="131" t="s">
        <v>646</v>
      </c>
      <c r="D3696" s="131">
        <v>95</v>
      </c>
      <c r="E3696" s="132">
        <v>3209.52</v>
      </c>
      <c r="F3696" s="129">
        <f t="shared" si="56"/>
        <v>215000</v>
      </c>
      <c r="G3696" s="131"/>
      <c r="BS3696" s="86"/>
      <c r="IH3696" s="131"/>
    </row>
    <row r="3697" spans="1:242">
      <c r="A3697" s="131" t="s">
        <v>6845</v>
      </c>
      <c r="B3697" s="139">
        <f>+'[2]Table SP Vol '!AU101</f>
        <v>1604.76</v>
      </c>
      <c r="C3697" s="131" t="s">
        <v>646</v>
      </c>
      <c r="D3697" s="131">
        <v>96</v>
      </c>
      <c r="E3697" s="132">
        <v>3209.52</v>
      </c>
      <c r="F3697" s="129">
        <f t="shared" si="56"/>
        <v>215000</v>
      </c>
      <c r="G3697" s="131"/>
      <c r="BS3697" s="86"/>
      <c r="IH3697" s="131"/>
    </row>
    <row r="3698" spans="1:242">
      <c r="A3698" s="131" t="s">
        <v>6846</v>
      </c>
      <c r="B3698" s="139">
        <f>+'[2]Table SP Vol '!AU102</f>
        <v>1604.76</v>
      </c>
      <c r="C3698" s="131" t="s">
        <v>646</v>
      </c>
      <c r="D3698" s="131">
        <v>97</v>
      </c>
      <c r="E3698" s="132">
        <v>3209.52</v>
      </c>
      <c r="F3698" s="129">
        <f t="shared" si="56"/>
        <v>215000</v>
      </c>
      <c r="G3698" s="131"/>
      <c r="BS3698" s="86"/>
      <c r="IH3698" s="131"/>
    </row>
    <row r="3699" spans="1:242">
      <c r="A3699" s="131" t="s">
        <v>6847</v>
      </c>
      <c r="B3699" s="139">
        <f>+'[2]Table SP Vol '!AU103</f>
        <v>1604.76</v>
      </c>
      <c r="C3699" s="131" t="s">
        <v>646</v>
      </c>
      <c r="D3699" s="131">
        <v>98</v>
      </c>
      <c r="E3699" s="132">
        <v>3209.52</v>
      </c>
      <c r="F3699" s="129">
        <f t="shared" si="56"/>
        <v>215000</v>
      </c>
      <c r="G3699" s="131"/>
      <c r="BS3699" s="86"/>
      <c r="IH3699" s="131"/>
    </row>
    <row r="3700" spans="1:242">
      <c r="A3700" s="131" t="s">
        <v>6848</v>
      </c>
      <c r="B3700" s="139">
        <f>+'[2]Table SP Vol '!AU104</f>
        <v>1604.76</v>
      </c>
      <c r="C3700" s="131" t="s">
        <v>646</v>
      </c>
      <c r="D3700" s="131">
        <v>99</v>
      </c>
      <c r="E3700" s="132">
        <v>3209.52</v>
      </c>
      <c r="F3700" s="129">
        <f t="shared" si="56"/>
        <v>215000</v>
      </c>
      <c r="G3700" s="131"/>
      <c r="BS3700" s="86"/>
      <c r="IH3700" s="131"/>
    </row>
    <row r="3701" spans="1:242">
      <c r="A3701" s="131" t="s">
        <v>6849</v>
      </c>
      <c r="B3701" s="139">
        <f>+'[2]Table SP Vol '!AU105</f>
        <v>0</v>
      </c>
      <c r="C3701" s="131" t="s">
        <v>634</v>
      </c>
      <c r="D3701" s="131">
        <v>0</v>
      </c>
      <c r="E3701" s="132">
        <v>0</v>
      </c>
      <c r="F3701" s="129">
        <f t="shared" si="56"/>
        <v>215000</v>
      </c>
      <c r="G3701" s="131"/>
      <c r="BS3701" s="86"/>
      <c r="IH3701" s="131"/>
    </row>
    <row r="3702" spans="1:242">
      <c r="A3702" s="131" t="s">
        <v>2463</v>
      </c>
      <c r="B3702" s="139">
        <f>+'[2]Table SP Vol '!AV20</f>
        <v>5.0599999999999996</v>
      </c>
      <c r="C3702" s="131" t="s">
        <v>634</v>
      </c>
      <c r="D3702" s="131">
        <v>15</v>
      </c>
      <c r="E3702" s="132">
        <v>10.119999999999999</v>
      </c>
      <c r="F3702" s="129">
        <f t="shared" si="56"/>
        <v>220000</v>
      </c>
      <c r="G3702" s="131"/>
      <c r="BO3702" s="86"/>
      <c r="IH3702" s="131"/>
    </row>
    <row r="3703" spans="1:242">
      <c r="A3703" s="131" t="s">
        <v>2464</v>
      </c>
      <c r="B3703" s="139">
        <f>+'[2]Table SP Vol '!AV21</f>
        <v>5.0599999999999996</v>
      </c>
      <c r="C3703" s="131" t="s">
        <v>634</v>
      </c>
      <c r="D3703" s="131">
        <v>16</v>
      </c>
      <c r="E3703" s="132">
        <v>10.119999999999999</v>
      </c>
      <c r="F3703" s="129">
        <f t="shared" si="56"/>
        <v>220000</v>
      </c>
      <c r="G3703" s="131"/>
      <c r="BO3703" s="86"/>
      <c r="IH3703" s="131"/>
    </row>
    <row r="3704" spans="1:242">
      <c r="A3704" s="131" t="s">
        <v>2465</v>
      </c>
      <c r="B3704" s="139">
        <f>+'[2]Table SP Vol '!AV22</f>
        <v>5.0599999999999996</v>
      </c>
      <c r="C3704" s="131" t="s">
        <v>634</v>
      </c>
      <c r="D3704" s="131">
        <v>17</v>
      </c>
      <c r="E3704" s="132">
        <v>10.119999999999999</v>
      </c>
      <c r="F3704" s="129">
        <f t="shared" si="56"/>
        <v>220000</v>
      </c>
      <c r="G3704" s="131"/>
      <c r="BO3704" s="86"/>
      <c r="IH3704" s="131"/>
    </row>
    <row r="3705" spans="1:242">
      <c r="A3705" s="131" t="s">
        <v>2466</v>
      </c>
      <c r="B3705" s="139">
        <f>+'[2]Table SP Vol '!AV23</f>
        <v>5.0599999999999996</v>
      </c>
      <c r="C3705" s="131" t="s">
        <v>634</v>
      </c>
      <c r="D3705" s="131">
        <v>18</v>
      </c>
      <c r="E3705" s="132">
        <v>10.119999999999999</v>
      </c>
      <c r="F3705" s="129">
        <f t="shared" si="56"/>
        <v>220000</v>
      </c>
      <c r="G3705" s="131"/>
      <c r="BO3705" s="86"/>
      <c r="IH3705" s="131"/>
    </row>
    <row r="3706" spans="1:242">
      <c r="A3706" s="131" t="s">
        <v>2467</v>
      </c>
      <c r="B3706" s="139">
        <f>+'[2]Table SP Vol '!AV24</f>
        <v>5.0599999999999996</v>
      </c>
      <c r="C3706" s="131" t="s">
        <v>634</v>
      </c>
      <c r="D3706" s="131">
        <v>19</v>
      </c>
      <c r="E3706" s="132">
        <v>10.119999999999999</v>
      </c>
      <c r="F3706" s="129">
        <f t="shared" si="56"/>
        <v>220000</v>
      </c>
      <c r="G3706" s="131"/>
      <c r="BO3706" s="86"/>
      <c r="IH3706" s="131"/>
    </row>
    <row r="3707" spans="1:242">
      <c r="A3707" s="131" t="s">
        <v>2468</v>
      </c>
      <c r="B3707" s="139">
        <f>+'[2]Table SP Vol '!AV25</f>
        <v>7.48</v>
      </c>
      <c r="C3707" s="131" t="s">
        <v>635</v>
      </c>
      <c r="D3707" s="131">
        <v>20</v>
      </c>
      <c r="E3707" s="132">
        <v>14.96</v>
      </c>
      <c r="F3707" s="129">
        <f t="shared" si="56"/>
        <v>220000</v>
      </c>
      <c r="G3707" s="131"/>
      <c r="BO3707" s="86"/>
      <c r="IH3707" s="131"/>
    </row>
    <row r="3708" spans="1:242">
      <c r="A3708" s="131" t="s">
        <v>2469</v>
      </c>
      <c r="B3708" s="139">
        <f>+'[2]Table SP Vol '!AV26</f>
        <v>7.48</v>
      </c>
      <c r="C3708" s="131" t="s">
        <v>635</v>
      </c>
      <c r="D3708" s="131">
        <v>21</v>
      </c>
      <c r="E3708" s="132">
        <v>14.96</v>
      </c>
      <c r="F3708" s="129">
        <f t="shared" si="56"/>
        <v>220000</v>
      </c>
      <c r="G3708" s="131"/>
      <c r="BO3708" s="86"/>
      <c r="IH3708" s="131"/>
    </row>
    <row r="3709" spans="1:242">
      <c r="A3709" s="131" t="s">
        <v>2470</v>
      </c>
      <c r="B3709" s="139">
        <f>+'[2]Table SP Vol '!AV27</f>
        <v>7.48</v>
      </c>
      <c r="C3709" s="131" t="s">
        <v>635</v>
      </c>
      <c r="D3709" s="131">
        <v>22</v>
      </c>
      <c r="E3709" s="132">
        <v>14.96</v>
      </c>
      <c r="F3709" s="129">
        <f t="shared" si="56"/>
        <v>220000</v>
      </c>
      <c r="G3709" s="131"/>
      <c r="BO3709" s="86"/>
      <c r="IH3709" s="131"/>
    </row>
    <row r="3710" spans="1:242">
      <c r="A3710" s="131" t="s">
        <v>2471</v>
      </c>
      <c r="B3710" s="139">
        <f>+'[2]Table SP Vol '!AV28</f>
        <v>7.48</v>
      </c>
      <c r="C3710" s="131" t="s">
        <v>635</v>
      </c>
      <c r="D3710" s="131">
        <v>23</v>
      </c>
      <c r="E3710" s="132">
        <v>14.96</v>
      </c>
      <c r="F3710" s="129">
        <f t="shared" si="56"/>
        <v>220000</v>
      </c>
      <c r="G3710" s="131"/>
      <c r="BO3710" s="86"/>
      <c r="IH3710" s="131"/>
    </row>
    <row r="3711" spans="1:242">
      <c r="A3711" s="131" t="s">
        <v>2472</v>
      </c>
      <c r="B3711" s="139">
        <f>+'[2]Table SP Vol '!AV29</f>
        <v>7.48</v>
      </c>
      <c r="C3711" s="131" t="s">
        <v>635</v>
      </c>
      <c r="D3711" s="131">
        <v>24</v>
      </c>
      <c r="E3711" s="132">
        <v>14.96</v>
      </c>
      <c r="F3711" s="129">
        <f t="shared" si="56"/>
        <v>220000</v>
      </c>
      <c r="G3711" s="131"/>
      <c r="BO3711" s="86"/>
      <c r="IH3711" s="131"/>
    </row>
    <row r="3712" spans="1:242">
      <c r="A3712" s="131" t="s">
        <v>2473</v>
      </c>
      <c r="B3712" s="139">
        <f>+'[2]Table SP Vol '!AV30</f>
        <v>8.8000000000000007</v>
      </c>
      <c r="C3712" s="131" t="s">
        <v>636</v>
      </c>
      <c r="D3712" s="131">
        <v>25</v>
      </c>
      <c r="E3712" s="132">
        <v>17.600000000000001</v>
      </c>
      <c r="F3712" s="129">
        <f t="shared" si="56"/>
        <v>220000</v>
      </c>
      <c r="G3712" s="131"/>
      <c r="BO3712" s="86"/>
      <c r="IH3712" s="131"/>
    </row>
    <row r="3713" spans="1:242">
      <c r="A3713" s="131" t="s">
        <v>2474</v>
      </c>
      <c r="B3713" s="139">
        <f>+'[2]Table SP Vol '!AV31</f>
        <v>8.8000000000000007</v>
      </c>
      <c r="C3713" s="131" t="s">
        <v>636</v>
      </c>
      <c r="D3713" s="131">
        <v>26</v>
      </c>
      <c r="E3713" s="132">
        <v>17.600000000000001</v>
      </c>
      <c r="F3713" s="129">
        <f t="shared" si="56"/>
        <v>220000</v>
      </c>
      <c r="G3713" s="131"/>
      <c r="BO3713" s="86"/>
      <c r="IH3713" s="131"/>
    </row>
    <row r="3714" spans="1:242">
      <c r="A3714" s="131" t="s">
        <v>2475</v>
      </c>
      <c r="B3714" s="139">
        <f>+'[2]Table SP Vol '!AV32</f>
        <v>8.8000000000000007</v>
      </c>
      <c r="C3714" s="131" t="s">
        <v>636</v>
      </c>
      <c r="D3714" s="131">
        <v>27</v>
      </c>
      <c r="E3714" s="132">
        <v>17.600000000000001</v>
      </c>
      <c r="F3714" s="129">
        <f t="shared" si="56"/>
        <v>220000</v>
      </c>
      <c r="G3714" s="131"/>
      <c r="BO3714" s="86"/>
      <c r="IH3714" s="131"/>
    </row>
    <row r="3715" spans="1:242">
      <c r="A3715" s="131" t="s">
        <v>2476</v>
      </c>
      <c r="B3715" s="139">
        <f>+'[2]Table SP Vol '!AV33</f>
        <v>8.8000000000000007</v>
      </c>
      <c r="C3715" s="131" t="s">
        <v>636</v>
      </c>
      <c r="D3715" s="131">
        <v>28</v>
      </c>
      <c r="E3715" s="132">
        <v>17.600000000000001</v>
      </c>
      <c r="F3715" s="129">
        <f t="shared" si="56"/>
        <v>220000</v>
      </c>
      <c r="G3715" s="131"/>
      <c r="BO3715" s="86"/>
      <c r="IH3715" s="131"/>
    </row>
    <row r="3716" spans="1:242">
      <c r="A3716" s="131" t="s">
        <v>2477</v>
      </c>
      <c r="B3716" s="139">
        <f>+'[2]Table SP Vol '!AV34</f>
        <v>8.8000000000000007</v>
      </c>
      <c r="C3716" s="131" t="s">
        <v>636</v>
      </c>
      <c r="D3716" s="131">
        <v>29</v>
      </c>
      <c r="E3716" s="132">
        <v>17.600000000000001</v>
      </c>
      <c r="F3716" s="129">
        <f t="shared" si="56"/>
        <v>220000</v>
      </c>
      <c r="G3716" s="131"/>
      <c r="BO3716" s="86"/>
      <c r="IH3716" s="131"/>
    </row>
    <row r="3717" spans="1:242">
      <c r="A3717" s="131" t="s">
        <v>2478</v>
      </c>
      <c r="B3717" s="139">
        <f>+'[2]Table SP Vol '!AV35</f>
        <v>10.780000000000001</v>
      </c>
      <c r="C3717" s="131" t="s">
        <v>637</v>
      </c>
      <c r="D3717" s="131">
        <v>30</v>
      </c>
      <c r="E3717" s="132">
        <v>21.560000000000002</v>
      </c>
      <c r="F3717" s="129">
        <f t="shared" si="56"/>
        <v>220000</v>
      </c>
      <c r="G3717" s="131"/>
      <c r="BO3717" s="86"/>
      <c r="IH3717" s="131"/>
    </row>
    <row r="3718" spans="1:242">
      <c r="A3718" s="131" t="s">
        <v>2479</v>
      </c>
      <c r="B3718" s="139">
        <f>+'[2]Table SP Vol '!AV36</f>
        <v>10.780000000000001</v>
      </c>
      <c r="C3718" s="131" t="s">
        <v>637</v>
      </c>
      <c r="D3718" s="131">
        <v>31</v>
      </c>
      <c r="E3718" s="132">
        <v>21.560000000000002</v>
      </c>
      <c r="F3718" s="129">
        <f t="shared" si="56"/>
        <v>220000</v>
      </c>
      <c r="G3718" s="131"/>
      <c r="BO3718" s="86"/>
      <c r="IH3718" s="131"/>
    </row>
    <row r="3719" spans="1:242">
      <c r="A3719" s="131" t="s">
        <v>2480</v>
      </c>
      <c r="B3719" s="139">
        <f>+'[2]Table SP Vol '!AV37</f>
        <v>10.780000000000001</v>
      </c>
      <c r="C3719" s="131" t="s">
        <v>637</v>
      </c>
      <c r="D3719" s="131">
        <v>32</v>
      </c>
      <c r="E3719" s="132">
        <v>21.560000000000002</v>
      </c>
      <c r="F3719" s="129">
        <f t="shared" si="56"/>
        <v>220000</v>
      </c>
      <c r="G3719" s="131"/>
      <c r="BO3719" s="86"/>
      <c r="IH3719" s="131"/>
    </row>
    <row r="3720" spans="1:242">
      <c r="A3720" s="131" t="s">
        <v>2481</v>
      </c>
      <c r="B3720" s="139">
        <f>+'[2]Table SP Vol '!AV38</f>
        <v>10.780000000000001</v>
      </c>
      <c r="C3720" s="131" t="s">
        <v>637</v>
      </c>
      <c r="D3720" s="131">
        <v>33</v>
      </c>
      <c r="E3720" s="132">
        <v>21.560000000000002</v>
      </c>
      <c r="F3720" s="129">
        <f t="shared" si="56"/>
        <v>220000</v>
      </c>
      <c r="G3720" s="131"/>
      <c r="BO3720" s="86"/>
      <c r="IH3720" s="131"/>
    </row>
    <row r="3721" spans="1:242">
      <c r="A3721" s="131" t="s">
        <v>2482</v>
      </c>
      <c r="B3721" s="139">
        <f>+'[2]Table SP Vol '!AV39</f>
        <v>10.780000000000001</v>
      </c>
      <c r="C3721" s="131" t="s">
        <v>637</v>
      </c>
      <c r="D3721" s="131">
        <v>34</v>
      </c>
      <c r="E3721" s="132">
        <v>21.560000000000002</v>
      </c>
      <c r="F3721" s="129">
        <f t="shared" si="56"/>
        <v>220000</v>
      </c>
      <c r="G3721" s="131"/>
      <c r="BO3721" s="86"/>
      <c r="IH3721" s="131"/>
    </row>
    <row r="3722" spans="1:242">
      <c r="A3722" s="131" t="s">
        <v>2483</v>
      </c>
      <c r="B3722" s="139">
        <f>+'[2]Table SP Vol '!AV40</f>
        <v>14.3</v>
      </c>
      <c r="C3722" s="131" t="s">
        <v>638</v>
      </c>
      <c r="D3722" s="131">
        <v>35</v>
      </c>
      <c r="E3722" s="132">
        <v>28.6</v>
      </c>
      <c r="F3722" s="129">
        <f t="shared" si="56"/>
        <v>220000</v>
      </c>
      <c r="G3722" s="131"/>
      <c r="BO3722" s="86"/>
      <c r="IH3722" s="131"/>
    </row>
    <row r="3723" spans="1:242">
      <c r="A3723" s="131" t="s">
        <v>2484</v>
      </c>
      <c r="B3723" s="139">
        <f>+'[2]Table SP Vol '!AV41</f>
        <v>14.3</v>
      </c>
      <c r="C3723" s="131" t="s">
        <v>638</v>
      </c>
      <c r="D3723" s="131">
        <v>36</v>
      </c>
      <c r="E3723" s="132">
        <v>28.6</v>
      </c>
      <c r="F3723" s="129">
        <f t="shared" si="56"/>
        <v>220000</v>
      </c>
      <c r="G3723" s="131"/>
      <c r="BO3723" s="86"/>
      <c r="IH3723" s="131"/>
    </row>
    <row r="3724" spans="1:242">
      <c r="A3724" s="131" t="s">
        <v>2485</v>
      </c>
      <c r="B3724" s="139">
        <f>+'[2]Table SP Vol '!AV42</f>
        <v>14.3</v>
      </c>
      <c r="C3724" s="131" t="s">
        <v>638</v>
      </c>
      <c r="D3724" s="131">
        <v>37</v>
      </c>
      <c r="E3724" s="132">
        <v>28.6</v>
      </c>
      <c r="F3724" s="129">
        <f t="shared" si="56"/>
        <v>220000</v>
      </c>
      <c r="G3724" s="131"/>
      <c r="BO3724" s="86"/>
      <c r="IH3724" s="131"/>
    </row>
    <row r="3725" spans="1:242">
      <c r="A3725" s="131" t="s">
        <v>2486</v>
      </c>
      <c r="B3725" s="139">
        <f>+'[2]Table SP Vol '!AV43</f>
        <v>14.3</v>
      </c>
      <c r="C3725" s="131" t="s">
        <v>638</v>
      </c>
      <c r="D3725" s="131">
        <v>38</v>
      </c>
      <c r="E3725" s="132">
        <v>28.6</v>
      </c>
      <c r="F3725" s="129">
        <f t="shared" si="56"/>
        <v>220000</v>
      </c>
      <c r="G3725" s="131"/>
      <c r="BO3725" s="86"/>
      <c r="IH3725" s="131"/>
    </row>
    <row r="3726" spans="1:242">
      <c r="A3726" s="131" t="s">
        <v>2487</v>
      </c>
      <c r="B3726" s="139">
        <f>+'[2]Table SP Vol '!AV44</f>
        <v>14.3</v>
      </c>
      <c r="C3726" s="131" t="s">
        <v>638</v>
      </c>
      <c r="D3726" s="131">
        <v>39</v>
      </c>
      <c r="E3726" s="132">
        <v>28.6</v>
      </c>
      <c r="F3726" s="129">
        <f t="shared" si="56"/>
        <v>220000</v>
      </c>
      <c r="G3726" s="131"/>
      <c r="BO3726" s="86"/>
      <c r="IH3726" s="131"/>
    </row>
    <row r="3727" spans="1:242">
      <c r="A3727" s="131" t="s">
        <v>2488</v>
      </c>
      <c r="B3727" s="139">
        <f>+'[2]Table SP Vol '!AV45</f>
        <v>20.9</v>
      </c>
      <c r="C3727" s="131" t="s">
        <v>639</v>
      </c>
      <c r="D3727" s="131">
        <v>40</v>
      </c>
      <c r="E3727" s="132">
        <v>41.8</v>
      </c>
      <c r="F3727" s="129">
        <f t="shared" si="56"/>
        <v>220000</v>
      </c>
      <c r="G3727" s="131"/>
      <c r="BO3727" s="86"/>
      <c r="IH3727" s="131"/>
    </row>
    <row r="3728" spans="1:242">
      <c r="A3728" s="131" t="s">
        <v>2489</v>
      </c>
      <c r="B3728" s="139">
        <f>+'[2]Table SP Vol '!AV46</f>
        <v>20.9</v>
      </c>
      <c r="C3728" s="131" t="s">
        <v>639</v>
      </c>
      <c r="D3728" s="131">
        <v>41</v>
      </c>
      <c r="E3728" s="132">
        <v>41.8</v>
      </c>
      <c r="F3728" s="129">
        <f t="shared" si="56"/>
        <v>220000</v>
      </c>
      <c r="G3728" s="131"/>
      <c r="BO3728" s="86"/>
      <c r="IH3728" s="131"/>
    </row>
    <row r="3729" spans="1:242">
      <c r="A3729" s="131" t="s">
        <v>2490</v>
      </c>
      <c r="B3729" s="139">
        <f>+'[2]Table SP Vol '!AV47</f>
        <v>20.9</v>
      </c>
      <c r="C3729" s="131" t="s">
        <v>639</v>
      </c>
      <c r="D3729" s="131">
        <v>42</v>
      </c>
      <c r="E3729" s="132">
        <v>41.8</v>
      </c>
      <c r="F3729" s="129">
        <f t="shared" si="56"/>
        <v>220000</v>
      </c>
      <c r="G3729" s="131"/>
      <c r="BO3729" s="86"/>
      <c r="IH3729" s="131"/>
    </row>
    <row r="3730" spans="1:242">
      <c r="A3730" s="131" t="s">
        <v>2491</v>
      </c>
      <c r="B3730" s="139">
        <f>+'[2]Table SP Vol '!AV48</f>
        <v>20.9</v>
      </c>
      <c r="C3730" s="131" t="s">
        <v>639</v>
      </c>
      <c r="D3730" s="131">
        <v>43</v>
      </c>
      <c r="E3730" s="132">
        <v>41.8</v>
      </c>
      <c r="F3730" s="129">
        <f t="shared" si="56"/>
        <v>220000</v>
      </c>
      <c r="G3730" s="131"/>
      <c r="BO3730" s="86"/>
      <c r="IH3730" s="131"/>
    </row>
    <row r="3731" spans="1:242">
      <c r="A3731" s="131" t="s">
        <v>2492</v>
      </c>
      <c r="B3731" s="139">
        <f>+'[2]Table SP Vol '!AV49</f>
        <v>20.9</v>
      </c>
      <c r="C3731" s="131" t="s">
        <v>639</v>
      </c>
      <c r="D3731" s="131">
        <v>44</v>
      </c>
      <c r="E3731" s="132">
        <v>41.8</v>
      </c>
      <c r="F3731" s="129">
        <f t="shared" si="56"/>
        <v>220000</v>
      </c>
      <c r="G3731" s="131"/>
      <c r="BO3731" s="86"/>
      <c r="IH3731" s="131"/>
    </row>
    <row r="3732" spans="1:242">
      <c r="A3732" s="131" t="s">
        <v>2493</v>
      </c>
      <c r="B3732" s="139">
        <f>+'[2]Table SP Vol '!AV50</f>
        <v>33.44</v>
      </c>
      <c r="C3732" s="131" t="s">
        <v>640</v>
      </c>
      <c r="D3732" s="131">
        <v>45</v>
      </c>
      <c r="E3732" s="132">
        <v>66.88</v>
      </c>
      <c r="F3732" s="129">
        <f t="shared" si="56"/>
        <v>220000</v>
      </c>
      <c r="G3732" s="131"/>
      <c r="BO3732" s="86"/>
      <c r="IH3732" s="131"/>
    </row>
    <row r="3733" spans="1:242">
      <c r="A3733" s="131" t="s">
        <v>2494</v>
      </c>
      <c r="B3733" s="139">
        <f>+'[2]Table SP Vol '!AV51</f>
        <v>33.44</v>
      </c>
      <c r="C3733" s="131" t="s">
        <v>640</v>
      </c>
      <c r="D3733" s="131">
        <v>46</v>
      </c>
      <c r="E3733" s="132">
        <v>66.88</v>
      </c>
      <c r="F3733" s="129">
        <f t="shared" si="56"/>
        <v>220000</v>
      </c>
      <c r="G3733" s="131"/>
      <c r="BO3733" s="86"/>
      <c r="IH3733" s="131"/>
    </row>
    <row r="3734" spans="1:242">
      <c r="A3734" s="131" t="s">
        <v>2495</v>
      </c>
      <c r="B3734" s="139">
        <f>+'[2]Table SP Vol '!AV52</f>
        <v>33.44</v>
      </c>
      <c r="C3734" s="131" t="s">
        <v>640</v>
      </c>
      <c r="D3734" s="131">
        <v>47</v>
      </c>
      <c r="E3734" s="132">
        <v>66.88</v>
      </c>
      <c r="F3734" s="129">
        <f t="shared" si="56"/>
        <v>220000</v>
      </c>
      <c r="G3734" s="131"/>
      <c r="BO3734" s="86"/>
      <c r="IH3734" s="131"/>
    </row>
    <row r="3735" spans="1:242">
      <c r="A3735" s="131" t="s">
        <v>2496</v>
      </c>
      <c r="B3735" s="139">
        <f>+'[2]Table SP Vol '!AV53</f>
        <v>33.44</v>
      </c>
      <c r="C3735" s="131" t="s">
        <v>640</v>
      </c>
      <c r="D3735" s="131">
        <v>48</v>
      </c>
      <c r="E3735" s="132">
        <v>66.88</v>
      </c>
      <c r="F3735" s="129">
        <f t="shared" si="56"/>
        <v>220000</v>
      </c>
      <c r="G3735" s="131"/>
      <c r="BO3735" s="86"/>
      <c r="IH3735" s="131"/>
    </row>
    <row r="3736" spans="1:242">
      <c r="A3736" s="131" t="s">
        <v>2497</v>
      </c>
      <c r="B3736" s="139">
        <f>+'[2]Table SP Vol '!AV54</f>
        <v>33.44</v>
      </c>
      <c r="C3736" s="131" t="s">
        <v>640</v>
      </c>
      <c r="D3736" s="131">
        <v>49</v>
      </c>
      <c r="E3736" s="132">
        <v>66.88</v>
      </c>
      <c r="F3736" s="129">
        <f t="shared" si="56"/>
        <v>220000</v>
      </c>
      <c r="G3736" s="131"/>
      <c r="BO3736" s="86"/>
      <c r="IH3736" s="131"/>
    </row>
    <row r="3737" spans="1:242">
      <c r="A3737" s="131" t="s">
        <v>2498</v>
      </c>
      <c r="B3737" s="139">
        <f>+'[2]Table SP Vol '!AV55</f>
        <v>60.06</v>
      </c>
      <c r="C3737" s="131" t="s">
        <v>641</v>
      </c>
      <c r="D3737" s="131">
        <v>50</v>
      </c>
      <c r="E3737" s="132">
        <v>120.12</v>
      </c>
      <c r="F3737" s="129">
        <f t="shared" si="56"/>
        <v>220000</v>
      </c>
      <c r="G3737" s="131"/>
      <c r="BO3737" s="86"/>
      <c r="IH3737" s="131"/>
    </row>
    <row r="3738" spans="1:242">
      <c r="A3738" s="131" t="s">
        <v>2499</v>
      </c>
      <c r="B3738" s="139">
        <f>+'[2]Table SP Vol '!AV56</f>
        <v>60.06</v>
      </c>
      <c r="C3738" s="131" t="s">
        <v>641</v>
      </c>
      <c r="D3738" s="131">
        <v>51</v>
      </c>
      <c r="E3738" s="132">
        <v>120.12</v>
      </c>
      <c r="F3738" s="129">
        <f t="shared" ref="F3738:F3801" si="57">+F3652+5000</f>
        <v>220000</v>
      </c>
      <c r="G3738" s="131"/>
      <c r="BO3738" s="86"/>
      <c r="IH3738" s="131"/>
    </row>
    <row r="3739" spans="1:242">
      <c r="A3739" s="131" t="s">
        <v>2500</v>
      </c>
      <c r="B3739" s="139">
        <f>+'[2]Table SP Vol '!AV57</f>
        <v>60.06</v>
      </c>
      <c r="C3739" s="131" t="s">
        <v>641</v>
      </c>
      <c r="D3739" s="131">
        <v>52</v>
      </c>
      <c r="E3739" s="132">
        <v>120.12</v>
      </c>
      <c r="F3739" s="129">
        <f t="shared" si="57"/>
        <v>220000</v>
      </c>
      <c r="G3739" s="131"/>
      <c r="BO3739" s="86"/>
      <c r="IH3739" s="131"/>
    </row>
    <row r="3740" spans="1:242">
      <c r="A3740" s="131" t="s">
        <v>2501</v>
      </c>
      <c r="B3740" s="139">
        <f>+'[2]Table SP Vol '!AV58</f>
        <v>60.06</v>
      </c>
      <c r="C3740" s="131" t="s">
        <v>641</v>
      </c>
      <c r="D3740" s="131">
        <v>53</v>
      </c>
      <c r="E3740" s="132">
        <v>120.12</v>
      </c>
      <c r="F3740" s="129">
        <f t="shared" si="57"/>
        <v>220000</v>
      </c>
      <c r="G3740" s="131"/>
      <c r="BO3740" s="86"/>
      <c r="IH3740" s="131"/>
    </row>
    <row r="3741" spans="1:242">
      <c r="A3741" s="131" t="s">
        <v>2502</v>
      </c>
      <c r="B3741" s="139">
        <f>+'[2]Table SP Vol '!AV59</f>
        <v>60.06</v>
      </c>
      <c r="C3741" s="131" t="s">
        <v>641</v>
      </c>
      <c r="D3741" s="131">
        <v>54</v>
      </c>
      <c r="E3741" s="132">
        <v>120.12</v>
      </c>
      <c r="F3741" s="129">
        <f t="shared" si="57"/>
        <v>220000</v>
      </c>
      <c r="G3741" s="131"/>
      <c r="BO3741" s="86"/>
      <c r="IH3741" s="131"/>
    </row>
    <row r="3742" spans="1:242">
      <c r="A3742" s="131" t="s">
        <v>2503</v>
      </c>
      <c r="B3742" s="139">
        <f>+'[2]Table SP Vol '!AV60</f>
        <v>109.34</v>
      </c>
      <c r="C3742" s="131" t="s">
        <v>642</v>
      </c>
      <c r="D3742" s="131">
        <v>55</v>
      </c>
      <c r="E3742" s="132">
        <v>218.68</v>
      </c>
      <c r="F3742" s="129">
        <f t="shared" si="57"/>
        <v>220000</v>
      </c>
      <c r="G3742" s="131"/>
      <c r="BO3742" s="86"/>
      <c r="IH3742" s="131"/>
    </row>
    <row r="3743" spans="1:242">
      <c r="A3743" s="131" t="s">
        <v>2504</v>
      </c>
      <c r="B3743" s="139">
        <f>+'[2]Table SP Vol '!AV61</f>
        <v>109.34</v>
      </c>
      <c r="C3743" s="131" t="s">
        <v>642</v>
      </c>
      <c r="D3743" s="131">
        <v>56</v>
      </c>
      <c r="E3743" s="132">
        <v>218.68</v>
      </c>
      <c r="F3743" s="129">
        <f t="shared" si="57"/>
        <v>220000</v>
      </c>
      <c r="G3743" s="131"/>
      <c r="BO3743" s="86"/>
      <c r="IH3743" s="131"/>
    </row>
    <row r="3744" spans="1:242">
      <c r="A3744" s="131" t="s">
        <v>2505</v>
      </c>
      <c r="B3744" s="139">
        <f>+'[2]Table SP Vol '!AV62</f>
        <v>109.34</v>
      </c>
      <c r="C3744" s="131" t="s">
        <v>642</v>
      </c>
      <c r="D3744" s="131">
        <v>57</v>
      </c>
      <c r="E3744" s="132">
        <v>218.68</v>
      </c>
      <c r="F3744" s="129">
        <f t="shared" si="57"/>
        <v>220000</v>
      </c>
      <c r="G3744" s="131"/>
      <c r="BO3744" s="86"/>
      <c r="IH3744" s="131"/>
    </row>
    <row r="3745" spans="1:242">
      <c r="A3745" s="131" t="s">
        <v>2506</v>
      </c>
      <c r="B3745" s="139">
        <f>+'[2]Table SP Vol '!AV63</f>
        <v>109.34</v>
      </c>
      <c r="C3745" s="131" t="s">
        <v>642</v>
      </c>
      <c r="D3745" s="131">
        <v>58</v>
      </c>
      <c r="E3745" s="132">
        <v>218.68</v>
      </c>
      <c r="F3745" s="129">
        <f t="shared" si="57"/>
        <v>220000</v>
      </c>
      <c r="G3745" s="131"/>
      <c r="BO3745" s="86"/>
      <c r="IH3745" s="131"/>
    </row>
    <row r="3746" spans="1:242">
      <c r="A3746" s="131" t="s">
        <v>2507</v>
      </c>
      <c r="B3746" s="139">
        <f>+'[2]Table SP Vol '!AV64</f>
        <v>109.34</v>
      </c>
      <c r="C3746" s="131" t="s">
        <v>642</v>
      </c>
      <c r="D3746" s="131">
        <v>59</v>
      </c>
      <c r="E3746" s="132">
        <v>218.68</v>
      </c>
      <c r="F3746" s="129">
        <f t="shared" si="57"/>
        <v>220000</v>
      </c>
      <c r="G3746" s="131"/>
      <c r="BO3746" s="86"/>
      <c r="IH3746" s="131"/>
    </row>
    <row r="3747" spans="1:242">
      <c r="A3747" s="131" t="s">
        <v>2508</v>
      </c>
      <c r="B3747" s="139">
        <f>+'[2]Table SP Vol '!AV65</f>
        <v>164.78</v>
      </c>
      <c r="C3747" s="131" t="s">
        <v>643</v>
      </c>
      <c r="D3747" s="131">
        <v>60</v>
      </c>
      <c r="E3747" s="132">
        <v>329.56</v>
      </c>
      <c r="F3747" s="129">
        <f t="shared" si="57"/>
        <v>220000</v>
      </c>
      <c r="G3747" s="131"/>
      <c r="BO3747" s="86"/>
      <c r="IH3747" s="131"/>
    </row>
    <row r="3748" spans="1:242">
      <c r="A3748" s="131" t="s">
        <v>2509</v>
      </c>
      <c r="B3748" s="139">
        <f>+'[2]Table SP Vol '!AV66</f>
        <v>164.78</v>
      </c>
      <c r="C3748" s="131" t="s">
        <v>643</v>
      </c>
      <c r="D3748" s="131">
        <v>61</v>
      </c>
      <c r="E3748" s="132">
        <v>329.56</v>
      </c>
      <c r="F3748" s="129">
        <f t="shared" si="57"/>
        <v>220000</v>
      </c>
      <c r="G3748" s="131"/>
      <c r="BO3748" s="86"/>
      <c r="IH3748" s="131"/>
    </row>
    <row r="3749" spans="1:242">
      <c r="A3749" s="131" t="s">
        <v>2510</v>
      </c>
      <c r="B3749" s="139">
        <f>+'[2]Table SP Vol '!AV67</f>
        <v>164.78</v>
      </c>
      <c r="C3749" s="131" t="s">
        <v>643</v>
      </c>
      <c r="D3749" s="131">
        <v>62</v>
      </c>
      <c r="E3749" s="132">
        <v>329.56</v>
      </c>
      <c r="F3749" s="129">
        <f t="shared" si="57"/>
        <v>220000</v>
      </c>
      <c r="G3749" s="131"/>
      <c r="BO3749" s="86"/>
      <c r="IH3749" s="131"/>
    </row>
    <row r="3750" spans="1:242">
      <c r="A3750" s="131" t="s">
        <v>2511</v>
      </c>
      <c r="B3750" s="139">
        <f>+'[2]Table SP Vol '!AV68</f>
        <v>164.78</v>
      </c>
      <c r="C3750" s="131" t="s">
        <v>643</v>
      </c>
      <c r="D3750" s="131">
        <v>63</v>
      </c>
      <c r="E3750" s="132">
        <v>329.56</v>
      </c>
      <c r="F3750" s="129">
        <f t="shared" si="57"/>
        <v>220000</v>
      </c>
      <c r="G3750" s="131"/>
      <c r="BO3750" s="86"/>
      <c r="IH3750" s="131"/>
    </row>
    <row r="3751" spans="1:242">
      <c r="A3751" s="131" t="s">
        <v>2512</v>
      </c>
      <c r="B3751" s="139">
        <f>+'[2]Table SP Vol '!AV69</f>
        <v>164.78</v>
      </c>
      <c r="C3751" s="131" t="s">
        <v>643</v>
      </c>
      <c r="D3751" s="131">
        <v>64</v>
      </c>
      <c r="E3751" s="132">
        <v>329.56</v>
      </c>
      <c r="F3751" s="129">
        <f t="shared" si="57"/>
        <v>220000</v>
      </c>
      <c r="G3751" s="131"/>
      <c r="BO3751" s="86"/>
      <c r="IH3751" s="131"/>
    </row>
    <row r="3752" spans="1:242">
      <c r="A3752" s="131" t="s">
        <v>2513</v>
      </c>
      <c r="B3752" s="139">
        <f>+'[2]Table SP Vol '!AV70</f>
        <v>267.08</v>
      </c>
      <c r="C3752" s="131" t="s">
        <v>644</v>
      </c>
      <c r="D3752" s="131">
        <v>65</v>
      </c>
      <c r="E3752" s="132">
        <v>534.16</v>
      </c>
      <c r="F3752" s="129">
        <f t="shared" si="57"/>
        <v>220000</v>
      </c>
      <c r="G3752" s="131"/>
      <c r="BO3752" s="86"/>
      <c r="IH3752" s="131"/>
    </row>
    <row r="3753" spans="1:242">
      <c r="A3753" s="131" t="s">
        <v>2514</v>
      </c>
      <c r="B3753" s="139">
        <f>+'[2]Table SP Vol '!AV71</f>
        <v>267.08</v>
      </c>
      <c r="C3753" s="131" t="s">
        <v>644</v>
      </c>
      <c r="D3753" s="131">
        <v>66</v>
      </c>
      <c r="E3753" s="132">
        <v>534.16</v>
      </c>
      <c r="F3753" s="129">
        <f t="shared" si="57"/>
        <v>220000</v>
      </c>
      <c r="G3753" s="131"/>
      <c r="BO3753" s="86"/>
      <c r="IH3753" s="131"/>
    </row>
    <row r="3754" spans="1:242">
      <c r="A3754" s="131" t="s">
        <v>2515</v>
      </c>
      <c r="B3754" s="139">
        <f>+'[2]Table SP Vol '!AV72</f>
        <v>267.08</v>
      </c>
      <c r="C3754" s="131" t="s">
        <v>644</v>
      </c>
      <c r="D3754" s="131">
        <v>67</v>
      </c>
      <c r="E3754" s="132">
        <v>534.16</v>
      </c>
      <c r="F3754" s="129">
        <f t="shared" si="57"/>
        <v>220000</v>
      </c>
      <c r="G3754" s="131"/>
      <c r="BO3754" s="86"/>
      <c r="IH3754" s="131"/>
    </row>
    <row r="3755" spans="1:242">
      <c r="A3755" s="131" t="s">
        <v>2516</v>
      </c>
      <c r="B3755" s="139">
        <f>+'[2]Table SP Vol '!AV73</f>
        <v>267.08</v>
      </c>
      <c r="C3755" s="131" t="s">
        <v>644</v>
      </c>
      <c r="D3755" s="131">
        <v>68</v>
      </c>
      <c r="E3755" s="132">
        <v>534.16</v>
      </c>
      <c r="F3755" s="129">
        <f t="shared" si="57"/>
        <v>220000</v>
      </c>
      <c r="G3755" s="131"/>
      <c r="BO3755" s="86"/>
      <c r="IH3755" s="131"/>
    </row>
    <row r="3756" spans="1:242">
      <c r="A3756" s="131" t="s">
        <v>2517</v>
      </c>
      <c r="B3756" s="139">
        <f>+'[2]Table SP Vol '!AV74</f>
        <v>267.08</v>
      </c>
      <c r="C3756" s="131" t="s">
        <v>644</v>
      </c>
      <c r="D3756" s="131">
        <v>69</v>
      </c>
      <c r="E3756" s="132">
        <v>534.16</v>
      </c>
      <c r="F3756" s="129">
        <f t="shared" si="57"/>
        <v>220000</v>
      </c>
      <c r="G3756" s="131"/>
      <c r="BO3756" s="86"/>
      <c r="IH3756" s="131"/>
    </row>
    <row r="3757" spans="1:242">
      <c r="A3757" s="131" t="s">
        <v>2518</v>
      </c>
      <c r="B3757" s="139">
        <f>+'[2]Table SP Vol '!AV75</f>
        <v>499.18</v>
      </c>
      <c r="C3757" s="131" t="s">
        <v>645</v>
      </c>
      <c r="D3757" s="131">
        <v>70</v>
      </c>
      <c r="E3757" s="132">
        <v>998.36</v>
      </c>
      <c r="F3757" s="129">
        <f t="shared" si="57"/>
        <v>220000</v>
      </c>
      <c r="G3757" s="131"/>
      <c r="BO3757" s="86"/>
      <c r="IH3757" s="131"/>
    </row>
    <row r="3758" spans="1:242">
      <c r="A3758" s="131" t="s">
        <v>2519</v>
      </c>
      <c r="B3758" s="139">
        <f>+'[2]Table SP Vol '!AV76</f>
        <v>499.18</v>
      </c>
      <c r="C3758" s="131" t="s">
        <v>645</v>
      </c>
      <c r="D3758" s="131">
        <v>71</v>
      </c>
      <c r="E3758" s="132">
        <v>998.36</v>
      </c>
      <c r="F3758" s="129">
        <f t="shared" si="57"/>
        <v>220000</v>
      </c>
      <c r="G3758" s="131"/>
      <c r="BO3758" s="86"/>
      <c r="IH3758" s="131"/>
    </row>
    <row r="3759" spans="1:242">
      <c r="A3759" s="131" t="s">
        <v>2520</v>
      </c>
      <c r="B3759" s="139">
        <f>+'[2]Table SP Vol '!AV77</f>
        <v>499.18</v>
      </c>
      <c r="C3759" s="131" t="s">
        <v>645</v>
      </c>
      <c r="D3759" s="131">
        <v>72</v>
      </c>
      <c r="E3759" s="132">
        <v>998.36</v>
      </c>
      <c r="F3759" s="129">
        <f t="shared" si="57"/>
        <v>220000</v>
      </c>
      <c r="G3759" s="131"/>
      <c r="BO3759" s="86"/>
      <c r="IH3759" s="131"/>
    </row>
    <row r="3760" spans="1:242">
      <c r="A3760" s="131" t="s">
        <v>2521</v>
      </c>
      <c r="B3760" s="139">
        <f>+'[2]Table SP Vol '!AV78</f>
        <v>499.18</v>
      </c>
      <c r="C3760" s="131" t="s">
        <v>645</v>
      </c>
      <c r="D3760" s="131">
        <v>73</v>
      </c>
      <c r="E3760" s="132">
        <v>998.36</v>
      </c>
      <c r="F3760" s="129">
        <f t="shared" si="57"/>
        <v>220000</v>
      </c>
      <c r="G3760" s="131"/>
      <c r="BO3760" s="86"/>
      <c r="IH3760" s="131"/>
    </row>
    <row r="3761" spans="1:242">
      <c r="A3761" s="131" t="s">
        <v>2522</v>
      </c>
      <c r="B3761" s="139">
        <f>+'[2]Table SP Vol '!AV79</f>
        <v>499.18</v>
      </c>
      <c r="C3761" s="131" t="s">
        <v>645</v>
      </c>
      <c r="D3761" s="131">
        <v>74</v>
      </c>
      <c r="E3761" s="132">
        <v>998.36</v>
      </c>
      <c r="F3761" s="129">
        <f t="shared" si="57"/>
        <v>220000</v>
      </c>
      <c r="G3761" s="131"/>
      <c r="BO3761" s="86"/>
      <c r="IH3761" s="131"/>
    </row>
    <row r="3762" spans="1:242">
      <c r="A3762" s="131" t="s">
        <v>2523</v>
      </c>
      <c r="B3762" s="139">
        <f>+'[2]Table SP Vol '!AV80</f>
        <v>1642.0800000000002</v>
      </c>
      <c r="C3762" s="131" t="s">
        <v>646</v>
      </c>
      <c r="D3762" s="131">
        <v>75</v>
      </c>
      <c r="E3762" s="132">
        <v>3284.1600000000003</v>
      </c>
      <c r="F3762" s="129">
        <f t="shared" si="57"/>
        <v>220000</v>
      </c>
      <c r="G3762" s="131"/>
      <c r="BO3762" s="86"/>
      <c r="IH3762" s="131"/>
    </row>
    <row r="3763" spans="1:242">
      <c r="A3763" s="131" t="s">
        <v>2524</v>
      </c>
      <c r="B3763" s="139">
        <f>+'[2]Table SP Vol '!AV81</f>
        <v>1642.0800000000002</v>
      </c>
      <c r="C3763" s="131" t="s">
        <v>646</v>
      </c>
      <c r="D3763" s="131">
        <v>76</v>
      </c>
      <c r="E3763" s="132">
        <v>3284.1600000000003</v>
      </c>
      <c r="F3763" s="129">
        <f t="shared" si="57"/>
        <v>220000</v>
      </c>
      <c r="G3763" s="131"/>
      <c r="BO3763" s="86"/>
      <c r="IH3763" s="131"/>
    </row>
    <row r="3764" spans="1:242">
      <c r="A3764" s="131" t="s">
        <v>2525</v>
      </c>
      <c r="B3764" s="139">
        <f>+'[2]Table SP Vol '!AV82</f>
        <v>1642.0800000000002</v>
      </c>
      <c r="C3764" s="131" t="s">
        <v>646</v>
      </c>
      <c r="D3764" s="131">
        <v>77</v>
      </c>
      <c r="E3764" s="132">
        <v>3284.1600000000003</v>
      </c>
      <c r="F3764" s="129">
        <f t="shared" si="57"/>
        <v>220000</v>
      </c>
      <c r="G3764" s="131"/>
      <c r="BO3764" s="86"/>
      <c r="IH3764" s="131"/>
    </row>
    <row r="3765" spans="1:242">
      <c r="A3765" s="131" t="s">
        <v>2526</v>
      </c>
      <c r="B3765" s="139">
        <f>+'[2]Table SP Vol '!AV83</f>
        <v>1642.0800000000002</v>
      </c>
      <c r="C3765" s="131" t="s">
        <v>646</v>
      </c>
      <c r="D3765" s="131">
        <v>78</v>
      </c>
      <c r="E3765" s="132">
        <v>3284.1600000000003</v>
      </c>
      <c r="F3765" s="129">
        <f t="shared" si="57"/>
        <v>220000</v>
      </c>
      <c r="G3765" s="131"/>
      <c r="BO3765" s="86"/>
      <c r="IH3765" s="131"/>
    </row>
    <row r="3766" spans="1:242">
      <c r="A3766" s="131" t="s">
        <v>2527</v>
      </c>
      <c r="B3766" s="139">
        <f>+'[2]Table SP Vol '!AV84</f>
        <v>1642.0800000000002</v>
      </c>
      <c r="C3766" s="131" t="s">
        <v>646</v>
      </c>
      <c r="D3766" s="131">
        <v>79</v>
      </c>
      <c r="E3766" s="132">
        <v>3284.1600000000003</v>
      </c>
      <c r="F3766" s="129">
        <f t="shared" si="57"/>
        <v>220000</v>
      </c>
      <c r="G3766" s="131"/>
      <c r="BO3766" s="86"/>
      <c r="IH3766" s="131"/>
    </row>
    <row r="3767" spans="1:242">
      <c r="A3767" s="131" t="s">
        <v>2528</v>
      </c>
      <c r="B3767" s="139">
        <f>+'[2]Table SP Vol '!AV85</f>
        <v>1642.0800000000002</v>
      </c>
      <c r="C3767" s="131" t="s">
        <v>646</v>
      </c>
      <c r="D3767" s="131">
        <v>80</v>
      </c>
      <c r="E3767" s="132">
        <v>3284.1600000000003</v>
      </c>
      <c r="F3767" s="129">
        <f t="shared" si="57"/>
        <v>220000</v>
      </c>
      <c r="G3767" s="131"/>
      <c r="BO3767" s="86"/>
      <c r="IH3767" s="131"/>
    </row>
    <row r="3768" spans="1:242">
      <c r="A3768" s="131" t="s">
        <v>2529</v>
      </c>
      <c r="B3768" s="139">
        <f>+'[2]Table SP Vol '!AV86</f>
        <v>1642.0800000000002</v>
      </c>
      <c r="C3768" s="131" t="s">
        <v>646</v>
      </c>
      <c r="D3768" s="131">
        <v>81</v>
      </c>
      <c r="E3768" s="132">
        <v>3284.1600000000003</v>
      </c>
      <c r="F3768" s="129">
        <f t="shared" si="57"/>
        <v>220000</v>
      </c>
      <c r="G3768" s="131"/>
      <c r="BO3768" s="86"/>
      <c r="IH3768" s="131"/>
    </row>
    <row r="3769" spans="1:242">
      <c r="A3769" s="131" t="s">
        <v>2530</v>
      </c>
      <c r="B3769" s="139">
        <f>+'[2]Table SP Vol '!AV87</f>
        <v>1642.0800000000002</v>
      </c>
      <c r="C3769" s="131" t="s">
        <v>646</v>
      </c>
      <c r="D3769" s="131">
        <v>82</v>
      </c>
      <c r="E3769" s="132">
        <v>3284.1600000000003</v>
      </c>
      <c r="F3769" s="129">
        <f t="shared" si="57"/>
        <v>220000</v>
      </c>
      <c r="G3769" s="131"/>
      <c r="BO3769" s="86"/>
      <c r="IH3769" s="131"/>
    </row>
    <row r="3770" spans="1:242">
      <c r="A3770" s="131" t="s">
        <v>2531</v>
      </c>
      <c r="B3770" s="139">
        <f>+'[2]Table SP Vol '!AV88</f>
        <v>1642.0800000000002</v>
      </c>
      <c r="C3770" s="131" t="s">
        <v>646</v>
      </c>
      <c r="D3770" s="131">
        <v>83</v>
      </c>
      <c r="E3770" s="132">
        <v>3284.1600000000003</v>
      </c>
      <c r="F3770" s="129">
        <f t="shared" si="57"/>
        <v>220000</v>
      </c>
      <c r="G3770" s="131"/>
      <c r="BO3770" s="86"/>
      <c r="IH3770" s="131"/>
    </row>
    <row r="3771" spans="1:242">
      <c r="A3771" s="131" t="s">
        <v>2532</v>
      </c>
      <c r="B3771" s="139">
        <f>+'[2]Table SP Vol '!AV89</f>
        <v>1642.0800000000002</v>
      </c>
      <c r="C3771" s="131" t="s">
        <v>646</v>
      </c>
      <c r="D3771" s="131">
        <v>84</v>
      </c>
      <c r="E3771" s="132">
        <v>3284.1600000000003</v>
      </c>
      <c r="F3771" s="129">
        <f t="shared" si="57"/>
        <v>220000</v>
      </c>
      <c r="G3771" s="131"/>
      <c r="BO3771" s="86"/>
      <c r="IH3771" s="131"/>
    </row>
    <row r="3772" spans="1:242">
      <c r="A3772" s="131" t="s">
        <v>2533</v>
      </c>
      <c r="B3772" s="139">
        <f>+'[2]Table SP Vol '!AV90</f>
        <v>1642.0800000000002</v>
      </c>
      <c r="C3772" s="131" t="s">
        <v>646</v>
      </c>
      <c r="D3772" s="131">
        <v>85</v>
      </c>
      <c r="E3772" s="132">
        <v>3284.1600000000003</v>
      </c>
      <c r="F3772" s="129">
        <f t="shared" si="57"/>
        <v>220000</v>
      </c>
      <c r="G3772" s="131"/>
      <c r="BO3772" s="86"/>
      <c r="IH3772" s="131"/>
    </row>
    <row r="3773" spans="1:242">
      <c r="A3773" s="131" t="s">
        <v>2534</v>
      </c>
      <c r="B3773" s="139">
        <f>+'[2]Table SP Vol '!AV91</f>
        <v>1642.0800000000002</v>
      </c>
      <c r="C3773" s="131" t="s">
        <v>646</v>
      </c>
      <c r="D3773" s="131">
        <v>86</v>
      </c>
      <c r="E3773" s="132">
        <v>3284.1600000000003</v>
      </c>
      <c r="F3773" s="129">
        <f t="shared" si="57"/>
        <v>220000</v>
      </c>
      <c r="G3773" s="131"/>
      <c r="BO3773" s="86"/>
      <c r="IH3773" s="131"/>
    </row>
    <row r="3774" spans="1:242">
      <c r="A3774" s="131" t="s">
        <v>2535</v>
      </c>
      <c r="B3774" s="139">
        <f>+'[2]Table SP Vol '!AV92</f>
        <v>1642.0800000000002</v>
      </c>
      <c r="C3774" s="131" t="s">
        <v>646</v>
      </c>
      <c r="D3774" s="131">
        <v>87</v>
      </c>
      <c r="E3774" s="132">
        <v>3284.1600000000003</v>
      </c>
      <c r="F3774" s="129">
        <f t="shared" si="57"/>
        <v>220000</v>
      </c>
      <c r="G3774" s="131"/>
      <c r="BO3774" s="86"/>
      <c r="IH3774" s="131"/>
    </row>
    <row r="3775" spans="1:242">
      <c r="A3775" s="131" t="s">
        <v>2536</v>
      </c>
      <c r="B3775" s="139">
        <f>+'[2]Table SP Vol '!AV93</f>
        <v>1642.0800000000002</v>
      </c>
      <c r="C3775" s="131" t="s">
        <v>646</v>
      </c>
      <c r="D3775" s="131">
        <v>88</v>
      </c>
      <c r="E3775" s="132">
        <v>3284.1600000000003</v>
      </c>
      <c r="F3775" s="129">
        <f t="shared" si="57"/>
        <v>220000</v>
      </c>
      <c r="G3775" s="131"/>
      <c r="BO3775" s="86"/>
      <c r="IH3775" s="131"/>
    </row>
    <row r="3776" spans="1:242">
      <c r="A3776" s="131" t="s">
        <v>2537</v>
      </c>
      <c r="B3776" s="139">
        <f>+'[2]Table SP Vol '!AV94</f>
        <v>1642.0800000000002</v>
      </c>
      <c r="C3776" s="131" t="s">
        <v>646</v>
      </c>
      <c r="D3776" s="131">
        <v>89</v>
      </c>
      <c r="E3776" s="132">
        <v>3284.1600000000003</v>
      </c>
      <c r="F3776" s="129">
        <f t="shared" si="57"/>
        <v>220000</v>
      </c>
      <c r="G3776" s="131"/>
      <c r="BO3776" s="86"/>
      <c r="IH3776" s="131"/>
    </row>
    <row r="3777" spans="1:242">
      <c r="A3777" s="131" t="s">
        <v>2538</v>
      </c>
      <c r="B3777" s="139">
        <f>+'[2]Table SP Vol '!AV95</f>
        <v>1642.0800000000002</v>
      </c>
      <c r="C3777" s="131" t="s">
        <v>646</v>
      </c>
      <c r="D3777" s="131">
        <v>90</v>
      </c>
      <c r="E3777" s="132">
        <v>3284.1600000000003</v>
      </c>
      <c r="F3777" s="129">
        <f t="shared" si="57"/>
        <v>220000</v>
      </c>
      <c r="G3777" s="131"/>
      <c r="BO3777" s="86"/>
      <c r="IH3777" s="131"/>
    </row>
    <row r="3778" spans="1:242">
      <c r="A3778" s="131" t="s">
        <v>2539</v>
      </c>
      <c r="B3778" s="139">
        <f>+'[2]Table SP Vol '!AV96</f>
        <v>1642.0800000000002</v>
      </c>
      <c r="C3778" s="131" t="s">
        <v>646</v>
      </c>
      <c r="D3778" s="131">
        <v>91</v>
      </c>
      <c r="E3778" s="132">
        <v>3284.1600000000003</v>
      </c>
      <c r="F3778" s="129">
        <f t="shared" si="57"/>
        <v>220000</v>
      </c>
      <c r="G3778" s="131"/>
      <c r="BO3778" s="86"/>
      <c r="IH3778" s="131"/>
    </row>
    <row r="3779" spans="1:242">
      <c r="A3779" s="131" t="s">
        <v>2540</v>
      </c>
      <c r="B3779" s="139">
        <f>+'[2]Table SP Vol '!AV97</f>
        <v>1642.0800000000002</v>
      </c>
      <c r="C3779" s="131" t="s">
        <v>646</v>
      </c>
      <c r="D3779" s="131">
        <v>92</v>
      </c>
      <c r="E3779" s="132">
        <v>3284.1600000000003</v>
      </c>
      <c r="F3779" s="129">
        <f t="shared" si="57"/>
        <v>220000</v>
      </c>
      <c r="G3779" s="131"/>
      <c r="BO3779" s="86"/>
      <c r="IH3779" s="131"/>
    </row>
    <row r="3780" spans="1:242">
      <c r="A3780" s="131" t="s">
        <v>2541</v>
      </c>
      <c r="B3780" s="139">
        <f>+'[2]Table SP Vol '!AV98</f>
        <v>1642.0800000000002</v>
      </c>
      <c r="C3780" s="131" t="s">
        <v>646</v>
      </c>
      <c r="D3780" s="131">
        <v>93</v>
      </c>
      <c r="E3780" s="132">
        <v>3284.1600000000003</v>
      </c>
      <c r="F3780" s="129">
        <f t="shared" si="57"/>
        <v>220000</v>
      </c>
      <c r="G3780" s="131"/>
      <c r="BO3780" s="86"/>
      <c r="IH3780" s="131"/>
    </row>
    <row r="3781" spans="1:242">
      <c r="A3781" s="131" t="s">
        <v>2542</v>
      </c>
      <c r="B3781" s="139">
        <f>+'[2]Table SP Vol '!AV99</f>
        <v>1642.0800000000002</v>
      </c>
      <c r="C3781" s="131" t="s">
        <v>646</v>
      </c>
      <c r="D3781" s="131">
        <v>94</v>
      </c>
      <c r="E3781" s="132">
        <v>3284.1600000000003</v>
      </c>
      <c r="F3781" s="129">
        <f t="shared" si="57"/>
        <v>220000</v>
      </c>
      <c r="G3781" s="131"/>
      <c r="BO3781" s="86"/>
      <c r="IH3781" s="131"/>
    </row>
    <row r="3782" spans="1:242">
      <c r="A3782" s="131" t="s">
        <v>2543</v>
      </c>
      <c r="B3782" s="139">
        <f>+'[2]Table SP Vol '!AV100</f>
        <v>1642.0800000000002</v>
      </c>
      <c r="C3782" s="131" t="s">
        <v>646</v>
      </c>
      <c r="D3782" s="131">
        <v>95</v>
      </c>
      <c r="E3782" s="132">
        <v>3284.1600000000003</v>
      </c>
      <c r="F3782" s="129">
        <f t="shared" si="57"/>
        <v>220000</v>
      </c>
      <c r="G3782" s="131"/>
      <c r="BO3782" s="86"/>
      <c r="IH3782" s="131"/>
    </row>
    <row r="3783" spans="1:242">
      <c r="A3783" s="131" t="s">
        <v>2544</v>
      </c>
      <c r="B3783" s="139">
        <f>+'[2]Table SP Vol '!AV101</f>
        <v>1642.0800000000002</v>
      </c>
      <c r="C3783" s="131" t="s">
        <v>646</v>
      </c>
      <c r="D3783" s="131">
        <v>96</v>
      </c>
      <c r="E3783" s="132">
        <v>3284.1600000000003</v>
      </c>
      <c r="F3783" s="129">
        <f t="shared" si="57"/>
        <v>220000</v>
      </c>
      <c r="G3783" s="131"/>
      <c r="BO3783" s="86"/>
      <c r="IH3783" s="131"/>
    </row>
    <row r="3784" spans="1:242">
      <c r="A3784" s="131" t="s">
        <v>2545</v>
      </c>
      <c r="B3784" s="139">
        <f>+'[2]Table SP Vol '!AV102</f>
        <v>1642.0800000000002</v>
      </c>
      <c r="C3784" s="131" t="s">
        <v>646</v>
      </c>
      <c r="D3784" s="131">
        <v>97</v>
      </c>
      <c r="E3784" s="132">
        <v>3284.1600000000003</v>
      </c>
      <c r="F3784" s="129">
        <f t="shared" si="57"/>
        <v>220000</v>
      </c>
      <c r="G3784" s="131"/>
      <c r="BO3784" s="86"/>
      <c r="IH3784" s="131"/>
    </row>
    <row r="3785" spans="1:242">
      <c r="A3785" s="131" t="s">
        <v>2546</v>
      </c>
      <c r="B3785" s="139">
        <f>+'[2]Table SP Vol '!AV103</f>
        <v>1642.0800000000002</v>
      </c>
      <c r="C3785" s="131" t="s">
        <v>646</v>
      </c>
      <c r="D3785" s="131">
        <v>98</v>
      </c>
      <c r="E3785" s="132">
        <v>3284.1600000000003</v>
      </c>
      <c r="F3785" s="129">
        <f t="shared" si="57"/>
        <v>220000</v>
      </c>
      <c r="G3785" s="131"/>
      <c r="BO3785" s="86"/>
      <c r="IH3785" s="131"/>
    </row>
    <row r="3786" spans="1:242">
      <c r="A3786" s="131" t="s">
        <v>2547</v>
      </c>
      <c r="B3786" s="139">
        <f>+'[2]Table SP Vol '!AV104</f>
        <v>1642.0800000000002</v>
      </c>
      <c r="C3786" s="131" t="s">
        <v>646</v>
      </c>
      <c r="D3786" s="131">
        <v>99</v>
      </c>
      <c r="E3786" s="132">
        <v>3284.1600000000003</v>
      </c>
      <c r="F3786" s="129">
        <f t="shared" si="57"/>
        <v>220000</v>
      </c>
      <c r="G3786" s="131"/>
      <c r="BO3786" s="86"/>
      <c r="IH3786" s="131"/>
    </row>
    <row r="3787" spans="1:242">
      <c r="A3787" s="131" t="s">
        <v>2548</v>
      </c>
      <c r="B3787" s="139">
        <f>+'[2]Table SP Vol '!AV105</f>
        <v>0</v>
      </c>
      <c r="C3787" s="131" t="s">
        <v>634</v>
      </c>
      <c r="D3787" s="131">
        <v>0</v>
      </c>
      <c r="E3787" s="132">
        <v>0</v>
      </c>
      <c r="F3787" s="129">
        <f t="shared" si="57"/>
        <v>220000</v>
      </c>
      <c r="G3787" s="131"/>
      <c r="BO3787" s="86"/>
      <c r="IH3787" s="131"/>
    </row>
    <row r="3788" spans="1:242">
      <c r="A3788" s="131" t="s">
        <v>6850</v>
      </c>
      <c r="B3788" s="139">
        <f>+'[2]Table SP Vol '!AW20</f>
        <v>5.1749999999999998</v>
      </c>
      <c r="C3788" s="131" t="s">
        <v>634</v>
      </c>
      <c r="D3788" s="131">
        <v>15</v>
      </c>
      <c r="E3788" s="132">
        <v>10.35</v>
      </c>
      <c r="F3788" s="129">
        <f t="shared" si="57"/>
        <v>225000</v>
      </c>
      <c r="G3788" s="131"/>
      <c r="BK3788" s="86"/>
      <c r="IH3788" s="131"/>
    </row>
    <row r="3789" spans="1:242">
      <c r="A3789" s="131" t="s">
        <v>6851</v>
      </c>
      <c r="B3789" s="139">
        <f>+'[2]Table SP Vol '!AW21</f>
        <v>5.1749999999999998</v>
      </c>
      <c r="C3789" s="131" t="s">
        <v>634</v>
      </c>
      <c r="D3789" s="131">
        <v>16</v>
      </c>
      <c r="E3789" s="132">
        <v>10.35</v>
      </c>
      <c r="F3789" s="129">
        <f t="shared" si="57"/>
        <v>225000</v>
      </c>
      <c r="G3789" s="131"/>
      <c r="BK3789" s="86"/>
      <c r="IH3789" s="131"/>
    </row>
    <row r="3790" spans="1:242">
      <c r="A3790" s="131" t="s">
        <v>6852</v>
      </c>
      <c r="B3790" s="139">
        <f>+'[2]Table SP Vol '!AW22</f>
        <v>5.1749999999999998</v>
      </c>
      <c r="C3790" s="131" t="s">
        <v>634</v>
      </c>
      <c r="D3790" s="131">
        <v>17</v>
      </c>
      <c r="E3790" s="132">
        <v>10.35</v>
      </c>
      <c r="F3790" s="129">
        <f t="shared" si="57"/>
        <v>225000</v>
      </c>
      <c r="G3790" s="131"/>
      <c r="BK3790" s="86"/>
      <c r="IH3790" s="131"/>
    </row>
    <row r="3791" spans="1:242">
      <c r="A3791" s="131" t="s">
        <v>6853</v>
      </c>
      <c r="B3791" s="139">
        <f>+'[2]Table SP Vol '!AW23</f>
        <v>5.1749999999999998</v>
      </c>
      <c r="C3791" s="131" t="s">
        <v>634</v>
      </c>
      <c r="D3791" s="131">
        <v>18</v>
      </c>
      <c r="E3791" s="132">
        <v>10.35</v>
      </c>
      <c r="F3791" s="129">
        <f t="shared" si="57"/>
        <v>225000</v>
      </c>
      <c r="G3791" s="131"/>
      <c r="BK3791" s="86"/>
      <c r="IH3791" s="131"/>
    </row>
    <row r="3792" spans="1:242">
      <c r="A3792" s="131" t="s">
        <v>6854</v>
      </c>
      <c r="B3792" s="139">
        <f>+'[2]Table SP Vol '!AW24</f>
        <v>5.1749999999999998</v>
      </c>
      <c r="C3792" s="131" t="s">
        <v>634</v>
      </c>
      <c r="D3792" s="131">
        <v>19</v>
      </c>
      <c r="E3792" s="132">
        <v>10.35</v>
      </c>
      <c r="F3792" s="129">
        <f t="shared" si="57"/>
        <v>225000</v>
      </c>
      <c r="G3792" s="131"/>
      <c r="BK3792" s="86"/>
      <c r="IH3792" s="131"/>
    </row>
    <row r="3793" spans="1:242">
      <c r="A3793" s="131" t="s">
        <v>6855</v>
      </c>
      <c r="B3793" s="139">
        <f>+'[2]Table SP Vol '!AW25</f>
        <v>7.65</v>
      </c>
      <c r="C3793" s="131" t="s">
        <v>635</v>
      </c>
      <c r="D3793" s="131">
        <v>20</v>
      </c>
      <c r="E3793" s="132">
        <v>15.3</v>
      </c>
      <c r="F3793" s="129">
        <f t="shared" si="57"/>
        <v>225000</v>
      </c>
      <c r="G3793" s="131"/>
      <c r="BK3793" s="86"/>
      <c r="IH3793" s="131"/>
    </row>
    <row r="3794" spans="1:242">
      <c r="A3794" s="131" t="s">
        <v>6856</v>
      </c>
      <c r="B3794" s="139">
        <f>+'[2]Table SP Vol '!AW26</f>
        <v>7.65</v>
      </c>
      <c r="C3794" s="131" t="s">
        <v>635</v>
      </c>
      <c r="D3794" s="131">
        <v>21</v>
      </c>
      <c r="E3794" s="132">
        <v>15.3</v>
      </c>
      <c r="F3794" s="129">
        <f t="shared" si="57"/>
        <v>225000</v>
      </c>
      <c r="G3794" s="131"/>
      <c r="BK3794" s="86"/>
      <c r="IH3794" s="131"/>
    </row>
    <row r="3795" spans="1:242">
      <c r="A3795" s="131" t="s">
        <v>6857</v>
      </c>
      <c r="B3795" s="139">
        <f>+'[2]Table SP Vol '!AW27</f>
        <v>7.65</v>
      </c>
      <c r="C3795" s="131" t="s">
        <v>635</v>
      </c>
      <c r="D3795" s="131">
        <v>22</v>
      </c>
      <c r="E3795" s="132">
        <v>15.3</v>
      </c>
      <c r="F3795" s="129">
        <f t="shared" si="57"/>
        <v>225000</v>
      </c>
      <c r="G3795" s="131"/>
      <c r="BK3795" s="86"/>
      <c r="IH3795" s="131"/>
    </row>
    <row r="3796" spans="1:242">
      <c r="A3796" s="131" t="s">
        <v>6858</v>
      </c>
      <c r="B3796" s="139">
        <f>+'[2]Table SP Vol '!AW28</f>
        <v>7.65</v>
      </c>
      <c r="C3796" s="131" t="s">
        <v>635</v>
      </c>
      <c r="D3796" s="131">
        <v>23</v>
      </c>
      <c r="E3796" s="132">
        <v>15.3</v>
      </c>
      <c r="F3796" s="129">
        <f t="shared" si="57"/>
        <v>225000</v>
      </c>
      <c r="G3796" s="131"/>
      <c r="BK3796" s="86"/>
      <c r="IH3796" s="131"/>
    </row>
    <row r="3797" spans="1:242">
      <c r="A3797" s="131" t="s">
        <v>6859</v>
      </c>
      <c r="B3797" s="139">
        <f>+'[2]Table SP Vol '!AW29</f>
        <v>7.65</v>
      </c>
      <c r="C3797" s="131" t="s">
        <v>635</v>
      </c>
      <c r="D3797" s="131">
        <v>24</v>
      </c>
      <c r="E3797" s="132">
        <v>15.3</v>
      </c>
      <c r="F3797" s="129">
        <f t="shared" si="57"/>
        <v>225000</v>
      </c>
      <c r="G3797" s="131"/>
      <c r="BK3797" s="86"/>
      <c r="IH3797" s="131"/>
    </row>
    <row r="3798" spans="1:242">
      <c r="A3798" s="131" t="s">
        <v>6860</v>
      </c>
      <c r="B3798" s="139">
        <f>+'[2]Table SP Vol '!AW30</f>
        <v>9</v>
      </c>
      <c r="C3798" s="131" t="s">
        <v>636</v>
      </c>
      <c r="D3798" s="131">
        <v>25</v>
      </c>
      <c r="E3798" s="132">
        <v>18</v>
      </c>
      <c r="F3798" s="129">
        <f t="shared" si="57"/>
        <v>225000</v>
      </c>
      <c r="G3798" s="131"/>
      <c r="BK3798" s="86"/>
      <c r="IH3798" s="131"/>
    </row>
    <row r="3799" spans="1:242">
      <c r="A3799" s="131" t="s">
        <v>6861</v>
      </c>
      <c r="B3799" s="139">
        <f>+'[2]Table SP Vol '!AW31</f>
        <v>9</v>
      </c>
      <c r="C3799" s="131" t="s">
        <v>636</v>
      </c>
      <c r="D3799" s="131">
        <v>26</v>
      </c>
      <c r="E3799" s="132">
        <v>18</v>
      </c>
      <c r="F3799" s="129">
        <f t="shared" si="57"/>
        <v>225000</v>
      </c>
      <c r="G3799" s="131"/>
      <c r="BK3799" s="86"/>
      <c r="IH3799" s="131"/>
    </row>
    <row r="3800" spans="1:242">
      <c r="A3800" s="131" t="s">
        <v>6862</v>
      </c>
      <c r="B3800" s="139">
        <f>+'[2]Table SP Vol '!AW32</f>
        <v>9</v>
      </c>
      <c r="C3800" s="131" t="s">
        <v>636</v>
      </c>
      <c r="D3800" s="131">
        <v>27</v>
      </c>
      <c r="E3800" s="132">
        <v>18</v>
      </c>
      <c r="F3800" s="129">
        <f t="shared" si="57"/>
        <v>225000</v>
      </c>
      <c r="G3800" s="131"/>
      <c r="BK3800" s="86"/>
      <c r="IH3800" s="131"/>
    </row>
    <row r="3801" spans="1:242">
      <c r="A3801" s="131" t="s">
        <v>6863</v>
      </c>
      <c r="B3801" s="139">
        <f>+'[2]Table SP Vol '!AW33</f>
        <v>9</v>
      </c>
      <c r="C3801" s="131" t="s">
        <v>636</v>
      </c>
      <c r="D3801" s="131">
        <v>28</v>
      </c>
      <c r="E3801" s="132">
        <v>18</v>
      </c>
      <c r="F3801" s="129">
        <f t="shared" si="57"/>
        <v>225000</v>
      </c>
      <c r="G3801" s="131"/>
      <c r="BK3801" s="86"/>
      <c r="IH3801" s="131"/>
    </row>
    <row r="3802" spans="1:242">
      <c r="A3802" s="131" t="s">
        <v>6864</v>
      </c>
      <c r="B3802" s="139">
        <f>+'[2]Table SP Vol '!AW34</f>
        <v>9</v>
      </c>
      <c r="C3802" s="131" t="s">
        <v>636</v>
      </c>
      <c r="D3802" s="131">
        <v>29</v>
      </c>
      <c r="E3802" s="132">
        <v>18</v>
      </c>
      <c r="F3802" s="129">
        <f t="shared" ref="F3802:F3865" si="58">+F3716+5000</f>
        <v>225000</v>
      </c>
      <c r="G3802" s="131"/>
      <c r="BK3802" s="86"/>
      <c r="IH3802" s="131"/>
    </row>
    <row r="3803" spans="1:242">
      <c r="A3803" s="131" t="s">
        <v>6865</v>
      </c>
      <c r="B3803" s="139">
        <f>+'[2]Table SP Vol '!AW35</f>
        <v>11.025</v>
      </c>
      <c r="C3803" s="131" t="s">
        <v>637</v>
      </c>
      <c r="D3803" s="131">
        <v>30</v>
      </c>
      <c r="E3803" s="132">
        <v>22.05</v>
      </c>
      <c r="F3803" s="129">
        <f t="shared" si="58"/>
        <v>225000</v>
      </c>
      <c r="G3803" s="131"/>
      <c r="BK3803" s="86"/>
      <c r="IH3803" s="131"/>
    </row>
    <row r="3804" spans="1:242">
      <c r="A3804" s="131" t="s">
        <v>6866</v>
      </c>
      <c r="B3804" s="139">
        <f>+'[2]Table SP Vol '!AW36</f>
        <v>11.025</v>
      </c>
      <c r="C3804" s="131" t="s">
        <v>637</v>
      </c>
      <c r="D3804" s="131">
        <v>31</v>
      </c>
      <c r="E3804" s="132">
        <v>22.05</v>
      </c>
      <c r="F3804" s="129">
        <f t="shared" si="58"/>
        <v>225000</v>
      </c>
      <c r="G3804" s="131"/>
      <c r="BK3804" s="86"/>
      <c r="IH3804" s="131"/>
    </row>
    <row r="3805" spans="1:242">
      <c r="A3805" s="131" t="s">
        <v>6867</v>
      </c>
      <c r="B3805" s="139">
        <f>+'[2]Table SP Vol '!AW37</f>
        <v>11.025</v>
      </c>
      <c r="C3805" s="131" t="s">
        <v>637</v>
      </c>
      <c r="D3805" s="131">
        <v>32</v>
      </c>
      <c r="E3805" s="132">
        <v>22.05</v>
      </c>
      <c r="F3805" s="129">
        <f t="shared" si="58"/>
        <v>225000</v>
      </c>
      <c r="G3805" s="131"/>
      <c r="BK3805" s="86"/>
      <c r="IH3805" s="131"/>
    </row>
    <row r="3806" spans="1:242">
      <c r="A3806" s="131" t="s">
        <v>6868</v>
      </c>
      <c r="B3806" s="139">
        <f>+'[2]Table SP Vol '!AW38</f>
        <v>11.025</v>
      </c>
      <c r="C3806" s="131" t="s">
        <v>637</v>
      </c>
      <c r="D3806" s="131">
        <v>33</v>
      </c>
      <c r="E3806" s="132">
        <v>22.05</v>
      </c>
      <c r="F3806" s="129">
        <f t="shared" si="58"/>
        <v>225000</v>
      </c>
      <c r="G3806" s="131"/>
      <c r="BK3806" s="86"/>
      <c r="IH3806" s="131"/>
    </row>
    <row r="3807" spans="1:242">
      <c r="A3807" s="131" t="s">
        <v>6869</v>
      </c>
      <c r="B3807" s="139">
        <f>+'[2]Table SP Vol '!AW39</f>
        <v>11.025</v>
      </c>
      <c r="C3807" s="131" t="s">
        <v>637</v>
      </c>
      <c r="D3807" s="131">
        <v>34</v>
      </c>
      <c r="E3807" s="132">
        <v>22.05</v>
      </c>
      <c r="F3807" s="129">
        <f t="shared" si="58"/>
        <v>225000</v>
      </c>
      <c r="G3807" s="131"/>
      <c r="BK3807" s="86"/>
      <c r="IH3807" s="131"/>
    </row>
    <row r="3808" spans="1:242">
      <c r="A3808" s="131" t="s">
        <v>6870</v>
      </c>
      <c r="B3808" s="139">
        <f>+'[2]Table SP Vol '!AW40</f>
        <v>14.625</v>
      </c>
      <c r="C3808" s="131" t="s">
        <v>638</v>
      </c>
      <c r="D3808" s="131">
        <v>35</v>
      </c>
      <c r="E3808" s="132">
        <v>29.25</v>
      </c>
      <c r="F3808" s="129">
        <f t="shared" si="58"/>
        <v>225000</v>
      </c>
      <c r="G3808" s="131"/>
      <c r="BK3808" s="86"/>
      <c r="IH3808" s="131"/>
    </row>
    <row r="3809" spans="1:242">
      <c r="A3809" s="131" t="s">
        <v>6871</v>
      </c>
      <c r="B3809" s="139">
        <f>+'[2]Table SP Vol '!AW41</f>
        <v>14.625</v>
      </c>
      <c r="C3809" s="131" t="s">
        <v>638</v>
      </c>
      <c r="D3809" s="131">
        <v>36</v>
      </c>
      <c r="E3809" s="132">
        <v>29.25</v>
      </c>
      <c r="F3809" s="129">
        <f t="shared" si="58"/>
        <v>225000</v>
      </c>
      <c r="G3809" s="131"/>
      <c r="BK3809" s="86"/>
      <c r="IH3809" s="131"/>
    </row>
    <row r="3810" spans="1:242">
      <c r="A3810" s="131" t="s">
        <v>6872</v>
      </c>
      <c r="B3810" s="139">
        <f>+'[2]Table SP Vol '!AW42</f>
        <v>14.625</v>
      </c>
      <c r="C3810" s="131" t="s">
        <v>638</v>
      </c>
      <c r="D3810" s="131">
        <v>37</v>
      </c>
      <c r="E3810" s="132">
        <v>29.25</v>
      </c>
      <c r="F3810" s="129">
        <f t="shared" si="58"/>
        <v>225000</v>
      </c>
      <c r="G3810" s="131"/>
      <c r="BK3810" s="86"/>
      <c r="IH3810" s="131"/>
    </row>
    <row r="3811" spans="1:242">
      <c r="A3811" s="131" t="s">
        <v>6873</v>
      </c>
      <c r="B3811" s="139">
        <f>+'[2]Table SP Vol '!AW43</f>
        <v>14.625</v>
      </c>
      <c r="C3811" s="131" t="s">
        <v>638</v>
      </c>
      <c r="D3811" s="131">
        <v>38</v>
      </c>
      <c r="E3811" s="132">
        <v>29.25</v>
      </c>
      <c r="F3811" s="129">
        <f t="shared" si="58"/>
        <v>225000</v>
      </c>
      <c r="G3811" s="131"/>
      <c r="BK3811" s="86"/>
      <c r="IH3811" s="131"/>
    </row>
    <row r="3812" spans="1:242">
      <c r="A3812" s="131" t="s">
        <v>6874</v>
      </c>
      <c r="B3812" s="139">
        <f>+'[2]Table SP Vol '!AW44</f>
        <v>14.625</v>
      </c>
      <c r="C3812" s="131" t="s">
        <v>638</v>
      </c>
      <c r="D3812" s="131">
        <v>39</v>
      </c>
      <c r="E3812" s="132">
        <v>29.25</v>
      </c>
      <c r="F3812" s="129">
        <f t="shared" si="58"/>
        <v>225000</v>
      </c>
      <c r="G3812" s="131"/>
      <c r="BK3812" s="86"/>
      <c r="IH3812" s="131"/>
    </row>
    <row r="3813" spans="1:242">
      <c r="A3813" s="131" t="s">
        <v>6875</v>
      </c>
      <c r="B3813" s="139">
        <f>+'[2]Table SP Vol '!AW45</f>
        <v>21.375</v>
      </c>
      <c r="C3813" s="131" t="s">
        <v>639</v>
      </c>
      <c r="D3813" s="131">
        <v>40</v>
      </c>
      <c r="E3813" s="132">
        <v>42.75</v>
      </c>
      <c r="F3813" s="129">
        <f t="shared" si="58"/>
        <v>225000</v>
      </c>
      <c r="G3813" s="131"/>
      <c r="BK3813" s="86"/>
      <c r="IH3813" s="131"/>
    </row>
    <row r="3814" spans="1:242">
      <c r="A3814" s="131" t="s">
        <v>6876</v>
      </c>
      <c r="B3814" s="139">
        <f>+'[2]Table SP Vol '!AW46</f>
        <v>21.375</v>
      </c>
      <c r="C3814" s="131" t="s">
        <v>639</v>
      </c>
      <c r="D3814" s="131">
        <v>41</v>
      </c>
      <c r="E3814" s="132">
        <v>42.75</v>
      </c>
      <c r="F3814" s="129">
        <f t="shared" si="58"/>
        <v>225000</v>
      </c>
      <c r="G3814" s="131"/>
      <c r="BK3814" s="86"/>
      <c r="IH3814" s="131"/>
    </row>
    <row r="3815" spans="1:242">
      <c r="A3815" s="131" t="s">
        <v>6877</v>
      </c>
      <c r="B3815" s="139">
        <f>+'[2]Table SP Vol '!AW47</f>
        <v>21.375</v>
      </c>
      <c r="C3815" s="131" t="s">
        <v>639</v>
      </c>
      <c r="D3815" s="131">
        <v>42</v>
      </c>
      <c r="E3815" s="132">
        <v>42.75</v>
      </c>
      <c r="F3815" s="129">
        <f t="shared" si="58"/>
        <v>225000</v>
      </c>
      <c r="G3815" s="131"/>
      <c r="BK3815" s="86"/>
      <c r="IH3815" s="131"/>
    </row>
    <row r="3816" spans="1:242">
      <c r="A3816" s="131" t="s">
        <v>6878</v>
      </c>
      <c r="B3816" s="139">
        <f>+'[2]Table SP Vol '!AW48</f>
        <v>21.375</v>
      </c>
      <c r="C3816" s="131" t="s">
        <v>639</v>
      </c>
      <c r="D3816" s="131">
        <v>43</v>
      </c>
      <c r="E3816" s="132">
        <v>42.75</v>
      </c>
      <c r="F3816" s="129">
        <f t="shared" si="58"/>
        <v>225000</v>
      </c>
      <c r="G3816" s="131"/>
      <c r="BK3816" s="86"/>
      <c r="IH3816" s="131"/>
    </row>
    <row r="3817" spans="1:242">
      <c r="A3817" s="131" t="s">
        <v>6879</v>
      </c>
      <c r="B3817" s="139">
        <f>+'[2]Table SP Vol '!AW49</f>
        <v>21.375</v>
      </c>
      <c r="C3817" s="131" t="s">
        <v>639</v>
      </c>
      <c r="D3817" s="131">
        <v>44</v>
      </c>
      <c r="E3817" s="132">
        <v>42.75</v>
      </c>
      <c r="F3817" s="129">
        <f t="shared" si="58"/>
        <v>225000</v>
      </c>
      <c r="G3817" s="131"/>
      <c r="BK3817" s="86"/>
      <c r="IH3817" s="131"/>
    </row>
    <row r="3818" spans="1:242">
      <c r="A3818" s="131" t="s">
        <v>6880</v>
      </c>
      <c r="B3818" s="139">
        <f>+'[2]Table SP Vol '!AW50</f>
        <v>34.199999999999996</v>
      </c>
      <c r="C3818" s="131" t="s">
        <v>640</v>
      </c>
      <c r="D3818" s="131">
        <v>45</v>
      </c>
      <c r="E3818" s="132">
        <v>68.399999999999991</v>
      </c>
      <c r="F3818" s="129">
        <f t="shared" si="58"/>
        <v>225000</v>
      </c>
      <c r="G3818" s="131"/>
      <c r="BK3818" s="86"/>
      <c r="IH3818" s="131"/>
    </row>
    <row r="3819" spans="1:242">
      <c r="A3819" s="131" t="s">
        <v>6881</v>
      </c>
      <c r="B3819" s="139">
        <f>+'[2]Table SP Vol '!AW51</f>
        <v>34.199999999999996</v>
      </c>
      <c r="C3819" s="131" t="s">
        <v>640</v>
      </c>
      <c r="D3819" s="131">
        <v>46</v>
      </c>
      <c r="E3819" s="132">
        <v>68.399999999999991</v>
      </c>
      <c r="F3819" s="129">
        <f t="shared" si="58"/>
        <v>225000</v>
      </c>
      <c r="G3819" s="131"/>
      <c r="BK3819" s="86"/>
      <c r="IH3819" s="131"/>
    </row>
    <row r="3820" spans="1:242">
      <c r="A3820" s="131" t="s">
        <v>6882</v>
      </c>
      <c r="B3820" s="139">
        <f>+'[2]Table SP Vol '!AW52</f>
        <v>34.199999999999996</v>
      </c>
      <c r="C3820" s="131" t="s">
        <v>640</v>
      </c>
      <c r="D3820" s="131">
        <v>47</v>
      </c>
      <c r="E3820" s="132">
        <v>68.399999999999991</v>
      </c>
      <c r="F3820" s="129">
        <f t="shared" si="58"/>
        <v>225000</v>
      </c>
      <c r="G3820" s="131"/>
      <c r="BK3820" s="86"/>
      <c r="IH3820" s="131"/>
    </row>
    <row r="3821" spans="1:242">
      <c r="A3821" s="131" t="s">
        <v>6883</v>
      </c>
      <c r="B3821" s="139">
        <f>+'[2]Table SP Vol '!AW53</f>
        <v>34.199999999999996</v>
      </c>
      <c r="C3821" s="131" t="s">
        <v>640</v>
      </c>
      <c r="D3821" s="131">
        <v>48</v>
      </c>
      <c r="E3821" s="132">
        <v>68.399999999999991</v>
      </c>
      <c r="F3821" s="129">
        <f t="shared" si="58"/>
        <v>225000</v>
      </c>
      <c r="G3821" s="131"/>
      <c r="BK3821" s="86"/>
      <c r="IH3821" s="131"/>
    </row>
    <row r="3822" spans="1:242">
      <c r="A3822" s="131" t="s">
        <v>6884</v>
      </c>
      <c r="B3822" s="139">
        <f>+'[2]Table SP Vol '!AW54</f>
        <v>34.199999999999996</v>
      </c>
      <c r="C3822" s="131" t="s">
        <v>640</v>
      </c>
      <c r="D3822" s="131">
        <v>49</v>
      </c>
      <c r="E3822" s="132">
        <v>68.399999999999991</v>
      </c>
      <c r="F3822" s="129">
        <f t="shared" si="58"/>
        <v>225000</v>
      </c>
      <c r="G3822" s="131"/>
      <c r="BK3822" s="86"/>
      <c r="IH3822" s="131"/>
    </row>
    <row r="3823" spans="1:242">
      <c r="A3823" s="131" t="s">
        <v>6885</v>
      </c>
      <c r="B3823" s="139">
        <f>+'[2]Table SP Vol '!AW55</f>
        <v>61.425000000000004</v>
      </c>
      <c r="C3823" s="131" t="s">
        <v>641</v>
      </c>
      <c r="D3823" s="131">
        <v>50</v>
      </c>
      <c r="E3823" s="132">
        <v>122.85000000000001</v>
      </c>
      <c r="F3823" s="129">
        <f t="shared" si="58"/>
        <v>225000</v>
      </c>
      <c r="G3823" s="131"/>
      <c r="BK3823" s="86"/>
      <c r="IH3823" s="131"/>
    </row>
    <row r="3824" spans="1:242">
      <c r="A3824" s="131" t="s">
        <v>6886</v>
      </c>
      <c r="B3824" s="139">
        <f>+'[2]Table SP Vol '!AW56</f>
        <v>61.425000000000004</v>
      </c>
      <c r="C3824" s="131" t="s">
        <v>641</v>
      </c>
      <c r="D3824" s="131">
        <v>51</v>
      </c>
      <c r="E3824" s="132">
        <v>122.85000000000001</v>
      </c>
      <c r="F3824" s="129">
        <f t="shared" si="58"/>
        <v>225000</v>
      </c>
      <c r="G3824" s="131"/>
      <c r="BK3824" s="86"/>
      <c r="IH3824" s="131"/>
    </row>
    <row r="3825" spans="1:242">
      <c r="A3825" s="131" t="s">
        <v>6887</v>
      </c>
      <c r="B3825" s="139">
        <f>+'[2]Table SP Vol '!AW57</f>
        <v>61.425000000000004</v>
      </c>
      <c r="C3825" s="131" t="s">
        <v>641</v>
      </c>
      <c r="D3825" s="131">
        <v>52</v>
      </c>
      <c r="E3825" s="132">
        <v>122.85000000000001</v>
      </c>
      <c r="F3825" s="129">
        <f t="shared" si="58"/>
        <v>225000</v>
      </c>
      <c r="G3825" s="131"/>
      <c r="BK3825" s="86"/>
      <c r="IH3825" s="131"/>
    </row>
    <row r="3826" spans="1:242">
      <c r="A3826" s="131" t="s">
        <v>6888</v>
      </c>
      <c r="B3826" s="139">
        <f>+'[2]Table SP Vol '!AW58</f>
        <v>61.425000000000004</v>
      </c>
      <c r="C3826" s="131" t="s">
        <v>641</v>
      </c>
      <c r="D3826" s="131">
        <v>53</v>
      </c>
      <c r="E3826" s="132">
        <v>122.85000000000001</v>
      </c>
      <c r="F3826" s="129">
        <f t="shared" si="58"/>
        <v>225000</v>
      </c>
      <c r="G3826" s="131"/>
      <c r="BK3826" s="86"/>
      <c r="IH3826" s="131"/>
    </row>
    <row r="3827" spans="1:242">
      <c r="A3827" s="131" t="s">
        <v>6889</v>
      </c>
      <c r="B3827" s="139">
        <f>+'[2]Table SP Vol '!AW59</f>
        <v>61.425000000000004</v>
      </c>
      <c r="C3827" s="131" t="s">
        <v>641</v>
      </c>
      <c r="D3827" s="131">
        <v>54</v>
      </c>
      <c r="E3827" s="132">
        <v>122.85000000000001</v>
      </c>
      <c r="F3827" s="129">
        <f t="shared" si="58"/>
        <v>225000</v>
      </c>
      <c r="G3827" s="131"/>
      <c r="BK3827" s="86"/>
      <c r="IH3827" s="131"/>
    </row>
    <row r="3828" spans="1:242">
      <c r="A3828" s="131" t="s">
        <v>6890</v>
      </c>
      <c r="B3828" s="139">
        <f>+'[2]Table SP Vol '!AW60</f>
        <v>111.825</v>
      </c>
      <c r="C3828" s="131" t="s">
        <v>642</v>
      </c>
      <c r="D3828" s="131">
        <v>55</v>
      </c>
      <c r="E3828" s="132">
        <v>223.65</v>
      </c>
      <c r="F3828" s="129">
        <f t="shared" si="58"/>
        <v>225000</v>
      </c>
      <c r="G3828" s="131"/>
      <c r="BK3828" s="86"/>
      <c r="IH3828" s="131"/>
    </row>
    <row r="3829" spans="1:242">
      <c r="A3829" s="131" t="s">
        <v>6891</v>
      </c>
      <c r="B3829" s="139">
        <f>+'[2]Table SP Vol '!AW61</f>
        <v>111.825</v>
      </c>
      <c r="C3829" s="131" t="s">
        <v>642</v>
      </c>
      <c r="D3829" s="131">
        <v>56</v>
      </c>
      <c r="E3829" s="132">
        <v>223.65</v>
      </c>
      <c r="F3829" s="129">
        <f t="shared" si="58"/>
        <v>225000</v>
      </c>
      <c r="G3829" s="131"/>
      <c r="BK3829" s="86"/>
      <c r="IH3829" s="131"/>
    </row>
    <row r="3830" spans="1:242">
      <c r="A3830" s="131" t="s">
        <v>6892</v>
      </c>
      <c r="B3830" s="139">
        <f>+'[2]Table SP Vol '!AW62</f>
        <v>111.825</v>
      </c>
      <c r="C3830" s="131" t="s">
        <v>642</v>
      </c>
      <c r="D3830" s="131">
        <v>57</v>
      </c>
      <c r="E3830" s="132">
        <v>223.65</v>
      </c>
      <c r="F3830" s="129">
        <f t="shared" si="58"/>
        <v>225000</v>
      </c>
      <c r="G3830" s="131"/>
      <c r="BK3830" s="86"/>
      <c r="IH3830" s="131"/>
    </row>
    <row r="3831" spans="1:242">
      <c r="A3831" s="131" t="s">
        <v>6893</v>
      </c>
      <c r="B3831" s="139">
        <f>+'[2]Table SP Vol '!AW63</f>
        <v>111.825</v>
      </c>
      <c r="C3831" s="131" t="s">
        <v>642</v>
      </c>
      <c r="D3831" s="131">
        <v>58</v>
      </c>
      <c r="E3831" s="132">
        <v>223.65</v>
      </c>
      <c r="F3831" s="129">
        <f t="shared" si="58"/>
        <v>225000</v>
      </c>
      <c r="G3831" s="131"/>
      <c r="BK3831" s="86"/>
      <c r="IH3831" s="131"/>
    </row>
    <row r="3832" spans="1:242">
      <c r="A3832" s="131" t="s">
        <v>6894</v>
      </c>
      <c r="B3832" s="139">
        <f>+'[2]Table SP Vol '!AW64</f>
        <v>111.825</v>
      </c>
      <c r="C3832" s="131" t="s">
        <v>642</v>
      </c>
      <c r="D3832" s="131">
        <v>59</v>
      </c>
      <c r="E3832" s="132">
        <v>223.65</v>
      </c>
      <c r="F3832" s="129">
        <f t="shared" si="58"/>
        <v>225000</v>
      </c>
      <c r="G3832" s="131"/>
      <c r="BK3832" s="86"/>
      <c r="IH3832" s="131"/>
    </row>
    <row r="3833" spans="1:242">
      <c r="A3833" s="131" t="s">
        <v>6895</v>
      </c>
      <c r="B3833" s="139">
        <f>+'[2]Table SP Vol '!AW65</f>
        <v>168.52500000000001</v>
      </c>
      <c r="C3833" s="131" t="s">
        <v>643</v>
      </c>
      <c r="D3833" s="131">
        <v>60</v>
      </c>
      <c r="E3833" s="132">
        <v>337.05</v>
      </c>
      <c r="F3833" s="129">
        <f t="shared" si="58"/>
        <v>225000</v>
      </c>
      <c r="G3833" s="131"/>
      <c r="BK3833" s="86"/>
      <c r="IH3833" s="131"/>
    </row>
    <row r="3834" spans="1:242">
      <c r="A3834" s="131" t="s">
        <v>6896</v>
      </c>
      <c r="B3834" s="139">
        <f>+'[2]Table SP Vol '!AW66</f>
        <v>168.52500000000001</v>
      </c>
      <c r="C3834" s="131" t="s">
        <v>643</v>
      </c>
      <c r="D3834" s="131">
        <v>61</v>
      </c>
      <c r="E3834" s="132">
        <v>337.05</v>
      </c>
      <c r="F3834" s="129">
        <f t="shared" si="58"/>
        <v>225000</v>
      </c>
      <c r="G3834" s="131"/>
      <c r="BK3834" s="86"/>
      <c r="IH3834" s="131"/>
    </row>
    <row r="3835" spans="1:242">
      <c r="A3835" s="131" t="s">
        <v>6897</v>
      </c>
      <c r="B3835" s="139">
        <f>+'[2]Table SP Vol '!AW67</f>
        <v>168.52500000000001</v>
      </c>
      <c r="C3835" s="131" t="s">
        <v>643</v>
      </c>
      <c r="D3835" s="131">
        <v>62</v>
      </c>
      <c r="E3835" s="132">
        <v>337.05</v>
      </c>
      <c r="F3835" s="129">
        <f t="shared" si="58"/>
        <v>225000</v>
      </c>
      <c r="G3835" s="131"/>
      <c r="BK3835" s="86"/>
      <c r="IH3835" s="131"/>
    </row>
    <row r="3836" spans="1:242">
      <c r="A3836" s="131" t="s">
        <v>6898</v>
      </c>
      <c r="B3836" s="139">
        <f>+'[2]Table SP Vol '!AW68</f>
        <v>168.52500000000001</v>
      </c>
      <c r="C3836" s="131" t="s">
        <v>643</v>
      </c>
      <c r="D3836" s="131">
        <v>63</v>
      </c>
      <c r="E3836" s="132">
        <v>337.05</v>
      </c>
      <c r="F3836" s="129">
        <f t="shared" si="58"/>
        <v>225000</v>
      </c>
      <c r="G3836" s="131"/>
      <c r="BK3836" s="86"/>
      <c r="IH3836" s="131"/>
    </row>
    <row r="3837" spans="1:242">
      <c r="A3837" s="131" t="s">
        <v>6899</v>
      </c>
      <c r="B3837" s="139">
        <f>+'[2]Table SP Vol '!AW69</f>
        <v>168.52500000000001</v>
      </c>
      <c r="C3837" s="131" t="s">
        <v>643</v>
      </c>
      <c r="D3837" s="131">
        <v>64</v>
      </c>
      <c r="E3837" s="132">
        <v>337.05</v>
      </c>
      <c r="F3837" s="129">
        <f t="shared" si="58"/>
        <v>225000</v>
      </c>
      <c r="G3837" s="131"/>
      <c r="BK3837" s="86"/>
      <c r="IH3837" s="131"/>
    </row>
    <row r="3838" spans="1:242">
      <c r="A3838" s="131" t="s">
        <v>6900</v>
      </c>
      <c r="B3838" s="139">
        <f>+'[2]Table SP Vol '!AW70</f>
        <v>273.14999999999998</v>
      </c>
      <c r="C3838" s="131" t="s">
        <v>644</v>
      </c>
      <c r="D3838" s="131">
        <v>65</v>
      </c>
      <c r="E3838" s="132">
        <v>546.29999999999995</v>
      </c>
      <c r="F3838" s="129">
        <f t="shared" si="58"/>
        <v>225000</v>
      </c>
      <c r="G3838" s="131"/>
      <c r="BK3838" s="86"/>
      <c r="IH3838" s="131"/>
    </row>
    <row r="3839" spans="1:242">
      <c r="A3839" s="131" t="s">
        <v>6901</v>
      </c>
      <c r="B3839" s="139">
        <f>+'[2]Table SP Vol '!AW71</f>
        <v>273.14999999999998</v>
      </c>
      <c r="C3839" s="131" t="s">
        <v>644</v>
      </c>
      <c r="D3839" s="131">
        <v>66</v>
      </c>
      <c r="E3839" s="132">
        <v>546.29999999999995</v>
      </c>
      <c r="F3839" s="129">
        <f t="shared" si="58"/>
        <v>225000</v>
      </c>
      <c r="G3839" s="131"/>
      <c r="BK3839" s="86"/>
      <c r="IH3839" s="131"/>
    </row>
    <row r="3840" spans="1:242">
      <c r="A3840" s="131" t="s">
        <v>6902</v>
      </c>
      <c r="B3840" s="139">
        <f>+'[2]Table SP Vol '!AW72</f>
        <v>273.14999999999998</v>
      </c>
      <c r="C3840" s="131" t="s">
        <v>644</v>
      </c>
      <c r="D3840" s="131">
        <v>67</v>
      </c>
      <c r="E3840" s="132">
        <v>546.29999999999995</v>
      </c>
      <c r="F3840" s="129">
        <f t="shared" si="58"/>
        <v>225000</v>
      </c>
      <c r="G3840" s="131"/>
      <c r="BK3840" s="86"/>
      <c r="IH3840" s="131"/>
    </row>
    <row r="3841" spans="1:242">
      <c r="A3841" s="131" t="s">
        <v>6903</v>
      </c>
      <c r="B3841" s="139">
        <f>+'[2]Table SP Vol '!AW73</f>
        <v>273.14999999999998</v>
      </c>
      <c r="C3841" s="131" t="s">
        <v>644</v>
      </c>
      <c r="D3841" s="131">
        <v>68</v>
      </c>
      <c r="E3841" s="132">
        <v>546.29999999999995</v>
      </c>
      <c r="F3841" s="129">
        <f t="shared" si="58"/>
        <v>225000</v>
      </c>
      <c r="G3841" s="131"/>
      <c r="BK3841" s="86"/>
      <c r="IH3841" s="131"/>
    </row>
    <row r="3842" spans="1:242">
      <c r="A3842" s="131" t="s">
        <v>6904</v>
      </c>
      <c r="B3842" s="139">
        <f>+'[2]Table SP Vol '!AW74</f>
        <v>273.14999999999998</v>
      </c>
      <c r="C3842" s="131" t="s">
        <v>644</v>
      </c>
      <c r="D3842" s="131">
        <v>69</v>
      </c>
      <c r="E3842" s="132">
        <v>546.29999999999995</v>
      </c>
      <c r="F3842" s="129">
        <f t="shared" si="58"/>
        <v>225000</v>
      </c>
      <c r="G3842" s="131"/>
      <c r="BK3842" s="86"/>
      <c r="IH3842" s="131"/>
    </row>
    <row r="3843" spans="1:242">
      <c r="A3843" s="131" t="s">
        <v>6905</v>
      </c>
      <c r="B3843" s="139">
        <f>+'[2]Table SP Vol '!AW75</f>
        <v>510.52500000000003</v>
      </c>
      <c r="C3843" s="131" t="s">
        <v>645</v>
      </c>
      <c r="D3843" s="131">
        <v>70</v>
      </c>
      <c r="E3843" s="132">
        <v>1021.0500000000001</v>
      </c>
      <c r="F3843" s="129">
        <f t="shared" si="58"/>
        <v>225000</v>
      </c>
      <c r="G3843" s="131"/>
      <c r="BK3843" s="86"/>
      <c r="IH3843" s="131"/>
    </row>
    <row r="3844" spans="1:242">
      <c r="A3844" s="131" t="s">
        <v>6906</v>
      </c>
      <c r="B3844" s="139">
        <f>+'[2]Table SP Vol '!AW76</f>
        <v>510.52500000000003</v>
      </c>
      <c r="C3844" s="131" t="s">
        <v>645</v>
      </c>
      <c r="D3844" s="131">
        <v>71</v>
      </c>
      <c r="E3844" s="132">
        <v>1021.0500000000001</v>
      </c>
      <c r="F3844" s="129">
        <f t="shared" si="58"/>
        <v>225000</v>
      </c>
      <c r="G3844" s="131"/>
      <c r="BK3844" s="86"/>
      <c r="IH3844" s="131"/>
    </row>
    <row r="3845" spans="1:242">
      <c r="A3845" s="131" t="s">
        <v>6907</v>
      </c>
      <c r="B3845" s="139">
        <f>+'[2]Table SP Vol '!AW77</f>
        <v>510.52500000000003</v>
      </c>
      <c r="C3845" s="131" t="s">
        <v>645</v>
      </c>
      <c r="D3845" s="131">
        <v>72</v>
      </c>
      <c r="E3845" s="132">
        <v>1021.0500000000001</v>
      </c>
      <c r="F3845" s="129">
        <f t="shared" si="58"/>
        <v>225000</v>
      </c>
      <c r="G3845" s="131"/>
      <c r="BK3845" s="86"/>
      <c r="IH3845" s="131"/>
    </row>
    <row r="3846" spans="1:242">
      <c r="A3846" s="131" t="s">
        <v>6908</v>
      </c>
      <c r="B3846" s="139">
        <f>+'[2]Table SP Vol '!AW78</f>
        <v>510.52500000000003</v>
      </c>
      <c r="C3846" s="131" t="s">
        <v>645</v>
      </c>
      <c r="D3846" s="131">
        <v>73</v>
      </c>
      <c r="E3846" s="132">
        <v>1021.0500000000001</v>
      </c>
      <c r="F3846" s="129">
        <f t="shared" si="58"/>
        <v>225000</v>
      </c>
      <c r="G3846" s="131"/>
      <c r="BK3846" s="86"/>
      <c r="IH3846" s="131"/>
    </row>
    <row r="3847" spans="1:242">
      <c r="A3847" s="131" t="s">
        <v>6909</v>
      </c>
      <c r="B3847" s="139">
        <f>+'[2]Table SP Vol '!AW79</f>
        <v>510.52500000000003</v>
      </c>
      <c r="C3847" s="131" t="s">
        <v>645</v>
      </c>
      <c r="D3847" s="131">
        <v>74</v>
      </c>
      <c r="E3847" s="132">
        <v>1021.0500000000001</v>
      </c>
      <c r="F3847" s="129">
        <f t="shared" si="58"/>
        <v>225000</v>
      </c>
      <c r="G3847" s="131"/>
      <c r="BK3847" s="86"/>
      <c r="IH3847" s="131"/>
    </row>
    <row r="3848" spans="1:242">
      <c r="A3848" s="131" t="s">
        <v>6910</v>
      </c>
      <c r="B3848" s="139">
        <f>+'[2]Table SP Vol '!AW80</f>
        <v>1679.4</v>
      </c>
      <c r="C3848" s="131" t="s">
        <v>646</v>
      </c>
      <c r="D3848" s="131">
        <v>75</v>
      </c>
      <c r="E3848" s="132">
        <v>3358.8</v>
      </c>
      <c r="F3848" s="129">
        <f t="shared" si="58"/>
        <v>225000</v>
      </c>
      <c r="G3848" s="131"/>
      <c r="BK3848" s="86"/>
      <c r="IH3848" s="131"/>
    </row>
    <row r="3849" spans="1:242">
      <c r="A3849" s="131" t="s">
        <v>6911</v>
      </c>
      <c r="B3849" s="139">
        <f>+'[2]Table SP Vol '!AW81</f>
        <v>1679.4</v>
      </c>
      <c r="C3849" s="131" t="s">
        <v>646</v>
      </c>
      <c r="D3849" s="131">
        <v>76</v>
      </c>
      <c r="E3849" s="132">
        <v>3358.8</v>
      </c>
      <c r="F3849" s="129">
        <f t="shared" si="58"/>
        <v>225000</v>
      </c>
      <c r="G3849" s="131"/>
      <c r="BK3849" s="86"/>
      <c r="IH3849" s="131"/>
    </row>
    <row r="3850" spans="1:242">
      <c r="A3850" s="131" t="s">
        <v>6912</v>
      </c>
      <c r="B3850" s="139">
        <f>+'[2]Table SP Vol '!AW82</f>
        <v>1679.4</v>
      </c>
      <c r="C3850" s="131" t="s">
        <v>646</v>
      </c>
      <c r="D3850" s="131">
        <v>77</v>
      </c>
      <c r="E3850" s="132">
        <v>3358.8</v>
      </c>
      <c r="F3850" s="129">
        <f t="shared" si="58"/>
        <v>225000</v>
      </c>
      <c r="G3850" s="131"/>
      <c r="BK3850" s="86"/>
      <c r="IH3850" s="131"/>
    </row>
    <row r="3851" spans="1:242">
      <c r="A3851" s="131" t="s">
        <v>6913</v>
      </c>
      <c r="B3851" s="139">
        <f>+'[2]Table SP Vol '!AW83</f>
        <v>1679.4</v>
      </c>
      <c r="C3851" s="131" t="s">
        <v>646</v>
      </c>
      <c r="D3851" s="131">
        <v>78</v>
      </c>
      <c r="E3851" s="132">
        <v>3358.8</v>
      </c>
      <c r="F3851" s="129">
        <f t="shared" si="58"/>
        <v>225000</v>
      </c>
      <c r="G3851" s="131"/>
      <c r="BK3851" s="86"/>
      <c r="IH3851" s="131"/>
    </row>
    <row r="3852" spans="1:242">
      <c r="A3852" s="131" t="s">
        <v>6914</v>
      </c>
      <c r="B3852" s="139">
        <f>+'[2]Table SP Vol '!AW84</f>
        <v>1679.4</v>
      </c>
      <c r="C3852" s="131" t="s">
        <v>646</v>
      </c>
      <c r="D3852" s="131">
        <v>79</v>
      </c>
      <c r="E3852" s="132">
        <v>3358.8</v>
      </c>
      <c r="F3852" s="129">
        <f t="shared" si="58"/>
        <v>225000</v>
      </c>
      <c r="G3852" s="131"/>
      <c r="BK3852" s="86"/>
      <c r="IH3852" s="131"/>
    </row>
    <row r="3853" spans="1:242">
      <c r="A3853" s="131" t="s">
        <v>6915</v>
      </c>
      <c r="B3853" s="139">
        <f>+'[2]Table SP Vol '!AW85</f>
        <v>1679.4</v>
      </c>
      <c r="C3853" s="131" t="s">
        <v>646</v>
      </c>
      <c r="D3853" s="131">
        <v>80</v>
      </c>
      <c r="E3853" s="132">
        <v>3358.8</v>
      </c>
      <c r="F3853" s="129">
        <f t="shared" si="58"/>
        <v>225000</v>
      </c>
      <c r="G3853" s="131"/>
      <c r="BK3853" s="86"/>
      <c r="IH3853" s="131"/>
    </row>
    <row r="3854" spans="1:242">
      <c r="A3854" s="131" t="s">
        <v>6916</v>
      </c>
      <c r="B3854" s="139">
        <f>+'[2]Table SP Vol '!AW86</f>
        <v>1679.4</v>
      </c>
      <c r="C3854" s="131" t="s">
        <v>646</v>
      </c>
      <c r="D3854" s="131">
        <v>81</v>
      </c>
      <c r="E3854" s="132">
        <v>3358.8</v>
      </c>
      <c r="F3854" s="129">
        <f t="shared" si="58"/>
        <v>225000</v>
      </c>
      <c r="G3854" s="131"/>
      <c r="BK3854" s="86"/>
      <c r="IH3854" s="131"/>
    </row>
    <row r="3855" spans="1:242">
      <c r="A3855" s="131" t="s">
        <v>6917</v>
      </c>
      <c r="B3855" s="139">
        <f>+'[2]Table SP Vol '!AW87</f>
        <v>1679.4</v>
      </c>
      <c r="C3855" s="131" t="s">
        <v>646</v>
      </c>
      <c r="D3855" s="131">
        <v>82</v>
      </c>
      <c r="E3855" s="132">
        <v>3358.8</v>
      </c>
      <c r="F3855" s="129">
        <f t="shared" si="58"/>
        <v>225000</v>
      </c>
      <c r="G3855" s="131"/>
      <c r="BK3855" s="86"/>
      <c r="IH3855" s="131"/>
    </row>
    <row r="3856" spans="1:242">
      <c r="A3856" s="131" t="s">
        <v>6918</v>
      </c>
      <c r="B3856" s="139">
        <f>+'[2]Table SP Vol '!AW88</f>
        <v>1679.4</v>
      </c>
      <c r="C3856" s="131" t="s">
        <v>646</v>
      </c>
      <c r="D3856" s="131">
        <v>83</v>
      </c>
      <c r="E3856" s="132">
        <v>3358.8</v>
      </c>
      <c r="F3856" s="129">
        <f t="shared" si="58"/>
        <v>225000</v>
      </c>
      <c r="G3856" s="131"/>
      <c r="BK3856" s="86"/>
      <c r="IH3856" s="131"/>
    </row>
    <row r="3857" spans="1:242">
      <c r="A3857" s="131" t="s">
        <v>6919</v>
      </c>
      <c r="B3857" s="139">
        <f>+'[2]Table SP Vol '!AW89</f>
        <v>1679.4</v>
      </c>
      <c r="C3857" s="131" t="s">
        <v>646</v>
      </c>
      <c r="D3857" s="131">
        <v>84</v>
      </c>
      <c r="E3857" s="132">
        <v>3358.8</v>
      </c>
      <c r="F3857" s="129">
        <f t="shared" si="58"/>
        <v>225000</v>
      </c>
      <c r="G3857" s="131"/>
      <c r="BK3857" s="86"/>
      <c r="IH3857" s="131"/>
    </row>
    <row r="3858" spans="1:242">
      <c r="A3858" s="131" t="s">
        <v>6920</v>
      </c>
      <c r="B3858" s="139">
        <f>+'[2]Table SP Vol '!AW90</f>
        <v>1679.4</v>
      </c>
      <c r="C3858" s="131" t="s">
        <v>646</v>
      </c>
      <c r="D3858" s="131">
        <v>85</v>
      </c>
      <c r="E3858" s="132">
        <v>3358.8</v>
      </c>
      <c r="F3858" s="129">
        <f t="shared" si="58"/>
        <v>225000</v>
      </c>
      <c r="G3858" s="131"/>
      <c r="BK3858" s="86"/>
      <c r="IH3858" s="131"/>
    </row>
    <row r="3859" spans="1:242">
      <c r="A3859" s="131" t="s">
        <v>6921</v>
      </c>
      <c r="B3859" s="139">
        <f>+'[2]Table SP Vol '!AW91</f>
        <v>1679.4</v>
      </c>
      <c r="C3859" s="131" t="s">
        <v>646</v>
      </c>
      <c r="D3859" s="131">
        <v>86</v>
      </c>
      <c r="E3859" s="132">
        <v>3358.8</v>
      </c>
      <c r="F3859" s="129">
        <f t="shared" si="58"/>
        <v>225000</v>
      </c>
      <c r="G3859" s="131"/>
      <c r="BK3859" s="86"/>
      <c r="IH3859" s="131"/>
    </row>
    <row r="3860" spans="1:242">
      <c r="A3860" s="131" t="s">
        <v>6922</v>
      </c>
      <c r="B3860" s="139">
        <f>+'[2]Table SP Vol '!AW92</f>
        <v>1679.4</v>
      </c>
      <c r="C3860" s="131" t="s">
        <v>646</v>
      </c>
      <c r="D3860" s="131">
        <v>87</v>
      </c>
      <c r="E3860" s="132">
        <v>3358.8</v>
      </c>
      <c r="F3860" s="129">
        <f t="shared" si="58"/>
        <v>225000</v>
      </c>
      <c r="G3860" s="131"/>
      <c r="BK3860" s="86"/>
      <c r="IH3860" s="131"/>
    </row>
    <row r="3861" spans="1:242">
      <c r="A3861" s="131" t="s">
        <v>6923</v>
      </c>
      <c r="B3861" s="139">
        <f>+'[2]Table SP Vol '!AW93</f>
        <v>1679.4</v>
      </c>
      <c r="C3861" s="131" t="s">
        <v>646</v>
      </c>
      <c r="D3861" s="131">
        <v>88</v>
      </c>
      <c r="E3861" s="132">
        <v>3358.8</v>
      </c>
      <c r="F3861" s="129">
        <f t="shared" si="58"/>
        <v>225000</v>
      </c>
      <c r="G3861" s="131"/>
      <c r="BK3861" s="86"/>
      <c r="IH3861" s="131"/>
    </row>
    <row r="3862" spans="1:242">
      <c r="A3862" s="131" t="s">
        <v>6924</v>
      </c>
      <c r="B3862" s="139">
        <f>+'[2]Table SP Vol '!AW94</f>
        <v>1679.4</v>
      </c>
      <c r="C3862" s="131" t="s">
        <v>646</v>
      </c>
      <c r="D3862" s="131">
        <v>89</v>
      </c>
      <c r="E3862" s="132">
        <v>3358.8</v>
      </c>
      <c r="F3862" s="129">
        <f t="shared" si="58"/>
        <v>225000</v>
      </c>
      <c r="G3862" s="131"/>
      <c r="BK3862" s="86"/>
      <c r="IH3862" s="131"/>
    </row>
    <row r="3863" spans="1:242">
      <c r="A3863" s="131" t="s">
        <v>6925</v>
      </c>
      <c r="B3863" s="139">
        <f>+'[2]Table SP Vol '!AW95</f>
        <v>1679.4</v>
      </c>
      <c r="C3863" s="131" t="s">
        <v>646</v>
      </c>
      <c r="D3863" s="131">
        <v>90</v>
      </c>
      <c r="E3863" s="132">
        <v>3358.8</v>
      </c>
      <c r="F3863" s="129">
        <f t="shared" si="58"/>
        <v>225000</v>
      </c>
      <c r="G3863" s="131"/>
      <c r="BK3863" s="86"/>
      <c r="IH3863" s="131"/>
    </row>
    <row r="3864" spans="1:242">
      <c r="A3864" s="131" t="s">
        <v>6926</v>
      </c>
      <c r="B3864" s="139">
        <f>+'[2]Table SP Vol '!AW96</f>
        <v>1679.4</v>
      </c>
      <c r="C3864" s="131" t="s">
        <v>646</v>
      </c>
      <c r="D3864" s="131">
        <v>91</v>
      </c>
      <c r="E3864" s="132">
        <v>3358.8</v>
      </c>
      <c r="F3864" s="129">
        <f t="shared" si="58"/>
        <v>225000</v>
      </c>
      <c r="G3864" s="131"/>
      <c r="BK3864" s="86"/>
      <c r="IH3864" s="131"/>
    </row>
    <row r="3865" spans="1:242">
      <c r="A3865" s="131" t="s">
        <v>6927</v>
      </c>
      <c r="B3865" s="139">
        <f>+'[2]Table SP Vol '!AW97</f>
        <v>1679.4</v>
      </c>
      <c r="C3865" s="131" t="s">
        <v>646</v>
      </c>
      <c r="D3865" s="131">
        <v>92</v>
      </c>
      <c r="E3865" s="132">
        <v>3358.8</v>
      </c>
      <c r="F3865" s="129">
        <f t="shared" si="58"/>
        <v>225000</v>
      </c>
      <c r="G3865" s="131"/>
      <c r="BK3865" s="86"/>
      <c r="IH3865" s="131"/>
    </row>
    <row r="3866" spans="1:242">
      <c r="A3866" s="131" t="s">
        <v>6928</v>
      </c>
      <c r="B3866" s="139">
        <f>+'[2]Table SP Vol '!AW98</f>
        <v>1679.4</v>
      </c>
      <c r="C3866" s="131" t="s">
        <v>646</v>
      </c>
      <c r="D3866" s="131">
        <v>93</v>
      </c>
      <c r="E3866" s="132">
        <v>3358.8</v>
      </c>
      <c r="F3866" s="129">
        <f t="shared" ref="F3866:F3929" si="59">+F3780+5000</f>
        <v>225000</v>
      </c>
      <c r="G3866" s="131"/>
      <c r="BK3866" s="86"/>
      <c r="IH3866" s="131"/>
    </row>
    <row r="3867" spans="1:242">
      <c r="A3867" s="131" t="s">
        <v>6929</v>
      </c>
      <c r="B3867" s="139">
        <f>+'[2]Table SP Vol '!AW99</f>
        <v>1679.4</v>
      </c>
      <c r="C3867" s="131" t="s">
        <v>646</v>
      </c>
      <c r="D3867" s="131">
        <v>94</v>
      </c>
      <c r="E3867" s="132">
        <v>3358.8</v>
      </c>
      <c r="F3867" s="129">
        <f t="shared" si="59"/>
        <v>225000</v>
      </c>
      <c r="G3867" s="131"/>
      <c r="BK3867" s="86"/>
      <c r="IH3867" s="131"/>
    </row>
    <row r="3868" spans="1:242">
      <c r="A3868" s="131" t="s">
        <v>6930</v>
      </c>
      <c r="B3868" s="139">
        <f>+'[2]Table SP Vol '!AW100</f>
        <v>1679.4</v>
      </c>
      <c r="C3868" s="131" t="s">
        <v>646</v>
      </c>
      <c r="D3868" s="131">
        <v>95</v>
      </c>
      <c r="E3868" s="132">
        <v>3358.8</v>
      </c>
      <c r="F3868" s="129">
        <f t="shared" si="59"/>
        <v>225000</v>
      </c>
      <c r="G3868" s="131"/>
      <c r="BK3868" s="86"/>
      <c r="IH3868" s="131"/>
    </row>
    <row r="3869" spans="1:242">
      <c r="A3869" s="131" t="s">
        <v>6931</v>
      </c>
      <c r="B3869" s="139">
        <f>+'[2]Table SP Vol '!AW101</f>
        <v>1679.4</v>
      </c>
      <c r="C3869" s="131" t="s">
        <v>646</v>
      </c>
      <c r="D3869" s="131">
        <v>96</v>
      </c>
      <c r="E3869" s="132">
        <v>3358.8</v>
      </c>
      <c r="F3869" s="129">
        <f t="shared" si="59"/>
        <v>225000</v>
      </c>
      <c r="G3869" s="131"/>
      <c r="BK3869" s="86"/>
      <c r="IH3869" s="131"/>
    </row>
    <row r="3870" spans="1:242">
      <c r="A3870" s="131" t="s">
        <v>6932</v>
      </c>
      <c r="B3870" s="139">
        <f>+'[2]Table SP Vol '!AW102</f>
        <v>1679.4</v>
      </c>
      <c r="C3870" s="131" t="s">
        <v>646</v>
      </c>
      <c r="D3870" s="131">
        <v>97</v>
      </c>
      <c r="E3870" s="132">
        <v>3358.8</v>
      </c>
      <c r="F3870" s="129">
        <f t="shared" si="59"/>
        <v>225000</v>
      </c>
      <c r="G3870" s="131"/>
      <c r="BK3870" s="86"/>
      <c r="IH3870" s="131"/>
    </row>
    <row r="3871" spans="1:242">
      <c r="A3871" s="131" t="s">
        <v>6933</v>
      </c>
      <c r="B3871" s="139">
        <f>+'[2]Table SP Vol '!AW103</f>
        <v>1679.4</v>
      </c>
      <c r="C3871" s="131" t="s">
        <v>646</v>
      </c>
      <c r="D3871" s="131">
        <v>98</v>
      </c>
      <c r="E3871" s="132">
        <v>3358.8</v>
      </c>
      <c r="F3871" s="129">
        <f t="shared" si="59"/>
        <v>225000</v>
      </c>
      <c r="G3871" s="131"/>
      <c r="BK3871" s="86"/>
      <c r="IH3871" s="131"/>
    </row>
    <row r="3872" spans="1:242">
      <c r="A3872" s="131" t="s">
        <v>6934</v>
      </c>
      <c r="B3872" s="139">
        <f>+'[2]Table SP Vol '!AW104</f>
        <v>1679.4</v>
      </c>
      <c r="C3872" s="131" t="s">
        <v>646</v>
      </c>
      <c r="D3872" s="131">
        <v>99</v>
      </c>
      <c r="E3872" s="132">
        <v>3358.8</v>
      </c>
      <c r="F3872" s="129">
        <f t="shared" si="59"/>
        <v>225000</v>
      </c>
      <c r="G3872" s="131"/>
      <c r="BK3872" s="86"/>
      <c r="IH3872" s="131"/>
    </row>
    <row r="3873" spans="1:242">
      <c r="A3873" s="131" t="s">
        <v>6935</v>
      </c>
      <c r="B3873" s="139">
        <f>+'[2]Table SP Vol '!AW105</f>
        <v>0</v>
      </c>
      <c r="C3873" s="131" t="s">
        <v>634</v>
      </c>
      <c r="D3873" s="131">
        <v>0</v>
      </c>
      <c r="E3873" s="132">
        <v>0</v>
      </c>
      <c r="F3873" s="129">
        <f t="shared" si="59"/>
        <v>225000</v>
      </c>
      <c r="G3873" s="131"/>
      <c r="BK3873" s="86"/>
      <c r="IH3873" s="131"/>
    </row>
    <row r="3874" spans="1:242">
      <c r="A3874" s="131" t="s">
        <v>2549</v>
      </c>
      <c r="B3874" s="139">
        <f>+'[2]Table SP Vol '!AX20</f>
        <v>5.29</v>
      </c>
      <c r="C3874" s="131" t="s">
        <v>634</v>
      </c>
      <c r="D3874" s="131">
        <v>15</v>
      </c>
      <c r="E3874" s="132">
        <v>10.58</v>
      </c>
      <c r="F3874" s="129">
        <f t="shared" si="59"/>
        <v>230000</v>
      </c>
      <c r="G3874" s="131"/>
      <c r="BG3874" s="86"/>
      <c r="IH3874" s="131"/>
    </row>
    <row r="3875" spans="1:242">
      <c r="A3875" s="131" t="s">
        <v>2550</v>
      </c>
      <c r="B3875" s="139">
        <f>+'[2]Table SP Vol '!AX21</f>
        <v>5.29</v>
      </c>
      <c r="C3875" s="131" t="s">
        <v>634</v>
      </c>
      <c r="D3875" s="131">
        <v>16</v>
      </c>
      <c r="E3875" s="132">
        <v>10.58</v>
      </c>
      <c r="F3875" s="129">
        <f t="shared" si="59"/>
        <v>230000</v>
      </c>
      <c r="G3875" s="131"/>
      <c r="BG3875" s="86"/>
      <c r="IH3875" s="131"/>
    </row>
    <row r="3876" spans="1:242">
      <c r="A3876" s="131" t="s">
        <v>2551</v>
      </c>
      <c r="B3876" s="139">
        <f>+'[2]Table SP Vol '!AX22</f>
        <v>5.29</v>
      </c>
      <c r="C3876" s="131" t="s">
        <v>634</v>
      </c>
      <c r="D3876" s="131">
        <v>17</v>
      </c>
      <c r="E3876" s="132">
        <v>10.58</v>
      </c>
      <c r="F3876" s="129">
        <f t="shared" si="59"/>
        <v>230000</v>
      </c>
      <c r="G3876" s="131"/>
      <c r="BG3876" s="86"/>
      <c r="IH3876" s="131"/>
    </row>
    <row r="3877" spans="1:242">
      <c r="A3877" s="131" t="s">
        <v>2552</v>
      </c>
      <c r="B3877" s="139">
        <f>+'[2]Table SP Vol '!AX23</f>
        <v>5.29</v>
      </c>
      <c r="C3877" s="131" t="s">
        <v>634</v>
      </c>
      <c r="D3877" s="131">
        <v>18</v>
      </c>
      <c r="E3877" s="132">
        <v>10.58</v>
      </c>
      <c r="F3877" s="129">
        <f t="shared" si="59"/>
        <v>230000</v>
      </c>
      <c r="G3877" s="131"/>
      <c r="BG3877" s="86"/>
      <c r="IH3877" s="131"/>
    </row>
    <row r="3878" spans="1:242">
      <c r="A3878" s="131" t="s">
        <v>2553</v>
      </c>
      <c r="B3878" s="139">
        <f>+'[2]Table SP Vol '!AX24</f>
        <v>5.29</v>
      </c>
      <c r="C3878" s="131" t="s">
        <v>634</v>
      </c>
      <c r="D3878" s="131">
        <v>19</v>
      </c>
      <c r="E3878" s="132">
        <v>10.58</v>
      </c>
      <c r="F3878" s="129">
        <f t="shared" si="59"/>
        <v>230000</v>
      </c>
      <c r="G3878" s="131"/>
      <c r="BG3878" s="86"/>
      <c r="IH3878" s="131"/>
    </row>
    <row r="3879" spans="1:242">
      <c r="A3879" s="131" t="s">
        <v>2554</v>
      </c>
      <c r="B3879" s="139">
        <f>+'[2]Table SP Vol '!AX25</f>
        <v>7.82</v>
      </c>
      <c r="C3879" s="131" t="s">
        <v>635</v>
      </c>
      <c r="D3879" s="131">
        <v>20</v>
      </c>
      <c r="E3879" s="132">
        <v>15.64</v>
      </c>
      <c r="F3879" s="129">
        <f t="shared" si="59"/>
        <v>230000</v>
      </c>
      <c r="G3879" s="131"/>
      <c r="BG3879" s="86"/>
      <c r="IH3879" s="131"/>
    </row>
    <row r="3880" spans="1:242">
      <c r="A3880" s="131" t="s">
        <v>2555</v>
      </c>
      <c r="B3880" s="139">
        <f>+'[2]Table SP Vol '!AX26</f>
        <v>7.82</v>
      </c>
      <c r="C3880" s="131" t="s">
        <v>635</v>
      </c>
      <c r="D3880" s="131">
        <v>21</v>
      </c>
      <c r="E3880" s="132">
        <v>15.64</v>
      </c>
      <c r="F3880" s="129">
        <f t="shared" si="59"/>
        <v>230000</v>
      </c>
      <c r="G3880" s="131"/>
      <c r="BG3880" s="86"/>
      <c r="IH3880" s="131"/>
    </row>
    <row r="3881" spans="1:242">
      <c r="A3881" s="131" t="s">
        <v>2556</v>
      </c>
      <c r="B3881" s="139">
        <f>+'[2]Table SP Vol '!AX27</f>
        <v>7.82</v>
      </c>
      <c r="C3881" s="131" t="s">
        <v>635</v>
      </c>
      <c r="D3881" s="131">
        <v>22</v>
      </c>
      <c r="E3881" s="132">
        <v>15.64</v>
      </c>
      <c r="F3881" s="129">
        <f t="shared" si="59"/>
        <v>230000</v>
      </c>
      <c r="G3881" s="131"/>
      <c r="BG3881" s="86"/>
      <c r="IH3881" s="131"/>
    </row>
    <row r="3882" spans="1:242">
      <c r="A3882" s="131" t="s">
        <v>2557</v>
      </c>
      <c r="B3882" s="139">
        <f>+'[2]Table SP Vol '!AX28</f>
        <v>7.82</v>
      </c>
      <c r="C3882" s="131" t="s">
        <v>635</v>
      </c>
      <c r="D3882" s="131">
        <v>23</v>
      </c>
      <c r="E3882" s="132">
        <v>15.64</v>
      </c>
      <c r="F3882" s="129">
        <f t="shared" si="59"/>
        <v>230000</v>
      </c>
      <c r="G3882" s="131"/>
      <c r="BG3882" s="86"/>
      <c r="IH3882" s="131"/>
    </row>
    <row r="3883" spans="1:242">
      <c r="A3883" s="131" t="s">
        <v>2558</v>
      </c>
      <c r="B3883" s="139">
        <f>+'[2]Table SP Vol '!AX29</f>
        <v>7.82</v>
      </c>
      <c r="C3883" s="131" t="s">
        <v>635</v>
      </c>
      <c r="D3883" s="131">
        <v>24</v>
      </c>
      <c r="E3883" s="132">
        <v>15.64</v>
      </c>
      <c r="F3883" s="129">
        <f t="shared" si="59"/>
        <v>230000</v>
      </c>
      <c r="G3883" s="131"/>
      <c r="BG3883" s="86"/>
      <c r="IH3883" s="131"/>
    </row>
    <row r="3884" spans="1:242">
      <c r="A3884" s="131" t="s">
        <v>2559</v>
      </c>
      <c r="B3884" s="139">
        <f>+'[2]Table SP Vol '!AX30</f>
        <v>9.2000000000000011</v>
      </c>
      <c r="C3884" s="131" t="s">
        <v>636</v>
      </c>
      <c r="D3884" s="131">
        <v>25</v>
      </c>
      <c r="E3884" s="132">
        <v>18.400000000000002</v>
      </c>
      <c r="F3884" s="129">
        <f t="shared" si="59"/>
        <v>230000</v>
      </c>
      <c r="G3884" s="131"/>
      <c r="BG3884" s="86"/>
      <c r="IH3884" s="131"/>
    </row>
    <row r="3885" spans="1:242">
      <c r="A3885" s="131" t="s">
        <v>2560</v>
      </c>
      <c r="B3885" s="139">
        <f>+'[2]Table SP Vol '!AX31</f>
        <v>9.2000000000000011</v>
      </c>
      <c r="C3885" s="131" t="s">
        <v>636</v>
      </c>
      <c r="D3885" s="131">
        <v>26</v>
      </c>
      <c r="E3885" s="132">
        <v>18.400000000000002</v>
      </c>
      <c r="F3885" s="129">
        <f t="shared" si="59"/>
        <v>230000</v>
      </c>
      <c r="G3885" s="131"/>
      <c r="BG3885" s="86"/>
      <c r="IH3885" s="131"/>
    </row>
    <row r="3886" spans="1:242">
      <c r="A3886" s="131" t="s">
        <v>2561</v>
      </c>
      <c r="B3886" s="139">
        <f>+'[2]Table SP Vol '!AX32</f>
        <v>9.2000000000000011</v>
      </c>
      <c r="C3886" s="131" t="s">
        <v>636</v>
      </c>
      <c r="D3886" s="131">
        <v>27</v>
      </c>
      <c r="E3886" s="132">
        <v>18.400000000000002</v>
      </c>
      <c r="F3886" s="129">
        <f t="shared" si="59"/>
        <v>230000</v>
      </c>
      <c r="G3886" s="131"/>
      <c r="BG3886" s="86"/>
      <c r="IH3886" s="131"/>
    </row>
    <row r="3887" spans="1:242">
      <c r="A3887" s="131" t="s">
        <v>2562</v>
      </c>
      <c r="B3887" s="139">
        <f>+'[2]Table SP Vol '!AX33</f>
        <v>9.2000000000000011</v>
      </c>
      <c r="C3887" s="131" t="s">
        <v>636</v>
      </c>
      <c r="D3887" s="131">
        <v>28</v>
      </c>
      <c r="E3887" s="132">
        <v>18.400000000000002</v>
      </c>
      <c r="F3887" s="129">
        <f t="shared" si="59"/>
        <v>230000</v>
      </c>
      <c r="G3887" s="131"/>
      <c r="BG3887" s="86"/>
      <c r="IH3887" s="131"/>
    </row>
    <row r="3888" spans="1:242">
      <c r="A3888" s="131" t="s">
        <v>2563</v>
      </c>
      <c r="B3888" s="139">
        <f>+'[2]Table SP Vol '!AX34</f>
        <v>9.2000000000000011</v>
      </c>
      <c r="C3888" s="131" t="s">
        <v>636</v>
      </c>
      <c r="D3888" s="131">
        <v>29</v>
      </c>
      <c r="E3888" s="132">
        <v>18.400000000000002</v>
      </c>
      <c r="F3888" s="129">
        <f t="shared" si="59"/>
        <v>230000</v>
      </c>
      <c r="G3888" s="131"/>
      <c r="BG3888" s="86"/>
      <c r="IH3888" s="131"/>
    </row>
    <row r="3889" spans="1:242">
      <c r="A3889" s="131" t="s">
        <v>2564</v>
      </c>
      <c r="B3889" s="139">
        <f>+'[2]Table SP Vol '!AX35</f>
        <v>11.27</v>
      </c>
      <c r="C3889" s="131" t="s">
        <v>637</v>
      </c>
      <c r="D3889" s="131">
        <v>30</v>
      </c>
      <c r="E3889" s="132">
        <v>22.54</v>
      </c>
      <c r="F3889" s="129">
        <f t="shared" si="59"/>
        <v>230000</v>
      </c>
      <c r="G3889" s="131"/>
      <c r="BG3889" s="86"/>
      <c r="IH3889" s="131"/>
    </row>
    <row r="3890" spans="1:242">
      <c r="A3890" s="131" t="s">
        <v>2565</v>
      </c>
      <c r="B3890" s="139">
        <f>+'[2]Table SP Vol '!AX36</f>
        <v>11.27</v>
      </c>
      <c r="C3890" s="131" t="s">
        <v>637</v>
      </c>
      <c r="D3890" s="131">
        <v>31</v>
      </c>
      <c r="E3890" s="132">
        <v>22.54</v>
      </c>
      <c r="F3890" s="129">
        <f t="shared" si="59"/>
        <v>230000</v>
      </c>
      <c r="G3890" s="131"/>
      <c r="BG3890" s="86"/>
      <c r="IH3890" s="131"/>
    </row>
    <row r="3891" spans="1:242">
      <c r="A3891" s="131" t="s">
        <v>2566</v>
      </c>
      <c r="B3891" s="139">
        <f>+'[2]Table SP Vol '!AX37</f>
        <v>11.27</v>
      </c>
      <c r="C3891" s="131" t="s">
        <v>637</v>
      </c>
      <c r="D3891" s="131">
        <v>32</v>
      </c>
      <c r="E3891" s="132">
        <v>22.54</v>
      </c>
      <c r="F3891" s="129">
        <f t="shared" si="59"/>
        <v>230000</v>
      </c>
      <c r="G3891" s="131"/>
      <c r="BG3891" s="86"/>
      <c r="IH3891" s="131"/>
    </row>
    <row r="3892" spans="1:242">
      <c r="A3892" s="131" t="s">
        <v>2567</v>
      </c>
      <c r="B3892" s="139">
        <f>+'[2]Table SP Vol '!AX38</f>
        <v>11.27</v>
      </c>
      <c r="C3892" s="131" t="s">
        <v>637</v>
      </c>
      <c r="D3892" s="131">
        <v>33</v>
      </c>
      <c r="E3892" s="132">
        <v>22.54</v>
      </c>
      <c r="F3892" s="129">
        <f t="shared" si="59"/>
        <v>230000</v>
      </c>
      <c r="G3892" s="131"/>
      <c r="BG3892" s="86"/>
      <c r="IH3892" s="131"/>
    </row>
    <row r="3893" spans="1:242">
      <c r="A3893" s="131" t="s">
        <v>2568</v>
      </c>
      <c r="B3893" s="139">
        <f>+'[2]Table SP Vol '!AX39</f>
        <v>11.27</v>
      </c>
      <c r="C3893" s="131" t="s">
        <v>637</v>
      </c>
      <c r="D3893" s="131">
        <v>34</v>
      </c>
      <c r="E3893" s="132">
        <v>22.54</v>
      </c>
      <c r="F3893" s="129">
        <f t="shared" si="59"/>
        <v>230000</v>
      </c>
      <c r="G3893" s="131"/>
      <c r="BG3893" s="86"/>
      <c r="IH3893" s="131"/>
    </row>
    <row r="3894" spans="1:242">
      <c r="A3894" s="131" t="s">
        <v>2569</v>
      </c>
      <c r="B3894" s="139">
        <f>+'[2]Table SP Vol '!AX40</f>
        <v>14.950000000000001</v>
      </c>
      <c r="C3894" s="131" t="s">
        <v>638</v>
      </c>
      <c r="D3894" s="131">
        <v>35</v>
      </c>
      <c r="E3894" s="132">
        <v>29.900000000000002</v>
      </c>
      <c r="F3894" s="129">
        <f t="shared" si="59"/>
        <v>230000</v>
      </c>
      <c r="G3894" s="131"/>
      <c r="BG3894" s="86"/>
      <c r="IH3894" s="131"/>
    </row>
    <row r="3895" spans="1:242">
      <c r="A3895" s="131" t="s">
        <v>2570</v>
      </c>
      <c r="B3895" s="139">
        <f>+'[2]Table SP Vol '!AX41</f>
        <v>14.950000000000001</v>
      </c>
      <c r="C3895" s="131" t="s">
        <v>638</v>
      </c>
      <c r="D3895" s="131">
        <v>36</v>
      </c>
      <c r="E3895" s="132">
        <v>29.900000000000002</v>
      </c>
      <c r="F3895" s="129">
        <f t="shared" si="59"/>
        <v>230000</v>
      </c>
      <c r="G3895" s="131"/>
      <c r="BG3895" s="86"/>
      <c r="IH3895" s="131"/>
    </row>
    <row r="3896" spans="1:242">
      <c r="A3896" s="131" t="s">
        <v>2571</v>
      </c>
      <c r="B3896" s="139">
        <f>+'[2]Table SP Vol '!AX42</f>
        <v>14.950000000000001</v>
      </c>
      <c r="C3896" s="131" t="s">
        <v>638</v>
      </c>
      <c r="D3896" s="131">
        <v>37</v>
      </c>
      <c r="E3896" s="132">
        <v>29.900000000000002</v>
      </c>
      <c r="F3896" s="129">
        <f t="shared" si="59"/>
        <v>230000</v>
      </c>
      <c r="G3896" s="131"/>
      <c r="BG3896" s="86"/>
      <c r="IH3896" s="131"/>
    </row>
    <row r="3897" spans="1:242">
      <c r="A3897" s="131" t="s">
        <v>2572</v>
      </c>
      <c r="B3897" s="139">
        <f>+'[2]Table SP Vol '!AX43</f>
        <v>14.950000000000001</v>
      </c>
      <c r="C3897" s="131" t="s">
        <v>638</v>
      </c>
      <c r="D3897" s="131">
        <v>38</v>
      </c>
      <c r="E3897" s="132">
        <v>29.900000000000002</v>
      </c>
      <c r="F3897" s="129">
        <f t="shared" si="59"/>
        <v>230000</v>
      </c>
      <c r="G3897" s="131"/>
      <c r="BG3897" s="86"/>
      <c r="IH3897" s="131"/>
    </row>
    <row r="3898" spans="1:242">
      <c r="A3898" s="131" t="s">
        <v>2573</v>
      </c>
      <c r="B3898" s="139">
        <f>+'[2]Table SP Vol '!AX44</f>
        <v>14.950000000000001</v>
      </c>
      <c r="C3898" s="131" t="s">
        <v>638</v>
      </c>
      <c r="D3898" s="131">
        <v>39</v>
      </c>
      <c r="E3898" s="132">
        <v>29.900000000000002</v>
      </c>
      <c r="F3898" s="129">
        <f t="shared" si="59"/>
        <v>230000</v>
      </c>
      <c r="G3898" s="131"/>
      <c r="BG3898" s="86"/>
      <c r="IH3898" s="131"/>
    </row>
    <row r="3899" spans="1:242">
      <c r="A3899" s="131" t="s">
        <v>2574</v>
      </c>
      <c r="B3899" s="139">
        <f>+'[2]Table SP Vol '!AX45</f>
        <v>21.85</v>
      </c>
      <c r="C3899" s="131" t="s">
        <v>639</v>
      </c>
      <c r="D3899" s="131">
        <v>40</v>
      </c>
      <c r="E3899" s="132">
        <v>43.7</v>
      </c>
      <c r="F3899" s="129">
        <f t="shared" si="59"/>
        <v>230000</v>
      </c>
      <c r="G3899" s="131"/>
      <c r="BG3899" s="86"/>
      <c r="IH3899" s="131"/>
    </row>
    <row r="3900" spans="1:242">
      <c r="A3900" s="131" t="s">
        <v>2575</v>
      </c>
      <c r="B3900" s="139">
        <f>+'[2]Table SP Vol '!AX46</f>
        <v>21.85</v>
      </c>
      <c r="C3900" s="131" t="s">
        <v>639</v>
      </c>
      <c r="D3900" s="131">
        <v>41</v>
      </c>
      <c r="E3900" s="132">
        <v>43.7</v>
      </c>
      <c r="F3900" s="129">
        <f t="shared" si="59"/>
        <v>230000</v>
      </c>
      <c r="G3900" s="131"/>
      <c r="BG3900" s="86"/>
      <c r="IH3900" s="131"/>
    </row>
    <row r="3901" spans="1:242">
      <c r="A3901" s="131" t="s">
        <v>2576</v>
      </c>
      <c r="B3901" s="139">
        <f>+'[2]Table SP Vol '!AX47</f>
        <v>21.85</v>
      </c>
      <c r="C3901" s="131" t="s">
        <v>639</v>
      </c>
      <c r="D3901" s="131">
        <v>42</v>
      </c>
      <c r="E3901" s="132">
        <v>43.7</v>
      </c>
      <c r="F3901" s="129">
        <f t="shared" si="59"/>
        <v>230000</v>
      </c>
      <c r="G3901" s="131"/>
      <c r="BG3901" s="86"/>
      <c r="IH3901" s="131"/>
    </row>
    <row r="3902" spans="1:242">
      <c r="A3902" s="131" t="s">
        <v>2577</v>
      </c>
      <c r="B3902" s="139">
        <f>+'[2]Table SP Vol '!AX48</f>
        <v>21.85</v>
      </c>
      <c r="C3902" s="131" t="s">
        <v>639</v>
      </c>
      <c r="D3902" s="131">
        <v>43</v>
      </c>
      <c r="E3902" s="132">
        <v>43.7</v>
      </c>
      <c r="F3902" s="129">
        <f t="shared" si="59"/>
        <v>230000</v>
      </c>
      <c r="G3902" s="131"/>
      <c r="BG3902" s="86"/>
      <c r="IH3902" s="131"/>
    </row>
    <row r="3903" spans="1:242">
      <c r="A3903" s="131" t="s">
        <v>2578</v>
      </c>
      <c r="B3903" s="139">
        <f>+'[2]Table SP Vol '!AX49</f>
        <v>21.85</v>
      </c>
      <c r="C3903" s="131" t="s">
        <v>639</v>
      </c>
      <c r="D3903" s="131">
        <v>44</v>
      </c>
      <c r="E3903" s="132">
        <v>43.7</v>
      </c>
      <c r="F3903" s="129">
        <f t="shared" si="59"/>
        <v>230000</v>
      </c>
      <c r="G3903" s="131"/>
      <c r="BG3903" s="86"/>
      <c r="IH3903" s="131"/>
    </row>
    <row r="3904" spans="1:242">
      <c r="A3904" s="131" t="s">
        <v>2579</v>
      </c>
      <c r="B3904" s="139">
        <f>+'[2]Table SP Vol '!AX50</f>
        <v>34.96</v>
      </c>
      <c r="C3904" s="131" t="s">
        <v>640</v>
      </c>
      <c r="D3904" s="131">
        <v>45</v>
      </c>
      <c r="E3904" s="132">
        <v>69.92</v>
      </c>
      <c r="F3904" s="129">
        <f t="shared" si="59"/>
        <v>230000</v>
      </c>
      <c r="G3904" s="131"/>
      <c r="BG3904" s="86"/>
      <c r="IH3904" s="131"/>
    </row>
    <row r="3905" spans="1:242">
      <c r="A3905" s="131" t="s">
        <v>2580</v>
      </c>
      <c r="B3905" s="139">
        <f>+'[2]Table SP Vol '!AX51</f>
        <v>34.96</v>
      </c>
      <c r="C3905" s="131" t="s">
        <v>640</v>
      </c>
      <c r="D3905" s="131">
        <v>46</v>
      </c>
      <c r="E3905" s="132">
        <v>69.92</v>
      </c>
      <c r="F3905" s="129">
        <f t="shared" si="59"/>
        <v>230000</v>
      </c>
      <c r="G3905" s="131"/>
      <c r="BG3905" s="86"/>
      <c r="IH3905" s="131"/>
    </row>
    <row r="3906" spans="1:242">
      <c r="A3906" s="131" t="s">
        <v>2581</v>
      </c>
      <c r="B3906" s="139">
        <f>+'[2]Table SP Vol '!AX52</f>
        <v>34.96</v>
      </c>
      <c r="C3906" s="131" t="s">
        <v>640</v>
      </c>
      <c r="D3906" s="131">
        <v>47</v>
      </c>
      <c r="E3906" s="132">
        <v>69.92</v>
      </c>
      <c r="F3906" s="129">
        <f t="shared" si="59"/>
        <v>230000</v>
      </c>
      <c r="G3906" s="131"/>
      <c r="BG3906" s="86"/>
      <c r="IH3906" s="131"/>
    </row>
    <row r="3907" spans="1:242">
      <c r="A3907" s="131" t="s">
        <v>2582</v>
      </c>
      <c r="B3907" s="139">
        <f>+'[2]Table SP Vol '!AX53</f>
        <v>34.96</v>
      </c>
      <c r="C3907" s="131" t="s">
        <v>640</v>
      </c>
      <c r="D3907" s="131">
        <v>48</v>
      </c>
      <c r="E3907" s="132">
        <v>69.92</v>
      </c>
      <c r="F3907" s="129">
        <f t="shared" si="59"/>
        <v>230000</v>
      </c>
      <c r="G3907" s="131"/>
      <c r="BG3907" s="86"/>
      <c r="IH3907" s="131"/>
    </row>
    <row r="3908" spans="1:242">
      <c r="A3908" s="131" t="s">
        <v>2583</v>
      </c>
      <c r="B3908" s="139">
        <f>+'[2]Table SP Vol '!AX54</f>
        <v>34.96</v>
      </c>
      <c r="C3908" s="131" t="s">
        <v>640</v>
      </c>
      <c r="D3908" s="131">
        <v>49</v>
      </c>
      <c r="E3908" s="132">
        <v>69.92</v>
      </c>
      <c r="F3908" s="129">
        <f t="shared" si="59"/>
        <v>230000</v>
      </c>
      <c r="G3908" s="131"/>
      <c r="BG3908" s="86"/>
      <c r="IH3908" s="131"/>
    </row>
    <row r="3909" spans="1:242">
      <c r="A3909" s="131" t="s">
        <v>2584</v>
      </c>
      <c r="B3909" s="139">
        <f>+'[2]Table SP Vol '!AX55</f>
        <v>62.790000000000006</v>
      </c>
      <c r="C3909" s="131" t="s">
        <v>641</v>
      </c>
      <c r="D3909" s="131">
        <v>50</v>
      </c>
      <c r="E3909" s="132">
        <v>125.58000000000001</v>
      </c>
      <c r="F3909" s="129">
        <f t="shared" si="59"/>
        <v>230000</v>
      </c>
      <c r="G3909" s="131"/>
      <c r="BG3909" s="86"/>
      <c r="IH3909" s="131"/>
    </row>
    <row r="3910" spans="1:242">
      <c r="A3910" s="131" t="s">
        <v>2585</v>
      </c>
      <c r="B3910" s="139">
        <f>+'[2]Table SP Vol '!AX56</f>
        <v>62.790000000000006</v>
      </c>
      <c r="C3910" s="131" t="s">
        <v>641</v>
      </c>
      <c r="D3910" s="131">
        <v>51</v>
      </c>
      <c r="E3910" s="132">
        <v>125.58000000000001</v>
      </c>
      <c r="F3910" s="129">
        <f t="shared" si="59"/>
        <v>230000</v>
      </c>
      <c r="G3910" s="131"/>
      <c r="BG3910" s="86"/>
      <c r="IH3910" s="131"/>
    </row>
    <row r="3911" spans="1:242">
      <c r="A3911" s="131" t="s">
        <v>2586</v>
      </c>
      <c r="B3911" s="139">
        <f>+'[2]Table SP Vol '!AX57</f>
        <v>62.790000000000006</v>
      </c>
      <c r="C3911" s="131" t="s">
        <v>641</v>
      </c>
      <c r="D3911" s="131">
        <v>52</v>
      </c>
      <c r="E3911" s="132">
        <v>125.58000000000001</v>
      </c>
      <c r="F3911" s="129">
        <f t="shared" si="59"/>
        <v>230000</v>
      </c>
      <c r="G3911" s="131"/>
      <c r="BG3911" s="86"/>
      <c r="IH3911" s="131"/>
    </row>
    <row r="3912" spans="1:242">
      <c r="A3912" s="131" t="s">
        <v>2587</v>
      </c>
      <c r="B3912" s="139">
        <f>+'[2]Table SP Vol '!AX58</f>
        <v>62.790000000000006</v>
      </c>
      <c r="C3912" s="131" t="s">
        <v>641</v>
      </c>
      <c r="D3912" s="131">
        <v>53</v>
      </c>
      <c r="E3912" s="132">
        <v>125.58000000000001</v>
      </c>
      <c r="F3912" s="129">
        <f t="shared" si="59"/>
        <v>230000</v>
      </c>
      <c r="G3912" s="131"/>
      <c r="BG3912" s="86"/>
      <c r="IH3912" s="131"/>
    </row>
    <row r="3913" spans="1:242">
      <c r="A3913" s="131" t="s">
        <v>2588</v>
      </c>
      <c r="B3913" s="139">
        <f>+'[2]Table SP Vol '!AX59</f>
        <v>62.790000000000006</v>
      </c>
      <c r="C3913" s="131" t="s">
        <v>641</v>
      </c>
      <c r="D3913" s="131">
        <v>54</v>
      </c>
      <c r="E3913" s="132">
        <v>125.58000000000001</v>
      </c>
      <c r="F3913" s="129">
        <f t="shared" si="59"/>
        <v>230000</v>
      </c>
      <c r="G3913" s="131"/>
      <c r="BG3913" s="86"/>
      <c r="IH3913" s="131"/>
    </row>
    <row r="3914" spans="1:242">
      <c r="A3914" s="131" t="s">
        <v>2589</v>
      </c>
      <c r="B3914" s="139">
        <f>+'[2]Table SP Vol '!AX60</f>
        <v>114.31</v>
      </c>
      <c r="C3914" s="131" t="s">
        <v>642</v>
      </c>
      <c r="D3914" s="131">
        <v>55</v>
      </c>
      <c r="E3914" s="132">
        <v>228.62</v>
      </c>
      <c r="F3914" s="129">
        <f t="shared" si="59"/>
        <v>230000</v>
      </c>
      <c r="G3914" s="131"/>
      <c r="BG3914" s="86"/>
      <c r="IH3914" s="131"/>
    </row>
    <row r="3915" spans="1:242">
      <c r="A3915" s="131" t="s">
        <v>2590</v>
      </c>
      <c r="B3915" s="139">
        <f>+'[2]Table SP Vol '!AX61</f>
        <v>114.31</v>
      </c>
      <c r="C3915" s="131" t="s">
        <v>642</v>
      </c>
      <c r="D3915" s="131">
        <v>56</v>
      </c>
      <c r="E3915" s="132">
        <v>228.62</v>
      </c>
      <c r="F3915" s="129">
        <f t="shared" si="59"/>
        <v>230000</v>
      </c>
      <c r="G3915" s="131"/>
      <c r="BG3915" s="86"/>
      <c r="IH3915" s="131"/>
    </row>
    <row r="3916" spans="1:242">
      <c r="A3916" s="131" t="s">
        <v>2591</v>
      </c>
      <c r="B3916" s="139">
        <f>+'[2]Table SP Vol '!AX62</f>
        <v>114.31</v>
      </c>
      <c r="C3916" s="131" t="s">
        <v>642</v>
      </c>
      <c r="D3916" s="131">
        <v>57</v>
      </c>
      <c r="E3916" s="132">
        <v>228.62</v>
      </c>
      <c r="F3916" s="129">
        <f t="shared" si="59"/>
        <v>230000</v>
      </c>
      <c r="G3916" s="131"/>
      <c r="BG3916" s="86"/>
      <c r="IH3916" s="131"/>
    </row>
    <row r="3917" spans="1:242">
      <c r="A3917" s="131" t="s">
        <v>2592</v>
      </c>
      <c r="B3917" s="139">
        <f>+'[2]Table SP Vol '!AX63</f>
        <v>114.31</v>
      </c>
      <c r="C3917" s="131" t="s">
        <v>642</v>
      </c>
      <c r="D3917" s="131">
        <v>58</v>
      </c>
      <c r="E3917" s="132">
        <v>228.62</v>
      </c>
      <c r="F3917" s="129">
        <f t="shared" si="59"/>
        <v>230000</v>
      </c>
      <c r="G3917" s="131"/>
      <c r="BG3917" s="86"/>
      <c r="IH3917" s="131"/>
    </row>
    <row r="3918" spans="1:242">
      <c r="A3918" s="131" t="s">
        <v>2593</v>
      </c>
      <c r="B3918" s="139">
        <f>+'[2]Table SP Vol '!AX64</f>
        <v>114.31</v>
      </c>
      <c r="C3918" s="131" t="s">
        <v>642</v>
      </c>
      <c r="D3918" s="131">
        <v>59</v>
      </c>
      <c r="E3918" s="132">
        <v>228.62</v>
      </c>
      <c r="F3918" s="129">
        <f t="shared" si="59"/>
        <v>230000</v>
      </c>
      <c r="G3918" s="131"/>
      <c r="BG3918" s="86"/>
      <c r="IH3918" s="131"/>
    </row>
    <row r="3919" spans="1:242">
      <c r="A3919" s="131" t="s">
        <v>2594</v>
      </c>
      <c r="B3919" s="139">
        <f>+'[2]Table SP Vol '!AX65</f>
        <v>172.27</v>
      </c>
      <c r="C3919" s="131" t="s">
        <v>643</v>
      </c>
      <c r="D3919" s="131">
        <v>60</v>
      </c>
      <c r="E3919" s="132">
        <v>344.54</v>
      </c>
      <c r="F3919" s="129">
        <f t="shared" si="59"/>
        <v>230000</v>
      </c>
      <c r="G3919" s="131"/>
      <c r="BG3919" s="86"/>
      <c r="IH3919" s="131"/>
    </row>
    <row r="3920" spans="1:242">
      <c r="A3920" s="131" t="s">
        <v>2595</v>
      </c>
      <c r="B3920" s="139">
        <f>+'[2]Table SP Vol '!AX66</f>
        <v>172.27</v>
      </c>
      <c r="C3920" s="131" t="s">
        <v>643</v>
      </c>
      <c r="D3920" s="131">
        <v>61</v>
      </c>
      <c r="E3920" s="132">
        <v>344.54</v>
      </c>
      <c r="F3920" s="129">
        <f t="shared" si="59"/>
        <v>230000</v>
      </c>
      <c r="G3920" s="131"/>
      <c r="BG3920" s="86"/>
      <c r="IH3920" s="131"/>
    </row>
    <row r="3921" spans="1:242">
      <c r="A3921" s="131" t="s">
        <v>2596</v>
      </c>
      <c r="B3921" s="139">
        <f>+'[2]Table SP Vol '!AX67</f>
        <v>172.27</v>
      </c>
      <c r="C3921" s="131" t="s">
        <v>643</v>
      </c>
      <c r="D3921" s="131">
        <v>62</v>
      </c>
      <c r="E3921" s="132">
        <v>344.54</v>
      </c>
      <c r="F3921" s="129">
        <f t="shared" si="59"/>
        <v>230000</v>
      </c>
      <c r="G3921" s="131"/>
      <c r="BG3921" s="86"/>
      <c r="IH3921" s="131"/>
    </row>
    <row r="3922" spans="1:242">
      <c r="A3922" s="131" t="s">
        <v>2597</v>
      </c>
      <c r="B3922" s="139">
        <f>+'[2]Table SP Vol '!AX68</f>
        <v>172.27</v>
      </c>
      <c r="C3922" s="131" t="s">
        <v>643</v>
      </c>
      <c r="D3922" s="131">
        <v>63</v>
      </c>
      <c r="E3922" s="132">
        <v>344.54</v>
      </c>
      <c r="F3922" s="129">
        <f t="shared" si="59"/>
        <v>230000</v>
      </c>
      <c r="G3922" s="131"/>
      <c r="BG3922" s="86"/>
      <c r="IH3922" s="131"/>
    </row>
    <row r="3923" spans="1:242">
      <c r="A3923" s="131" t="s">
        <v>2598</v>
      </c>
      <c r="B3923" s="139">
        <f>+'[2]Table SP Vol '!AX69</f>
        <v>172.27</v>
      </c>
      <c r="C3923" s="131" t="s">
        <v>643</v>
      </c>
      <c r="D3923" s="131">
        <v>64</v>
      </c>
      <c r="E3923" s="132">
        <v>344.54</v>
      </c>
      <c r="F3923" s="129">
        <f t="shared" si="59"/>
        <v>230000</v>
      </c>
      <c r="G3923" s="131"/>
      <c r="BG3923" s="86"/>
      <c r="IH3923" s="131"/>
    </row>
    <row r="3924" spans="1:242">
      <c r="A3924" s="131" t="s">
        <v>2599</v>
      </c>
      <c r="B3924" s="139">
        <f>+'[2]Table SP Vol '!AX70</f>
        <v>279.21999999999997</v>
      </c>
      <c r="C3924" s="131" t="s">
        <v>644</v>
      </c>
      <c r="D3924" s="131">
        <v>65</v>
      </c>
      <c r="E3924" s="132">
        <v>558.43999999999994</v>
      </c>
      <c r="F3924" s="129">
        <f t="shared" si="59"/>
        <v>230000</v>
      </c>
      <c r="G3924" s="131"/>
      <c r="BG3924" s="86"/>
      <c r="IH3924" s="131"/>
    </row>
    <row r="3925" spans="1:242">
      <c r="A3925" s="131" t="s">
        <v>2600</v>
      </c>
      <c r="B3925" s="139">
        <f>+'[2]Table SP Vol '!AX71</f>
        <v>279.21999999999997</v>
      </c>
      <c r="C3925" s="131" t="s">
        <v>644</v>
      </c>
      <c r="D3925" s="131">
        <v>66</v>
      </c>
      <c r="E3925" s="132">
        <v>558.43999999999994</v>
      </c>
      <c r="F3925" s="129">
        <f t="shared" si="59"/>
        <v>230000</v>
      </c>
      <c r="G3925" s="131"/>
      <c r="BG3925" s="86"/>
      <c r="IH3925" s="131"/>
    </row>
    <row r="3926" spans="1:242">
      <c r="A3926" s="131" t="s">
        <v>2601</v>
      </c>
      <c r="B3926" s="139">
        <f>+'[2]Table SP Vol '!AX72</f>
        <v>279.21999999999997</v>
      </c>
      <c r="C3926" s="131" t="s">
        <v>644</v>
      </c>
      <c r="D3926" s="131">
        <v>67</v>
      </c>
      <c r="E3926" s="132">
        <v>558.43999999999994</v>
      </c>
      <c r="F3926" s="129">
        <f t="shared" si="59"/>
        <v>230000</v>
      </c>
      <c r="G3926" s="131"/>
      <c r="BG3926" s="86"/>
      <c r="IH3926" s="131"/>
    </row>
    <row r="3927" spans="1:242">
      <c r="A3927" s="131" t="s">
        <v>2602</v>
      </c>
      <c r="B3927" s="139">
        <f>+'[2]Table SP Vol '!AX73</f>
        <v>279.21999999999997</v>
      </c>
      <c r="C3927" s="131" t="s">
        <v>644</v>
      </c>
      <c r="D3927" s="131">
        <v>68</v>
      </c>
      <c r="E3927" s="132">
        <v>558.43999999999994</v>
      </c>
      <c r="F3927" s="129">
        <f t="shared" si="59"/>
        <v>230000</v>
      </c>
      <c r="G3927" s="131"/>
      <c r="BG3927" s="86"/>
      <c r="IH3927" s="131"/>
    </row>
    <row r="3928" spans="1:242">
      <c r="A3928" s="131" t="s">
        <v>2603</v>
      </c>
      <c r="B3928" s="139">
        <f>+'[2]Table SP Vol '!AX74</f>
        <v>279.21999999999997</v>
      </c>
      <c r="C3928" s="131" t="s">
        <v>644</v>
      </c>
      <c r="D3928" s="131">
        <v>69</v>
      </c>
      <c r="E3928" s="132">
        <v>558.43999999999994</v>
      </c>
      <c r="F3928" s="129">
        <f t="shared" si="59"/>
        <v>230000</v>
      </c>
      <c r="G3928" s="131"/>
      <c r="BG3928" s="86"/>
      <c r="IH3928" s="131"/>
    </row>
    <row r="3929" spans="1:242">
      <c r="A3929" s="131" t="s">
        <v>2604</v>
      </c>
      <c r="B3929" s="139">
        <f>+'[2]Table SP Vol '!AX75</f>
        <v>521.87</v>
      </c>
      <c r="C3929" s="131" t="s">
        <v>645</v>
      </c>
      <c r="D3929" s="131">
        <v>70</v>
      </c>
      <c r="E3929" s="132">
        <v>1043.74</v>
      </c>
      <c r="F3929" s="129">
        <f t="shared" si="59"/>
        <v>230000</v>
      </c>
      <c r="G3929" s="131"/>
      <c r="BG3929" s="86"/>
      <c r="IH3929" s="131"/>
    </row>
    <row r="3930" spans="1:242">
      <c r="A3930" s="131" t="s">
        <v>2605</v>
      </c>
      <c r="B3930" s="139">
        <f>+'[2]Table SP Vol '!AX76</f>
        <v>521.87</v>
      </c>
      <c r="C3930" s="131" t="s">
        <v>645</v>
      </c>
      <c r="D3930" s="131">
        <v>71</v>
      </c>
      <c r="E3930" s="132">
        <v>1043.74</v>
      </c>
      <c r="F3930" s="129">
        <f t="shared" ref="F3930:F3993" si="60">+F3844+5000</f>
        <v>230000</v>
      </c>
      <c r="G3930" s="131"/>
      <c r="BG3930" s="86"/>
      <c r="IH3930" s="131"/>
    </row>
    <row r="3931" spans="1:242">
      <c r="A3931" s="131" t="s">
        <v>2606</v>
      </c>
      <c r="B3931" s="139">
        <f>+'[2]Table SP Vol '!AX77</f>
        <v>521.87</v>
      </c>
      <c r="C3931" s="131" t="s">
        <v>645</v>
      </c>
      <c r="D3931" s="131">
        <v>72</v>
      </c>
      <c r="E3931" s="132">
        <v>1043.74</v>
      </c>
      <c r="F3931" s="129">
        <f t="shared" si="60"/>
        <v>230000</v>
      </c>
      <c r="G3931" s="131"/>
      <c r="BG3931" s="86"/>
      <c r="IH3931" s="131"/>
    </row>
    <row r="3932" spans="1:242">
      <c r="A3932" s="131" t="s">
        <v>2607</v>
      </c>
      <c r="B3932" s="139">
        <f>+'[2]Table SP Vol '!AX78</f>
        <v>521.87</v>
      </c>
      <c r="C3932" s="131" t="s">
        <v>645</v>
      </c>
      <c r="D3932" s="131">
        <v>73</v>
      </c>
      <c r="E3932" s="132">
        <v>1043.74</v>
      </c>
      <c r="F3932" s="129">
        <f t="shared" si="60"/>
        <v>230000</v>
      </c>
      <c r="G3932" s="131"/>
      <c r="BG3932" s="86"/>
      <c r="IH3932" s="131"/>
    </row>
    <row r="3933" spans="1:242">
      <c r="A3933" s="131" t="s">
        <v>2608</v>
      </c>
      <c r="B3933" s="139">
        <f>+'[2]Table SP Vol '!AX79</f>
        <v>521.87</v>
      </c>
      <c r="C3933" s="131" t="s">
        <v>645</v>
      </c>
      <c r="D3933" s="131">
        <v>74</v>
      </c>
      <c r="E3933" s="132">
        <v>1043.74</v>
      </c>
      <c r="F3933" s="129">
        <f t="shared" si="60"/>
        <v>230000</v>
      </c>
      <c r="G3933" s="131"/>
      <c r="BG3933" s="86"/>
      <c r="IH3933" s="131"/>
    </row>
    <row r="3934" spans="1:242">
      <c r="A3934" s="131" t="s">
        <v>2609</v>
      </c>
      <c r="B3934" s="139">
        <f>+'[2]Table SP Vol '!AX80</f>
        <v>1716.72</v>
      </c>
      <c r="C3934" s="131" t="s">
        <v>646</v>
      </c>
      <c r="D3934" s="131">
        <v>75</v>
      </c>
      <c r="E3934" s="132">
        <v>3433.44</v>
      </c>
      <c r="F3934" s="129">
        <f t="shared" si="60"/>
        <v>230000</v>
      </c>
      <c r="G3934" s="131"/>
      <c r="BG3934" s="86"/>
      <c r="IH3934" s="131"/>
    </row>
    <row r="3935" spans="1:242">
      <c r="A3935" s="131" t="s">
        <v>2610</v>
      </c>
      <c r="B3935" s="139">
        <f>+'[2]Table SP Vol '!AX81</f>
        <v>1716.72</v>
      </c>
      <c r="C3935" s="131" t="s">
        <v>646</v>
      </c>
      <c r="D3935" s="131">
        <v>76</v>
      </c>
      <c r="E3935" s="132">
        <v>3433.44</v>
      </c>
      <c r="F3935" s="129">
        <f t="shared" si="60"/>
        <v>230000</v>
      </c>
      <c r="G3935" s="131"/>
      <c r="BG3935" s="86"/>
      <c r="IH3935" s="131"/>
    </row>
    <row r="3936" spans="1:242">
      <c r="A3936" s="131" t="s">
        <v>2611</v>
      </c>
      <c r="B3936" s="139">
        <f>+'[2]Table SP Vol '!AX82</f>
        <v>1716.72</v>
      </c>
      <c r="C3936" s="131" t="s">
        <v>646</v>
      </c>
      <c r="D3936" s="131">
        <v>77</v>
      </c>
      <c r="E3936" s="132">
        <v>3433.44</v>
      </c>
      <c r="F3936" s="129">
        <f t="shared" si="60"/>
        <v>230000</v>
      </c>
      <c r="G3936" s="131"/>
      <c r="BG3936" s="86"/>
      <c r="IH3936" s="131"/>
    </row>
    <row r="3937" spans="1:242">
      <c r="A3937" s="131" t="s">
        <v>2612</v>
      </c>
      <c r="B3937" s="139">
        <f>+'[2]Table SP Vol '!AX83</f>
        <v>1716.72</v>
      </c>
      <c r="C3937" s="131" t="s">
        <v>646</v>
      </c>
      <c r="D3937" s="131">
        <v>78</v>
      </c>
      <c r="E3937" s="132">
        <v>3433.44</v>
      </c>
      <c r="F3937" s="129">
        <f t="shared" si="60"/>
        <v>230000</v>
      </c>
      <c r="G3937" s="131"/>
      <c r="BG3937" s="86"/>
      <c r="IH3937" s="131"/>
    </row>
    <row r="3938" spans="1:242">
      <c r="A3938" s="131" t="s">
        <v>2613</v>
      </c>
      <c r="B3938" s="139">
        <f>+'[2]Table SP Vol '!AX84</f>
        <v>1716.72</v>
      </c>
      <c r="C3938" s="131" t="s">
        <v>646</v>
      </c>
      <c r="D3938" s="131">
        <v>79</v>
      </c>
      <c r="E3938" s="132">
        <v>3433.44</v>
      </c>
      <c r="F3938" s="129">
        <f t="shared" si="60"/>
        <v>230000</v>
      </c>
      <c r="G3938" s="131"/>
      <c r="BG3938" s="86"/>
      <c r="IH3938" s="131"/>
    </row>
    <row r="3939" spans="1:242">
      <c r="A3939" s="131" t="s">
        <v>2614</v>
      </c>
      <c r="B3939" s="139">
        <f>+'[2]Table SP Vol '!AX85</f>
        <v>1716.72</v>
      </c>
      <c r="C3939" s="131" t="s">
        <v>646</v>
      </c>
      <c r="D3939" s="131">
        <v>80</v>
      </c>
      <c r="E3939" s="132">
        <v>3433.44</v>
      </c>
      <c r="F3939" s="129">
        <f t="shared" si="60"/>
        <v>230000</v>
      </c>
      <c r="G3939" s="131"/>
      <c r="BG3939" s="86"/>
      <c r="IH3939" s="131"/>
    </row>
    <row r="3940" spans="1:242">
      <c r="A3940" s="131" t="s">
        <v>2615</v>
      </c>
      <c r="B3940" s="139">
        <f>+'[2]Table SP Vol '!AX86</f>
        <v>1716.72</v>
      </c>
      <c r="C3940" s="131" t="s">
        <v>646</v>
      </c>
      <c r="D3940" s="131">
        <v>81</v>
      </c>
      <c r="E3940" s="132">
        <v>3433.44</v>
      </c>
      <c r="F3940" s="129">
        <f t="shared" si="60"/>
        <v>230000</v>
      </c>
      <c r="G3940" s="131"/>
      <c r="BG3940" s="86"/>
      <c r="IH3940" s="131"/>
    </row>
    <row r="3941" spans="1:242">
      <c r="A3941" s="131" t="s">
        <v>2616</v>
      </c>
      <c r="B3941" s="139">
        <f>+'[2]Table SP Vol '!AX87</f>
        <v>1716.72</v>
      </c>
      <c r="C3941" s="131" t="s">
        <v>646</v>
      </c>
      <c r="D3941" s="131">
        <v>82</v>
      </c>
      <c r="E3941" s="132">
        <v>3433.44</v>
      </c>
      <c r="F3941" s="129">
        <f t="shared" si="60"/>
        <v>230000</v>
      </c>
      <c r="G3941" s="131"/>
      <c r="BG3941" s="86"/>
      <c r="IH3941" s="131"/>
    </row>
    <row r="3942" spans="1:242">
      <c r="A3942" s="131" t="s">
        <v>2617</v>
      </c>
      <c r="B3942" s="139">
        <f>+'[2]Table SP Vol '!AX88</f>
        <v>1716.72</v>
      </c>
      <c r="C3942" s="131" t="s">
        <v>646</v>
      </c>
      <c r="D3942" s="131">
        <v>83</v>
      </c>
      <c r="E3942" s="132">
        <v>3433.44</v>
      </c>
      <c r="F3942" s="129">
        <f t="shared" si="60"/>
        <v>230000</v>
      </c>
      <c r="G3942" s="131"/>
      <c r="BG3942" s="86"/>
      <c r="IH3942" s="131"/>
    </row>
    <row r="3943" spans="1:242">
      <c r="A3943" s="131" t="s">
        <v>2618</v>
      </c>
      <c r="B3943" s="139">
        <f>+'[2]Table SP Vol '!AX89</f>
        <v>1716.72</v>
      </c>
      <c r="C3943" s="131" t="s">
        <v>646</v>
      </c>
      <c r="D3943" s="131">
        <v>84</v>
      </c>
      <c r="E3943" s="132">
        <v>3433.44</v>
      </c>
      <c r="F3943" s="129">
        <f t="shared" si="60"/>
        <v>230000</v>
      </c>
      <c r="G3943" s="131"/>
      <c r="BG3943" s="86"/>
      <c r="IH3943" s="131"/>
    </row>
    <row r="3944" spans="1:242">
      <c r="A3944" s="131" t="s">
        <v>2619</v>
      </c>
      <c r="B3944" s="139">
        <f>+'[2]Table SP Vol '!AX90</f>
        <v>1716.72</v>
      </c>
      <c r="C3944" s="131" t="s">
        <v>646</v>
      </c>
      <c r="D3944" s="131">
        <v>85</v>
      </c>
      <c r="E3944" s="132">
        <v>3433.44</v>
      </c>
      <c r="F3944" s="129">
        <f t="shared" si="60"/>
        <v>230000</v>
      </c>
      <c r="G3944" s="131"/>
      <c r="BG3944" s="86"/>
      <c r="IH3944" s="131"/>
    </row>
    <row r="3945" spans="1:242">
      <c r="A3945" s="131" t="s">
        <v>2620</v>
      </c>
      <c r="B3945" s="139">
        <f>+'[2]Table SP Vol '!AX91</f>
        <v>1716.72</v>
      </c>
      <c r="C3945" s="131" t="s">
        <v>646</v>
      </c>
      <c r="D3945" s="131">
        <v>86</v>
      </c>
      <c r="E3945" s="132">
        <v>3433.44</v>
      </c>
      <c r="F3945" s="129">
        <f t="shared" si="60"/>
        <v>230000</v>
      </c>
      <c r="G3945" s="131"/>
      <c r="BG3945" s="86"/>
      <c r="IH3945" s="131"/>
    </row>
    <row r="3946" spans="1:242">
      <c r="A3946" s="131" t="s">
        <v>2621</v>
      </c>
      <c r="B3946" s="139">
        <f>+'[2]Table SP Vol '!AX92</f>
        <v>1716.72</v>
      </c>
      <c r="C3946" s="131" t="s">
        <v>646</v>
      </c>
      <c r="D3946" s="131">
        <v>87</v>
      </c>
      <c r="E3946" s="132">
        <v>3433.44</v>
      </c>
      <c r="F3946" s="129">
        <f t="shared" si="60"/>
        <v>230000</v>
      </c>
      <c r="G3946" s="131"/>
      <c r="BG3946" s="86"/>
      <c r="IH3946" s="131"/>
    </row>
    <row r="3947" spans="1:242">
      <c r="A3947" s="131" t="s">
        <v>2622</v>
      </c>
      <c r="B3947" s="139">
        <f>+'[2]Table SP Vol '!AX93</f>
        <v>1716.72</v>
      </c>
      <c r="C3947" s="131" t="s">
        <v>646</v>
      </c>
      <c r="D3947" s="131">
        <v>88</v>
      </c>
      <c r="E3947" s="132">
        <v>3433.44</v>
      </c>
      <c r="F3947" s="129">
        <f t="shared" si="60"/>
        <v>230000</v>
      </c>
      <c r="G3947" s="131"/>
      <c r="BG3947" s="86"/>
      <c r="IH3947" s="131"/>
    </row>
    <row r="3948" spans="1:242">
      <c r="A3948" s="131" t="s">
        <v>2623</v>
      </c>
      <c r="B3948" s="139">
        <f>+'[2]Table SP Vol '!AX94</f>
        <v>1716.72</v>
      </c>
      <c r="C3948" s="131" t="s">
        <v>646</v>
      </c>
      <c r="D3948" s="131">
        <v>89</v>
      </c>
      <c r="E3948" s="132">
        <v>3433.44</v>
      </c>
      <c r="F3948" s="129">
        <f t="shared" si="60"/>
        <v>230000</v>
      </c>
      <c r="G3948" s="131"/>
      <c r="BG3948" s="86"/>
      <c r="IH3948" s="131"/>
    </row>
    <row r="3949" spans="1:242">
      <c r="A3949" s="131" t="s">
        <v>2624</v>
      </c>
      <c r="B3949" s="139">
        <f>+'[2]Table SP Vol '!AX95</f>
        <v>1716.72</v>
      </c>
      <c r="C3949" s="131" t="s">
        <v>646</v>
      </c>
      <c r="D3949" s="131">
        <v>90</v>
      </c>
      <c r="E3949" s="132">
        <v>3433.44</v>
      </c>
      <c r="F3949" s="129">
        <f t="shared" si="60"/>
        <v>230000</v>
      </c>
      <c r="G3949" s="131"/>
      <c r="BG3949" s="86"/>
      <c r="IH3949" s="131"/>
    </row>
    <row r="3950" spans="1:242">
      <c r="A3950" s="131" t="s">
        <v>2625</v>
      </c>
      <c r="B3950" s="139">
        <f>+'[2]Table SP Vol '!AX96</f>
        <v>1716.72</v>
      </c>
      <c r="C3950" s="131" t="s">
        <v>646</v>
      </c>
      <c r="D3950" s="131">
        <v>91</v>
      </c>
      <c r="E3950" s="132">
        <v>3433.44</v>
      </c>
      <c r="F3950" s="129">
        <f t="shared" si="60"/>
        <v>230000</v>
      </c>
      <c r="G3950" s="131"/>
      <c r="BG3950" s="86"/>
      <c r="IH3950" s="131"/>
    </row>
    <row r="3951" spans="1:242">
      <c r="A3951" s="131" t="s">
        <v>2626</v>
      </c>
      <c r="B3951" s="139">
        <f>+'[2]Table SP Vol '!AX97</f>
        <v>1716.72</v>
      </c>
      <c r="C3951" s="131" t="s">
        <v>646</v>
      </c>
      <c r="D3951" s="131">
        <v>92</v>
      </c>
      <c r="E3951" s="132">
        <v>3433.44</v>
      </c>
      <c r="F3951" s="129">
        <f t="shared" si="60"/>
        <v>230000</v>
      </c>
      <c r="G3951" s="131"/>
      <c r="BG3951" s="86"/>
      <c r="IH3951" s="131"/>
    </row>
    <row r="3952" spans="1:242">
      <c r="A3952" s="131" t="s">
        <v>2627</v>
      </c>
      <c r="B3952" s="139">
        <f>+'[2]Table SP Vol '!AX98</f>
        <v>1716.72</v>
      </c>
      <c r="C3952" s="131" t="s">
        <v>646</v>
      </c>
      <c r="D3952" s="131">
        <v>93</v>
      </c>
      <c r="E3952" s="132">
        <v>3433.44</v>
      </c>
      <c r="F3952" s="129">
        <f t="shared" si="60"/>
        <v>230000</v>
      </c>
      <c r="G3952" s="131"/>
      <c r="BG3952" s="86"/>
      <c r="IH3952" s="131"/>
    </row>
    <row r="3953" spans="1:242">
      <c r="A3953" s="131" t="s">
        <v>2628</v>
      </c>
      <c r="B3953" s="139">
        <f>+'[2]Table SP Vol '!AX99</f>
        <v>1716.72</v>
      </c>
      <c r="C3953" s="131" t="s">
        <v>646</v>
      </c>
      <c r="D3953" s="131">
        <v>94</v>
      </c>
      <c r="E3953" s="132">
        <v>3433.44</v>
      </c>
      <c r="F3953" s="129">
        <f t="shared" si="60"/>
        <v>230000</v>
      </c>
      <c r="G3953" s="131"/>
      <c r="BG3953" s="86"/>
      <c r="IH3953" s="131"/>
    </row>
    <row r="3954" spans="1:242">
      <c r="A3954" s="131" t="s">
        <v>2629</v>
      </c>
      <c r="B3954" s="139">
        <f>+'[2]Table SP Vol '!AX100</f>
        <v>1716.72</v>
      </c>
      <c r="C3954" s="131" t="s">
        <v>646</v>
      </c>
      <c r="D3954" s="131">
        <v>95</v>
      </c>
      <c r="E3954" s="132">
        <v>3433.44</v>
      </c>
      <c r="F3954" s="129">
        <f t="shared" si="60"/>
        <v>230000</v>
      </c>
      <c r="G3954" s="131"/>
      <c r="BG3954" s="86"/>
      <c r="IH3954" s="131"/>
    </row>
    <row r="3955" spans="1:242">
      <c r="A3955" s="131" t="s">
        <v>2630</v>
      </c>
      <c r="B3955" s="139">
        <f>+'[2]Table SP Vol '!AX101</f>
        <v>1716.72</v>
      </c>
      <c r="C3955" s="131" t="s">
        <v>646</v>
      </c>
      <c r="D3955" s="131">
        <v>96</v>
      </c>
      <c r="E3955" s="132">
        <v>3433.44</v>
      </c>
      <c r="F3955" s="129">
        <f t="shared" si="60"/>
        <v>230000</v>
      </c>
      <c r="G3955" s="131"/>
      <c r="BG3955" s="86"/>
      <c r="IH3955" s="131"/>
    </row>
    <row r="3956" spans="1:242">
      <c r="A3956" s="131" t="s">
        <v>2631</v>
      </c>
      <c r="B3956" s="139">
        <f>+'[2]Table SP Vol '!AX102</f>
        <v>1716.72</v>
      </c>
      <c r="C3956" s="131" t="s">
        <v>646</v>
      </c>
      <c r="D3956" s="131">
        <v>97</v>
      </c>
      <c r="E3956" s="132">
        <v>3433.44</v>
      </c>
      <c r="F3956" s="129">
        <f t="shared" si="60"/>
        <v>230000</v>
      </c>
      <c r="G3956" s="131"/>
      <c r="BG3956" s="86"/>
      <c r="IH3956" s="131"/>
    </row>
    <row r="3957" spans="1:242">
      <c r="A3957" s="131" t="s">
        <v>2632</v>
      </c>
      <c r="B3957" s="139">
        <f>+'[2]Table SP Vol '!AX103</f>
        <v>1716.72</v>
      </c>
      <c r="C3957" s="131" t="s">
        <v>646</v>
      </c>
      <c r="D3957" s="131">
        <v>98</v>
      </c>
      <c r="E3957" s="132">
        <v>3433.44</v>
      </c>
      <c r="F3957" s="129">
        <f t="shared" si="60"/>
        <v>230000</v>
      </c>
      <c r="G3957" s="131"/>
      <c r="BG3957" s="86"/>
      <c r="IH3957" s="131"/>
    </row>
    <row r="3958" spans="1:242">
      <c r="A3958" s="131" t="s">
        <v>2633</v>
      </c>
      <c r="B3958" s="139">
        <f>+'[2]Table SP Vol '!AX104</f>
        <v>1716.72</v>
      </c>
      <c r="C3958" s="131" t="s">
        <v>646</v>
      </c>
      <c r="D3958" s="131">
        <v>99</v>
      </c>
      <c r="E3958" s="132">
        <v>3433.44</v>
      </c>
      <c r="F3958" s="129">
        <f t="shared" si="60"/>
        <v>230000</v>
      </c>
      <c r="G3958" s="131"/>
      <c r="BG3958" s="86"/>
      <c r="IH3958" s="131"/>
    </row>
    <row r="3959" spans="1:242">
      <c r="A3959" s="131" t="s">
        <v>2634</v>
      </c>
      <c r="B3959" s="139">
        <f>+'[2]Table SP Vol '!AX105</f>
        <v>0</v>
      </c>
      <c r="C3959" s="131" t="s">
        <v>634</v>
      </c>
      <c r="D3959" s="131">
        <v>0</v>
      </c>
      <c r="E3959" s="132">
        <v>0</v>
      </c>
      <c r="F3959" s="129">
        <f t="shared" si="60"/>
        <v>230000</v>
      </c>
      <c r="G3959" s="131"/>
      <c r="BG3959" s="86"/>
      <c r="IH3959" s="131"/>
    </row>
    <row r="3960" spans="1:242">
      <c r="A3960" s="131" t="s">
        <v>6936</v>
      </c>
      <c r="B3960" s="139">
        <f>+'[2]Table SP Vol '!AY20</f>
        <v>5.4050000000000002</v>
      </c>
      <c r="C3960" s="131" t="s">
        <v>634</v>
      </c>
      <c r="D3960" s="131">
        <v>15</v>
      </c>
      <c r="E3960" s="132">
        <v>10.81</v>
      </c>
      <c r="F3960" s="129">
        <f t="shared" si="60"/>
        <v>235000</v>
      </c>
      <c r="G3960" s="131"/>
      <c r="BC3960" s="86"/>
      <c r="IH3960" s="131"/>
    </row>
    <row r="3961" spans="1:242">
      <c r="A3961" s="131" t="s">
        <v>6937</v>
      </c>
      <c r="B3961" s="139">
        <f>+'[2]Table SP Vol '!AY21</f>
        <v>5.4050000000000002</v>
      </c>
      <c r="C3961" s="131" t="s">
        <v>634</v>
      </c>
      <c r="D3961" s="131">
        <v>16</v>
      </c>
      <c r="E3961" s="132">
        <v>10.81</v>
      </c>
      <c r="F3961" s="129">
        <f t="shared" si="60"/>
        <v>235000</v>
      </c>
      <c r="G3961" s="131"/>
      <c r="BC3961" s="86"/>
      <c r="IH3961" s="131"/>
    </row>
    <row r="3962" spans="1:242">
      <c r="A3962" s="131" t="s">
        <v>6938</v>
      </c>
      <c r="B3962" s="139">
        <f>+'[2]Table SP Vol '!AY22</f>
        <v>5.4050000000000002</v>
      </c>
      <c r="C3962" s="131" t="s">
        <v>634</v>
      </c>
      <c r="D3962" s="131">
        <v>17</v>
      </c>
      <c r="E3962" s="132">
        <v>10.81</v>
      </c>
      <c r="F3962" s="129">
        <f t="shared" si="60"/>
        <v>235000</v>
      </c>
      <c r="G3962" s="131"/>
      <c r="BC3962" s="86"/>
      <c r="IH3962" s="131"/>
    </row>
    <row r="3963" spans="1:242">
      <c r="A3963" s="131" t="s">
        <v>6939</v>
      </c>
      <c r="B3963" s="139">
        <f>+'[2]Table SP Vol '!AY23</f>
        <v>5.4050000000000002</v>
      </c>
      <c r="C3963" s="131" t="s">
        <v>634</v>
      </c>
      <c r="D3963" s="131">
        <v>18</v>
      </c>
      <c r="E3963" s="132">
        <v>10.81</v>
      </c>
      <c r="F3963" s="129">
        <f t="shared" si="60"/>
        <v>235000</v>
      </c>
      <c r="G3963" s="131"/>
      <c r="BC3963" s="86"/>
      <c r="IH3963" s="131"/>
    </row>
    <row r="3964" spans="1:242">
      <c r="A3964" s="131" t="s">
        <v>6940</v>
      </c>
      <c r="B3964" s="139">
        <f>+'[2]Table SP Vol '!AY24</f>
        <v>5.4050000000000002</v>
      </c>
      <c r="C3964" s="131" t="s">
        <v>634</v>
      </c>
      <c r="D3964" s="131">
        <v>19</v>
      </c>
      <c r="E3964" s="132">
        <v>10.81</v>
      </c>
      <c r="F3964" s="129">
        <f t="shared" si="60"/>
        <v>235000</v>
      </c>
      <c r="G3964" s="131"/>
      <c r="BC3964" s="86"/>
      <c r="IH3964" s="131"/>
    </row>
    <row r="3965" spans="1:242">
      <c r="A3965" s="131" t="s">
        <v>6941</v>
      </c>
      <c r="B3965" s="139">
        <f>+'[2]Table SP Vol '!AY25</f>
        <v>7.99</v>
      </c>
      <c r="C3965" s="131" t="s">
        <v>635</v>
      </c>
      <c r="D3965" s="131">
        <v>20</v>
      </c>
      <c r="E3965" s="132">
        <v>15.98</v>
      </c>
      <c r="F3965" s="129">
        <f t="shared" si="60"/>
        <v>235000</v>
      </c>
      <c r="G3965" s="131"/>
      <c r="BC3965" s="86"/>
      <c r="IH3965" s="131"/>
    </row>
    <row r="3966" spans="1:242">
      <c r="A3966" s="131" t="s">
        <v>6942</v>
      </c>
      <c r="B3966" s="139">
        <f>+'[2]Table SP Vol '!AY26</f>
        <v>7.99</v>
      </c>
      <c r="C3966" s="131" t="s">
        <v>635</v>
      </c>
      <c r="D3966" s="131">
        <v>21</v>
      </c>
      <c r="E3966" s="132">
        <v>15.98</v>
      </c>
      <c r="F3966" s="129">
        <f t="shared" si="60"/>
        <v>235000</v>
      </c>
      <c r="G3966" s="131"/>
      <c r="BC3966" s="86"/>
      <c r="IH3966" s="131"/>
    </row>
    <row r="3967" spans="1:242">
      <c r="A3967" s="131" t="s">
        <v>6943</v>
      </c>
      <c r="B3967" s="139">
        <f>+'[2]Table SP Vol '!AY27</f>
        <v>7.99</v>
      </c>
      <c r="C3967" s="131" t="s">
        <v>635</v>
      </c>
      <c r="D3967" s="131">
        <v>22</v>
      </c>
      <c r="E3967" s="132">
        <v>15.98</v>
      </c>
      <c r="F3967" s="129">
        <f t="shared" si="60"/>
        <v>235000</v>
      </c>
      <c r="G3967" s="131"/>
      <c r="BC3967" s="86"/>
      <c r="IH3967" s="131"/>
    </row>
    <row r="3968" spans="1:242">
      <c r="A3968" s="131" t="s">
        <v>6944</v>
      </c>
      <c r="B3968" s="139">
        <f>+'[2]Table SP Vol '!AY28</f>
        <v>7.99</v>
      </c>
      <c r="C3968" s="131" t="s">
        <v>635</v>
      </c>
      <c r="D3968" s="131">
        <v>23</v>
      </c>
      <c r="E3968" s="132">
        <v>15.98</v>
      </c>
      <c r="F3968" s="129">
        <f t="shared" si="60"/>
        <v>235000</v>
      </c>
      <c r="G3968" s="131"/>
      <c r="BC3968" s="86"/>
      <c r="IH3968" s="131"/>
    </row>
    <row r="3969" spans="1:242">
      <c r="A3969" s="131" t="s">
        <v>6945</v>
      </c>
      <c r="B3969" s="139">
        <f>+'[2]Table SP Vol '!AY29</f>
        <v>7.99</v>
      </c>
      <c r="C3969" s="131" t="s">
        <v>635</v>
      </c>
      <c r="D3969" s="131">
        <v>24</v>
      </c>
      <c r="E3969" s="132">
        <v>15.98</v>
      </c>
      <c r="F3969" s="129">
        <f t="shared" si="60"/>
        <v>235000</v>
      </c>
      <c r="G3969" s="131"/>
      <c r="BC3969" s="86"/>
      <c r="IH3969" s="131"/>
    </row>
    <row r="3970" spans="1:242">
      <c r="A3970" s="131" t="s">
        <v>6946</v>
      </c>
      <c r="B3970" s="139">
        <f>+'[2]Table SP Vol '!AY30</f>
        <v>9.4</v>
      </c>
      <c r="C3970" s="131" t="s">
        <v>636</v>
      </c>
      <c r="D3970" s="131">
        <v>25</v>
      </c>
      <c r="E3970" s="132">
        <v>18.8</v>
      </c>
      <c r="F3970" s="129">
        <f t="shared" si="60"/>
        <v>235000</v>
      </c>
      <c r="G3970" s="131"/>
      <c r="BC3970" s="86"/>
      <c r="IH3970" s="131"/>
    </row>
    <row r="3971" spans="1:242">
      <c r="A3971" s="131" t="s">
        <v>6947</v>
      </c>
      <c r="B3971" s="139">
        <f>+'[2]Table SP Vol '!AY31</f>
        <v>9.4</v>
      </c>
      <c r="C3971" s="131" t="s">
        <v>636</v>
      </c>
      <c r="D3971" s="131">
        <v>26</v>
      </c>
      <c r="E3971" s="132">
        <v>18.8</v>
      </c>
      <c r="F3971" s="129">
        <f t="shared" si="60"/>
        <v>235000</v>
      </c>
      <c r="G3971" s="131"/>
      <c r="BC3971" s="86"/>
      <c r="IH3971" s="131"/>
    </row>
    <row r="3972" spans="1:242">
      <c r="A3972" s="131" t="s">
        <v>6948</v>
      </c>
      <c r="B3972" s="139">
        <f>+'[2]Table SP Vol '!AY32</f>
        <v>9.4</v>
      </c>
      <c r="C3972" s="131" t="s">
        <v>636</v>
      </c>
      <c r="D3972" s="131">
        <v>27</v>
      </c>
      <c r="E3972" s="132">
        <v>18.8</v>
      </c>
      <c r="F3972" s="129">
        <f t="shared" si="60"/>
        <v>235000</v>
      </c>
      <c r="G3972" s="131"/>
      <c r="BC3972" s="86"/>
      <c r="IH3972" s="131"/>
    </row>
    <row r="3973" spans="1:242">
      <c r="A3973" s="131" t="s">
        <v>6949</v>
      </c>
      <c r="B3973" s="139">
        <f>+'[2]Table SP Vol '!AY33</f>
        <v>9.4</v>
      </c>
      <c r="C3973" s="131" t="s">
        <v>636</v>
      </c>
      <c r="D3973" s="131">
        <v>28</v>
      </c>
      <c r="E3973" s="132">
        <v>18.8</v>
      </c>
      <c r="F3973" s="129">
        <f t="shared" si="60"/>
        <v>235000</v>
      </c>
      <c r="G3973" s="131"/>
      <c r="BC3973" s="86"/>
      <c r="IH3973" s="131"/>
    </row>
    <row r="3974" spans="1:242">
      <c r="A3974" s="131" t="s">
        <v>6950</v>
      </c>
      <c r="B3974" s="139">
        <f>+'[2]Table SP Vol '!AY34</f>
        <v>9.4</v>
      </c>
      <c r="C3974" s="131" t="s">
        <v>636</v>
      </c>
      <c r="D3974" s="131">
        <v>29</v>
      </c>
      <c r="E3974" s="132">
        <v>18.8</v>
      </c>
      <c r="F3974" s="129">
        <f t="shared" si="60"/>
        <v>235000</v>
      </c>
      <c r="G3974" s="131"/>
      <c r="BC3974" s="86"/>
      <c r="IH3974" s="131"/>
    </row>
    <row r="3975" spans="1:242">
      <c r="A3975" s="131" t="s">
        <v>6951</v>
      </c>
      <c r="B3975" s="139">
        <f>+'[2]Table SP Vol '!AY35</f>
        <v>11.515000000000001</v>
      </c>
      <c r="C3975" s="131" t="s">
        <v>637</v>
      </c>
      <c r="D3975" s="131">
        <v>30</v>
      </c>
      <c r="E3975" s="132">
        <v>23.03</v>
      </c>
      <c r="F3975" s="129">
        <f t="shared" si="60"/>
        <v>235000</v>
      </c>
      <c r="G3975" s="131"/>
      <c r="BC3975" s="86"/>
      <c r="IH3975" s="131"/>
    </row>
    <row r="3976" spans="1:242">
      <c r="A3976" s="131" t="s">
        <v>6952</v>
      </c>
      <c r="B3976" s="139">
        <f>+'[2]Table SP Vol '!AY36</f>
        <v>11.515000000000001</v>
      </c>
      <c r="C3976" s="131" t="s">
        <v>637</v>
      </c>
      <c r="D3976" s="131">
        <v>31</v>
      </c>
      <c r="E3976" s="132">
        <v>23.03</v>
      </c>
      <c r="F3976" s="129">
        <f t="shared" si="60"/>
        <v>235000</v>
      </c>
      <c r="G3976" s="131"/>
      <c r="BC3976" s="86"/>
      <c r="IH3976" s="131"/>
    </row>
    <row r="3977" spans="1:242">
      <c r="A3977" s="131" t="s">
        <v>6953</v>
      </c>
      <c r="B3977" s="139">
        <f>+'[2]Table SP Vol '!AY37</f>
        <v>11.515000000000001</v>
      </c>
      <c r="C3977" s="131" t="s">
        <v>637</v>
      </c>
      <c r="D3977" s="131">
        <v>32</v>
      </c>
      <c r="E3977" s="132">
        <v>23.03</v>
      </c>
      <c r="F3977" s="129">
        <f t="shared" si="60"/>
        <v>235000</v>
      </c>
      <c r="G3977" s="131"/>
      <c r="BC3977" s="86"/>
      <c r="IH3977" s="131"/>
    </row>
    <row r="3978" spans="1:242">
      <c r="A3978" s="131" t="s">
        <v>6954</v>
      </c>
      <c r="B3978" s="139">
        <f>+'[2]Table SP Vol '!AY38</f>
        <v>11.515000000000001</v>
      </c>
      <c r="C3978" s="131" t="s">
        <v>637</v>
      </c>
      <c r="D3978" s="131">
        <v>33</v>
      </c>
      <c r="E3978" s="132">
        <v>23.03</v>
      </c>
      <c r="F3978" s="129">
        <f t="shared" si="60"/>
        <v>235000</v>
      </c>
      <c r="G3978" s="131"/>
      <c r="BC3978" s="86"/>
      <c r="IH3978" s="131"/>
    </row>
    <row r="3979" spans="1:242">
      <c r="A3979" s="131" t="s">
        <v>6955</v>
      </c>
      <c r="B3979" s="139">
        <f>+'[2]Table SP Vol '!AY39</f>
        <v>11.515000000000001</v>
      </c>
      <c r="C3979" s="131" t="s">
        <v>637</v>
      </c>
      <c r="D3979" s="131">
        <v>34</v>
      </c>
      <c r="E3979" s="132">
        <v>23.03</v>
      </c>
      <c r="F3979" s="129">
        <f t="shared" si="60"/>
        <v>235000</v>
      </c>
      <c r="G3979" s="131"/>
      <c r="BC3979" s="86"/>
      <c r="IH3979" s="131"/>
    </row>
    <row r="3980" spans="1:242">
      <c r="A3980" s="131" t="s">
        <v>6956</v>
      </c>
      <c r="B3980" s="139">
        <f>+'[2]Table SP Vol '!AY40</f>
        <v>15.275</v>
      </c>
      <c r="C3980" s="131" t="s">
        <v>638</v>
      </c>
      <c r="D3980" s="131">
        <v>35</v>
      </c>
      <c r="E3980" s="132">
        <v>30.55</v>
      </c>
      <c r="F3980" s="129">
        <f t="shared" si="60"/>
        <v>235000</v>
      </c>
      <c r="G3980" s="131"/>
      <c r="BC3980" s="86"/>
      <c r="IH3980" s="131"/>
    </row>
    <row r="3981" spans="1:242">
      <c r="A3981" s="131" t="s">
        <v>6957</v>
      </c>
      <c r="B3981" s="139">
        <f>+'[2]Table SP Vol '!AY41</f>
        <v>15.275</v>
      </c>
      <c r="C3981" s="131" t="s">
        <v>638</v>
      </c>
      <c r="D3981" s="131">
        <v>36</v>
      </c>
      <c r="E3981" s="132">
        <v>30.55</v>
      </c>
      <c r="F3981" s="129">
        <f t="shared" si="60"/>
        <v>235000</v>
      </c>
      <c r="G3981" s="131"/>
      <c r="BC3981" s="86"/>
      <c r="IH3981" s="131"/>
    </row>
    <row r="3982" spans="1:242">
      <c r="A3982" s="131" t="s">
        <v>6958</v>
      </c>
      <c r="B3982" s="139">
        <f>+'[2]Table SP Vol '!AY42</f>
        <v>15.275</v>
      </c>
      <c r="C3982" s="131" t="s">
        <v>638</v>
      </c>
      <c r="D3982" s="131">
        <v>37</v>
      </c>
      <c r="E3982" s="132">
        <v>30.55</v>
      </c>
      <c r="F3982" s="129">
        <f t="shared" si="60"/>
        <v>235000</v>
      </c>
      <c r="G3982" s="131"/>
      <c r="BC3982" s="86"/>
      <c r="IH3982" s="131"/>
    </row>
    <row r="3983" spans="1:242">
      <c r="A3983" s="131" t="s">
        <v>6959</v>
      </c>
      <c r="B3983" s="139">
        <f>+'[2]Table SP Vol '!AY43</f>
        <v>15.275</v>
      </c>
      <c r="C3983" s="131" t="s">
        <v>638</v>
      </c>
      <c r="D3983" s="131">
        <v>38</v>
      </c>
      <c r="E3983" s="132">
        <v>30.55</v>
      </c>
      <c r="F3983" s="129">
        <f t="shared" si="60"/>
        <v>235000</v>
      </c>
      <c r="G3983" s="131"/>
      <c r="BC3983" s="86"/>
      <c r="IH3983" s="131"/>
    </row>
    <row r="3984" spans="1:242">
      <c r="A3984" s="131" t="s">
        <v>6960</v>
      </c>
      <c r="B3984" s="139">
        <f>+'[2]Table SP Vol '!AY44</f>
        <v>15.275</v>
      </c>
      <c r="C3984" s="131" t="s">
        <v>638</v>
      </c>
      <c r="D3984" s="131">
        <v>39</v>
      </c>
      <c r="E3984" s="132">
        <v>30.55</v>
      </c>
      <c r="F3984" s="129">
        <f t="shared" si="60"/>
        <v>235000</v>
      </c>
      <c r="G3984" s="131"/>
      <c r="BC3984" s="86"/>
      <c r="IH3984" s="131"/>
    </row>
    <row r="3985" spans="1:242">
      <c r="A3985" s="131" t="s">
        <v>6961</v>
      </c>
      <c r="B3985" s="139">
        <f>+'[2]Table SP Vol '!AY45</f>
        <v>22.324999999999999</v>
      </c>
      <c r="C3985" s="131" t="s">
        <v>639</v>
      </c>
      <c r="D3985" s="131">
        <v>40</v>
      </c>
      <c r="E3985" s="132">
        <v>44.65</v>
      </c>
      <c r="F3985" s="129">
        <f t="shared" si="60"/>
        <v>235000</v>
      </c>
      <c r="G3985" s="131"/>
      <c r="BC3985" s="86"/>
      <c r="IH3985" s="131"/>
    </row>
    <row r="3986" spans="1:242">
      <c r="A3986" s="131" t="s">
        <v>6962</v>
      </c>
      <c r="B3986" s="139">
        <f>+'[2]Table SP Vol '!AY46</f>
        <v>22.324999999999999</v>
      </c>
      <c r="C3986" s="131" t="s">
        <v>639</v>
      </c>
      <c r="D3986" s="131">
        <v>41</v>
      </c>
      <c r="E3986" s="132">
        <v>44.65</v>
      </c>
      <c r="F3986" s="129">
        <f t="shared" si="60"/>
        <v>235000</v>
      </c>
      <c r="G3986" s="131"/>
      <c r="BC3986" s="86"/>
      <c r="IH3986" s="131"/>
    </row>
    <row r="3987" spans="1:242">
      <c r="A3987" s="131" t="s">
        <v>6963</v>
      </c>
      <c r="B3987" s="139">
        <f>+'[2]Table SP Vol '!AY47</f>
        <v>22.324999999999999</v>
      </c>
      <c r="C3987" s="131" t="s">
        <v>639</v>
      </c>
      <c r="D3987" s="131">
        <v>42</v>
      </c>
      <c r="E3987" s="132">
        <v>44.65</v>
      </c>
      <c r="F3987" s="129">
        <f t="shared" si="60"/>
        <v>235000</v>
      </c>
      <c r="G3987" s="131"/>
      <c r="BC3987" s="86"/>
      <c r="IH3987" s="131"/>
    </row>
    <row r="3988" spans="1:242">
      <c r="A3988" s="131" t="s">
        <v>6964</v>
      </c>
      <c r="B3988" s="139">
        <f>+'[2]Table SP Vol '!AY48</f>
        <v>22.324999999999999</v>
      </c>
      <c r="C3988" s="131" t="s">
        <v>639</v>
      </c>
      <c r="D3988" s="131">
        <v>43</v>
      </c>
      <c r="E3988" s="132">
        <v>44.65</v>
      </c>
      <c r="F3988" s="129">
        <f t="shared" si="60"/>
        <v>235000</v>
      </c>
      <c r="G3988" s="131"/>
      <c r="BC3988" s="86"/>
      <c r="IH3988" s="131"/>
    </row>
    <row r="3989" spans="1:242">
      <c r="A3989" s="131" t="s">
        <v>6965</v>
      </c>
      <c r="B3989" s="139">
        <f>+'[2]Table SP Vol '!AY49</f>
        <v>22.324999999999999</v>
      </c>
      <c r="C3989" s="131" t="s">
        <v>639</v>
      </c>
      <c r="D3989" s="131">
        <v>44</v>
      </c>
      <c r="E3989" s="132">
        <v>44.65</v>
      </c>
      <c r="F3989" s="129">
        <f t="shared" si="60"/>
        <v>235000</v>
      </c>
      <c r="G3989" s="131"/>
      <c r="BC3989" s="86"/>
      <c r="IH3989" s="131"/>
    </row>
    <row r="3990" spans="1:242">
      <c r="A3990" s="131" t="s">
        <v>6966</v>
      </c>
      <c r="B3990" s="139">
        <f>+'[2]Table SP Vol '!AY50</f>
        <v>35.72</v>
      </c>
      <c r="C3990" s="131" t="s">
        <v>640</v>
      </c>
      <c r="D3990" s="131">
        <v>45</v>
      </c>
      <c r="E3990" s="132">
        <v>71.44</v>
      </c>
      <c r="F3990" s="129">
        <f t="shared" si="60"/>
        <v>235000</v>
      </c>
      <c r="G3990" s="131"/>
      <c r="BC3990" s="86"/>
      <c r="IH3990" s="131"/>
    </row>
    <row r="3991" spans="1:242">
      <c r="A3991" s="131" t="s">
        <v>6967</v>
      </c>
      <c r="B3991" s="139">
        <f>+'[2]Table SP Vol '!AY51</f>
        <v>35.72</v>
      </c>
      <c r="C3991" s="131" t="s">
        <v>640</v>
      </c>
      <c r="D3991" s="131">
        <v>46</v>
      </c>
      <c r="E3991" s="132">
        <v>71.44</v>
      </c>
      <c r="F3991" s="129">
        <f t="shared" si="60"/>
        <v>235000</v>
      </c>
      <c r="G3991" s="131"/>
      <c r="BC3991" s="86"/>
      <c r="IH3991" s="131"/>
    </row>
    <row r="3992" spans="1:242">
      <c r="A3992" s="131" t="s">
        <v>6968</v>
      </c>
      <c r="B3992" s="139">
        <f>+'[2]Table SP Vol '!AY52</f>
        <v>35.72</v>
      </c>
      <c r="C3992" s="131" t="s">
        <v>640</v>
      </c>
      <c r="D3992" s="131">
        <v>47</v>
      </c>
      <c r="E3992" s="132">
        <v>71.44</v>
      </c>
      <c r="F3992" s="129">
        <f t="shared" si="60"/>
        <v>235000</v>
      </c>
      <c r="G3992" s="131"/>
      <c r="BC3992" s="86"/>
      <c r="IH3992" s="131"/>
    </row>
    <row r="3993" spans="1:242">
      <c r="A3993" s="131" t="s">
        <v>6969</v>
      </c>
      <c r="B3993" s="139">
        <f>+'[2]Table SP Vol '!AY53</f>
        <v>35.72</v>
      </c>
      <c r="C3993" s="131" t="s">
        <v>640</v>
      </c>
      <c r="D3993" s="131">
        <v>48</v>
      </c>
      <c r="E3993" s="132">
        <v>71.44</v>
      </c>
      <c r="F3993" s="129">
        <f t="shared" si="60"/>
        <v>235000</v>
      </c>
      <c r="G3993" s="131"/>
      <c r="BC3993" s="86"/>
      <c r="IH3993" s="131"/>
    </row>
    <row r="3994" spans="1:242">
      <c r="A3994" s="131" t="s">
        <v>6970</v>
      </c>
      <c r="B3994" s="139">
        <f>+'[2]Table SP Vol '!AY54</f>
        <v>35.72</v>
      </c>
      <c r="C3994" s="131" t="s">
        <v>640</v>
      </c>
      <c r="D3994" s="131">
        <v>49</v>
      </c>
      <c r="E3994" s="132">
        <v>71.44</v>
      </c>
      <c r="F3994" s="129">
        <f t="shared" ref="F3994:F4057" si="61">+F3908+5000</f>
        <v>235000</v>
      </c>
      <c r="G3994" s="131"/>
      <c r="BC3994" s="86"/>
      <c r="IH3994" s="131"/>
    </row>
    <row r="3995" spans="1:242">
      <c r="A3995" s="131" t="s">
        <v>6971</v>
      </c>
      <c r="B3995" s="139">
        <f>+'[2]Table SP Vol '!AY55</f>
        <v>64.155000000000001</v>
      </c>
      <c r="C3995" s="131" t="s">
        <v>641</v>
      </c>
      <c r="D3995" s="131">
        <v>50</v>
      </c>
      <c r="E3995" s="132">
        <v>128.31</v>
      </c>
      <c r="F3995" s="129">
        <f t="shared" si="61"/>
        <v>235000</v>
      </c>
      <c r="G3995" s="131"/>
      <c r="BC3995" s="86"/>
      <c r="IH3995" s="131"/>
    </row>
    <row r="3996" spans="1:242">
      <c r="A3996" s="131" t="s">
        <v>6972</v>
      </c>
      <c r="B3996" s="139">
        <f>+'[2]Table SP Vol '!AY56</f>
        <v>64.155000000000001</v>
      </c>
      <c r="C3996" s="131" t="s">
        <v>641</v>
      </c>
      <c r="D3996" s="131">
        <v>51</v>
      </c>
      <c r="E3996" s="132">
        <v>128.31</v>
      </c>
      <c r="F3996" s="129">
        <f t="shared" si="61"/>
        <v>235000</v>
      </c>
      <c r="G3996" s="131"/>
      <c r="BC3996" s="86"/>
      <c r="IH3996" s="131"/>
    </row>
    <row r="3997" spans="1:242">
      <c r="A3997" s="131" t="s">
        <v>6973</v>
      </c>
      <c r="B3997" s="139">
        <f>+'[2]Table SP Vol '!AY57</f>
        <v>64.155000000000001</v>
      </c>
      <c r="C3997" s="131" t="s">
        <v>641</v>
      </c>
      <c r="D3997" s="131">
        <v>52</v>
      </c>
      <c r="E3997" s="132">
        <v>128.31</v>
      </c>
      <c r="F3997" s="129">
        <f t="shared" si="61"/>
        <v>235000</v>
      </c>
      <c r="G3997" s="131"/>
      <c r="BC3997" s="86"/>
      <c r="IH3997" s="131"/>
    </row>
    <row r="3998" spans="1:242">
      <c r="A3998" s="131" t="s">
        <v>6974</v>
      </c>
      <c r="B3998" s="139">
        <f>+'[2]Table SP Vol '!AY58</f>
        <v>64.155000000000001</v>
      </c>
      <c r="C3998" s="131" t="s">
        <v>641</v>
      </c>
      <c r="D3998" s="131">
        <v>53</v>
      </c>
      <c r="E3998" s="132">
        <v>128.31</v>
      </c>
      <c r="F3998" s="129">
        <f t="shared" si="61"/>
        <v>235000</v>
      </c>
      <c r="G3998" s="131"/>
      <c r="BC3998" s="86"/>
      <c r="IH3998" s="131"/>
    </row>
    <row r="3999" spans="1:242">
      <c r="A3999" s="131" t="s">
        <v>6975</v>
      </c>
      <c r="B3999" s="139">
        <f>+'[2]Table SP Vol '!AY59</f>
        <v>64.155000000000001</v>
      </c>
      <c r="C3999" s="131" t="s">
        <v>641</v>
      </c>
      <c r="D3999" s="131">
        <v>54</v>
      </c>
      <c r="E3999" s="132">
        <v>128.31</v>
      </c>
      <c r="F3999" s="129">
        <f t="shared" si="61"/>
        <v>235000</v>
      </c>
      <c r="G3999" s="131"/>
      <c r="BC3999" s="86"/>
      <c r="IH3999" s="131"/>
    </row>
    <row r="4000" spans="1:242">
      <c r="A4000" s="131" t="s">
        <v>6976</v>
      </c>
      <c r="B4000" s="139">
        <f>+'[2]Table SP Vol '!AY60</f>
        <v>116.795</v>
      </c>
      <c r="C4000" s="131" t="s">
        <v>642</v>
      </c>
      <c r="D4000" s="131">
        <v>55</v>
      </c>
      <c r="E4000" s="132">
        <v>233.59</v>
      </c>
      <c r="F4000" s="129">
        <f t="shared" si="61"/>
        <v>235000</v>
      </c>
      <c r="G4000" s="131"/>
      <c r="BC4000" s="86"/>
      <c r="IH4000" s="131"/>
    </row>
    <row r="4001" spans="1:242">
      <c r="A4001" s="131" t="s">
        <v>6977</v>
      </c>
      <c r="B4001" s="139">
        <f>+'[2]Table SP Vol '!AY61</f>
        <v>116.795</v>
      </c>
      <c r="C4001" s="131" t="s">
        <v>642</v>
      </c>
      <c r="D4001" s="131">
        <v>56</v>
      </c>
      <c r="E4001" s="132">
        <v>233.59</v>
      </c>
      <c r="F4001" s="129">
        <f t="shared" si="61"/>
        <v>235000</v>
      </c>
      <c r="G4001" s="131"/>
      <c r="BC4001" s="86"/>
      <c r="IH4001" s="131"/>
    </row>
    <row r="4002" spans="1:242">
      <c r="A4002" s="131" t="s">
        <v>6978</v>
      </c>
      <c r="B4002" s="139">
        <f>+'[2]Table SP Vol '!AY62</f>
        <v>116.795</v>
      </c>
      <c r="C4002" s="131" t="s">
        <v>642</v>
      </c>
      <c r="D4002" s="131">
        <v>57</v>
      </c>
      <c r="E4002" s="132">
        <v>233.59</v>
      </c>
      <c r="F4002" s="129">
        <f t="shared" si="61"/>
        <v>235000</v>
      </c>
      <c r="G4002" s="131"/>
      <c r="BC4002" s="86"/>
      <c r="IH4002" s="131"/>
    </row>
    <row r="4003" spans="1:242">
      <c r="A4003" s="131" t="s">
        <v>6979</v>
      </c>
      <c r="B4003" s="139">
        <f>+'[2]Table SP Vol '!AY63</f>
        <v>116.795</v>
      </c>
      <c r="C4003" s="131" t="s">
        <v>642</v>
      </c>
      <c r="D4003" s="131">
        <v>58</v>
      </c>
      <c r="E4003" s="132">
        <v>233.59</v>
      </c>
      <c r="F4003" s="129">
        <f t="shared" si="61"/>
        <v>235000</v>
      </c>
      <c r="G4003" s="131"/>
      <c r="BC4003" s="86"/>
      <c r="IH4003" s="131"/>
    </row>
    <row r="4004" spans="1:242">
      <c r="A4004" s="131" t="s">
        <v>6980</v>
      </c>
      <c r="B4004" s="139">
        <f>+'[2]Table SP Vol '!AY64</f>
        <v>116.795</v>
      </c>
      <c r="C4004" s="131" t="s">
        <v>642</v>
      </c>
      <c r="D4004" s="131">
        <v>59</v>
      </c>
      <c r="E4004" s="132">
        <v>233.59</v>
      </c>
      <c r="F4004" s="129">
        <f t="shared" si="61"/>
        <v>235000</v>
      </c>
      <c r="G4004" s="131"/>
      <c r="BC4004" s="86"/>
      <c r="IH4004" s="131"/>
    </row>
    <row r="4005" spans="1:242">
      <c r="A4005" s="131" t="s">
        <v>6981</v>
      </c>
      <c r="B4005" s="139">
        <f>+'[2]Table SP Vol '!AY65</f>
        <v>176.01499999999999</v>
      </c>
      <c r="C4005" s="131" t="s">
        <v>643</v>
      </c>
      <c r="D4005" s="131">
        <v>60</v>
      </c>
      <c r="E4005" s="132">
        <v>352.03</v>
      </c>
      <c r="F4005" s="129">
        <f t="shared" si="61"/>
        <v>235000</v>
      </c>
      <c r="G4005" s="131"/>
      <c r="BC4005" s="86"/>
      <c r="IH4005" s="131"/>
    </row>
    <row r="4006" spans="1:242">
      <c r="A4006" s="131" t="s">
        <v>6982</v>
      </c>
      <c r="B4006" s="139">
        <f>+'[2]Table SP Vol '!AY66</f>
        <v>176.01499999999999</v>
      </c>
      <c r="C4006" s="131" t="s">
        <v>643</v>
      </c>
      <c r="D4006" s="131">
        <v>61</v>
      </c>
      <c r="E4006" s="132">
        <v>352.03</v>
      </c>
      <c r="F4006" s="129">
        <f t="shared" si="61"/>
        <v>235000</v>
      </c>
      <c r="G4006" s="131"/>
      <c r="BC4006" s="86"/>
      <c r="IH4006" s="131"/>
    </row>
    <row r="4007" spans="1:242">
      <c r="A4007" s="131" t="s">
        <v>6983</v>
      </c>
      <c r="B4007" s="139">
        <f>+'[2]Table SP Vol '!AY67</f>
        <v>176.01499999999999</v>
      </c>
      <c r="C4007" s="131" t="s">
        <v>643</v>
      </c>
      <c r="D4007" s="131">
        <v>62</v>
      </c>
      <c r="E4007" s="132">
        <v>352.03</v>
      </c>
      <c r="F4007" s="129">
        <f t="shared" si="61"/>
        <v>235000</v>
      </c>
      <c r="G4007" s="131"/>
      <c r="BC4007" s="86"/>
      <c r="IH4007" s="131"/>
    </row>
    <row r="4008" spans="1:242">
      <c r="A4008" s="131" t="s">
        <v>6984</v>
      </c>
      <c r="B4008" s="139">
        <f>+'[2]Table SP Vol '!AY68</f>
        <v>176.01499999999999</v>
      </c>
      <c r="C4008" s="131" t="s">
        <v>643</v>
      </c>
      <c r="D4008" s="131">
        <v>63</v>
      </c>
      <c r="E4008" s="132">
        <v>352.03</v>
      </c>
      <c r="F4008" s="129">
        <f t="shared" si="61"/>
        <v>235000</v>
      </c>
      <c r="G4008" s="131"/>
      <c r="BC4008" s="86"/>
      <c r="IH4008" s="131"/>
    </row>
    <row r="4009" spans="1:242">
      <c r="A4009" s="131" t="s">
        <v>6985</v>
      </c>
      <c r="B4009" s="139">
        <f>+'[2]Table SP Vol '!AY69</f>
        <v>176.01499999999999</v>
      </c>
      <c r="C4009" s="131" t="s">
        <v>643</v>
      </c>
      <c r="D4009" s="131">
        <v>64</v>
      </c>
      <c r="E4009" s="132">
        <v>352.03</v>
      </c>
      <c r="F4009" s="129">
        <f t="shared" si="61"/>
        <v>235000</v>
      </c>
      <c r="G4009" s="131"/>
      <c r="BC4009" s="86"/>
      <c r="IH4009" s="131"/>
    </row>
    <row r="4010" spans="1:242">
      <c r="A4010" s="131" t="s">
        <v>6986</v>
      </c>
      <c r="B4010" s="139">
        <f>+'[2]Table SP Vol '!AY70</f>
        <v>285.29000000000002</v>
      </c>
      <c r="C4010" s="131" t="s">
        <v>644</v>
      </c>
      <c r="D4010" s="131">
        <v>65</v>
      </c>
      <c r="E4010" s="132">
        <v>570.58000000000004</v>
      </c>
      <c r="F4010" s="129">
        <f t="shared" si="61"/>
        <v>235000</v>
      </c>
      <c r="G4010" s="131"/>
      <c r="BC4010" s="86"/>
      <c r="IH4010" s="131"/>
    </row>
    <row r="4011" spans="1:242">
      <c r="A4011" s="131" t="s">
        <v>6987</v>
      </c>
      <c r="B4011" s="139">
        <f>+'[2]Table SP Vol '!AY71</f>
        <v>285.29000000000002</v>
      </c>
      <c r="C4011" s="131" t="s">
        <v>644</v>
      </c>
      <c r="D4011" s="131">
        <v>66</v>
      </c>
      <c r="E4011" s="132">
        <v>570.58000000000004</v>
      </c>
      <c r="F4011" s="129">
        <f t="shared" si="61"/>
        <v>235000</v>
      </c>
      <c r="G4011" s="131"/>
      <c r="BC4011" s="86"/>
      <c r="IH4011" s="131"/>
    </row>
    <row r="4012" spans="1:242">
      <c r="A4012" s="131" t="s">
        <v>6988</v>
      </c>
      <c r="B4012" s="139">
        <f>+'[2]Table SP Vol '!AY72</f>
        <v>285.29000000000002</v>
      </c>
      <c r="C4012" s="131" t="s">
        <v>644</v>
      </c>
      <c r="D4012" s="131">
        <v>67</v>
      </c>
      <c r="E4012" s="132">
        <v>570.58000000000004</v>
      </c>
      <c r="F4012" s="129">
        <f t="shared" si="61"/>
        <v>235000</v>
      </c>
      <c r="G4012" s="131"/>
      <c r="BC4012" s="86"/>
      <c r="IH4012" s="131"/>
    </row>
    <row r="4013" spans="1:242">
      <c r="A4013" s="131" t="s">
        <v>6989</v>
      </c>
      <c r="B4013" s="139">
        <f>+'[2]Table SP Vol '!AY73</f>
        <v>285.29000000000002</v>
      </c>
      <c r="C4013" s="131" t="s">
        <v>644</v>
      </c>
      <c r="D4013" s="131">
        <v>68</v>
      </c>
      <c r="E4013" s="132">
        <v>570.58000000000004</v>
      </c>
      <c r="F4013" s="129">
        <f t="shared" si="61"/>
        <v>235000</v>
      </c>
      <c r="G4013" s="131"/>
      <c r="BC4013" s="86"/>
      <c r="IH4013" s="131"/>
    </row>
    <row r="4014" spans="1:242">
      <c r="A4014" s="131" t="s">
        <v>6990</v>
      </c>
      <c r="B4014" s="139">
        <f>+'[2]Table SP Vol '!AY74</f>
        <v>285.29000000000002</v>
      </c>
      <c r="C4014" s="131" t="s">
        <v>644</v>
      </c>
      <c r="D4014" s="131">
        <v>69</v>
      </c>
      <c r="E4014" s="132">
        <v>570.58000000000004</v>
      </c>
      <c r="F4014" s="129">
        <f t="shared" si="61"/>
        <v>235000</v>
      </c>
      <c r="G4014" s="131"/>
      <c r="BC4014" s="86"/>
      <c r="IH4014" s="131"/>
    </row>
    <row r="4015" spans="1:242">
      <c r="A4015" s="131" t="s">
        <v>6991</v>
      </c>
      <c r="B4015" s="139">
        <f>+'[2]Table SP Vol '!AY75</f>
        <v>533.21500000000003</v>
      </c>
      <c r="C4015" s="131" t="s">
        <v>645</v>
      </c>
      <c r="D4015" s="131">
        <v>70</v>
      </c>
      <c r="E4015" s="132">
        <v>1066.43</v>
      </c>
      <c r="F4015" s="129">
        <f t="shared" si="61"/>
        <v>235000</v>
      </c>
      <c r="G4015" s="131"/>
      <c r="BC4015" s="86"/>
      <c r="IH4015" s="131"/>
    </row>
    <row r="4016" spans="1:242">
      <c r="A4016" s="131" t="s">
        <v>6992</v>
      </c>
      <c r="B4016" s="139">
        <f>+'[2]Table SP Vol '!AY76</f>
        <v>533.21500000000003</v>
      </c>
      <c r="C4016" s="131" t="s">
        <v>645</v>
      </c>
      <c r="D4016" s="131">
        <v>71</v>
      </c>
      <c r="E4016" s="132">
        <v>1066.43</v>
      </c>
      <c r="F4016" s="129">
        <f t="shared" si="61"/>
        <v>235000</v>
      </c>
      <c r="G4016" s="131"/>
      <c r="BC4016" s="86"/>
      <c r="IH4016" s="131"/>
    </row>
    <row r="4017" spans="1:242">
      <c r="A4017" s="131" t="s">
        <v>6993</v>
      </c>
      <c r="B4017" s="139">
        <f>+'[2]Table SP Vol '!AY77</f>
        <v>533.21500000000003</v>
      </c>
      <c r="C4017" s="131" t="s">
        <v>645</v>
      </c>
      <c r="D4017" s="131">
        <v>72</v>
      </c>
      <c r="E4017" s="132">
        <v>1066.43</v>
      </c>
      <c r="F4017" s="129">
        <f t="shared" si="61"/>
        <v>235000</v>
      </c>
      <c r="G4017" s="131"/>
      <c r="BC4017" s="86"/>
      <c r="IH4017" s="131"/>
    </row>
    <row r="4018" spans="1:242">
      <c r="A4018" s="131" t="s">
        <v>6994</v>
      </c>
      <c r="B4018" s="139">
        <f>+'[2]Table SP Vol '!AY78</f>
        <v>533.21500000000003</v>
      </c>
      <c r="C4018" s="131" t="s">
        <v>645</v>
      </c>
      <c r="D4018" s="131">
        <v>73</v>
      </c>
      <c r="E4018" s="132">
        <v>1066.43</v>
      </c>
      <c r="F4018" s="129">
        <f t="shared" si="61"/>
        <v>235000</v>
      </c>
      <c r="G4018" s="131"/>
      <c r="BC4018" s="86"/>
      <c r="IH4018" s="131"/>
    </row>
    <row r="4019" spans="1:242">
      <c r="A4019" s="131" t="s">
        <v>6995</v>
      </c>
      <c r="B4019" s="139">
        <f>+'[2]Table SP Vol '!AY79</f>
        <v>533.21500000000003</v>
      </c>
      <c r="C4019" s="131" t="s">
        <v>645</v>
      </c>
      <c r="D4019" s="131">
        <v>74</v>
      </c>
      <c r="E4019" s="132">
        <v>1066.43</v>
      </c>
      <c r="F4019" s="129">
        <f t="shared" si="61"/>
        <v>235000</v>
      </c>
      <c r="G4019" s="131"/>
      <c r="BC4019" s="86"/>
      <c r="IH4019" s="131"/>
    </row>
    <row r="4020" spans="1:242">
      <c r="A4020" s="131" t="s">
        <v>6996</v>
      </c>
      <c r="B4020" s="139">
        <f>+'[2]Table SP Vol '!AY80</f>
        <v>1754.0400000000002</v>
      </c>
      <c r="C4020" s="131" t="s">
        <v>646</v>
      </c>
      <c r="D4020" s="131">
        <v>75</v>
      </c>
      <c r="E4020" s="132">
        <v>3508.0800000000004</v>
      </c>
      <c r="F4020" s="129">
        <f t="shared" si="61"/>
        <v>235000</v>
      </c>
      <c r="G4020" s="131"/>
      <c r="BC4020" s="86"/>
      <c r="IH4020" s="131"/>
    </row>
    <row r="4021" spans="1:242">
      <c r="A4021" s="131" t="s">
        <v>6997</v>
      </c>
      <c r="B4021" s="139">
        <f>+'[2]Table SP Vol '!AY81</f>
        <v>1754.0400000000002</v>
      </c>
      <c r="C4021" s="131" t="s">
        <v>646</v>
      </c>
      <c r="D4021" s="131">
        <v>76</v>
      </c>
      <c r="E4021" s="132">
        <v>3508.0800000000004</v>
      </c>
      <c r="F4021" s="129">
        <f t="shared" si="61"/>
        <v>235000</v>
      </c>
      <c r="G4021" s="131"/>
      <c r="BC4021" s="86"/>
      <c r="IH4021" s="131"/>
    </row>
    <row r="4022" spans="1:242">
      <c r="A4022" s="131" t="s">
        <v>6998</v>
      </c>
      <c r="B4022" s="139">
        <f>+'[2]Table SP Vol '!AY82</f>
        <v>1754.0400000000002</v>
      </c>
      <c r="C4022" s="131" t="s">
        <v>646</v>
      </c>
      <c r="D4022" s="131">
        <v>77</v>
      </c>
      <c r="E4022" s="132">
        <v>3508.0800000000004</v>
      </c>
      <c r="F4022" s="129">
        <f t="shared" si="61"/>
        <v>235000</v>
      </c>
      <c r="G4022" s="131"/>
      <c r="BC4022" s="86"/>
      <c r="IH4022" s="131"/>
    </row>
    <row r="4023" spans="1:242">
      <c r="A4023" s="131" t="s">
        <v>6999</v>
      </c>
      <c r="B4023" s="139">
        <f>+'[2]Table SP Vol '!AY83</f>
        <v>1754.0400000000002</v>
      </c>
      <c r="C4023" s="131" t="s">
        <v>646</v>
      </c>
      <c r="D4023" s="131">
        <v>78</v>
      </c>
      <c r="E4023" s="132">
        <v>3508.0800000000004</v>
      </c>
      <c r="F4023" s="129">
        <f t="shared" si="61"/>
        <v>235000</v>
      </c>
      <c r="G4023" s="131"/>
      <c r="BC4023" s="86"/>
      <c r="IH4023" s="131"/>
    </row>
    <row r="4024" spans="1:242">
      <c r="A4024" s="131" t="s">
        <v>7000</v>
      </c>
      <c r="B4024" s="139">
        <f>+'[2]Table SP Vol '!AY84</f>
        <v>1754.0400000000002</v>
      </c>
      <c r="C4024" s="131" t="s">
        <v>646</v>
      </c>
      <c r="D4024" s="131">
        <v>79</v>
      </c>
      <c r="E4024" s="132">
        <v>3508.0800000000004</v>
      </c>
      <c r="F4024" s="129">
        <f t="shared" si="61"/>
        <v>235000</v>
      </c>
      <c r="G4024" s="131"/>
      <c r="BC4024" s="86"/>
      <c r="IH4024" s="131"/>
    </row>
    <row r="4025" spans="1:242">
      <c r="A4025" s="131" t="s">
        <v>7001</v>
      </c>
      <c r="B4025" s="139">
        <f>+'[2]Table SP Vol '!AY85</f>
        <v>1754.0400000000002</v>
      </c>
      <c r="C4025" s="131" t="s">
        <v>646</v>
      </c>
      <c r="D4025" s="131">
        <v>80</v>
      </c>
      <c r="E4025" s="132">
        <v>3508.0800000000004</v>
      </c>
      <c r="F4025" s="129">
        <f t="shared" si="61"/>
        <v>235000</v>
      </c>
      <c r="G4025" s="131"/>
      <c r="BC4025" s="86"/>
      <c r="IH4025" s="131"/>
    </row>
    <row r="4026" spans="1:242">
      <c r="A4026" s="131" t="s">
        <v>7002</v>
      </c>
      <c r="B4026" s="139">
        <f>+'[2]Table SP Vol '!AY86</f>
        <v>1754.0400000000002</v>
      </c>
      <c r="C4026" s="131" t="s">
        <v>646</v>
      </c>
      <c r="D4026" s="131">
        <v>81</v>
      </c>
      <c r="E4026" s="132">
        <v>3508.0800000000004</v>
      </c>
      <c r="F4026" s="129">
        <f t="shared" si="61"/>
        <v>235000</v>
      </c>
      <c r="G4026" s="131"/>
      <c r="BC4026" s="86"/>
      <c r="IH4026" s="131"/>
    </row>
    <row r="4027" spans="1:242">
      <c r="A4027" s="131" t="s">
        <v>7003</v>
      </c>
      <c r="B4027" s="139">
        <f>+'[2]Table SP Vol '!AY87</f>
        <v>1754.0400000000002</v>
      </c>
      <c r="C4027" s="131" t="s">
        <v>646</v>
      </c>
      <c r="D4027" s="131">
        <v>82</v>
      </c>
      <c r="E4027" s="132">
        <v>3508.0800000000004</v>
      </c>
      <c r="F4027" s="129">
        <f t="shared" si="61"/>
        <v>235000</v>
      </c>
      <c r="G4027" s="131"/>
      <c r="BC4027" s="86"/>
      <c r="IH4027" s="131"/>
    </row>
    <row r="4028" spans="1:242">
      <c r="A4028" s="131" t="s">
        <v>7004</v>
      </c>
      <c r="B4028" s="139">
        <f>+'[2]Table SP Vol '!AY88</f>
        <v>1754.0400000000002</v>
      </c>
      <c r="C4028" s="131" t="s">
        <v>646</v>
      </c>
      <c r="D4028" s="131">
        <v>83</v>
      </c>
      <c r="E4028" s="132">
        <v>3508.0800000000004</v>
      </c>
      <c r="F4028" s="129">
        <f t="shared" si="61"/>
        <v>235000</v>
      </c>
      <c r="G4028" s="131"/>
      <c r="BC4028" s="86"/>
      <c r="IH4028" s="131"/>
    </row>
    <row r="4029" spans="1:242">
      <c r="A4029" s="131" t="s">
        <v>7005</v>
      </c>
      <c r="B4029" s="139">
        <f>+'[2]Table SP Vol '!AY89</f>
        <v>1754.0400000000002</v>
      </c>
      <c r="C4029" s="131" t="s">
        <v>646</v>
      </c>
      <c r="D4029" s="131">
        <v>84</v>
      </c>
      <c r="E4029" s="132">
        <v>3508.0800000000004</v>
      </c>
      <c r="F4029" s="129">
        <f t="shared" si="61"/>
        <v>235000</v>
      </c>
      <c r="G4029" s="131"/>
      <c r="BC4029" s="86"/>
      <c r="IH4029" s="131"/>
    </row>
    <row r="4030" spans="1:242">
      <c r="A4030" s="131" t="s">
        <v>7006</v>
      </c>
      <c r="B4030" s="139">
        <f>+'[2]Table SP Vol '!AY90</f>
        <v>1754.0400000000002</v>
      </c>
      <c r="C4030" s="131" t="s">
        <v>646</v>
      </c>
      <c r="D4030" s="131">
        <v>85</v>
      </c>
      <c r="E4030" s="132">
        <v>3508.0800000000004</v>
      </c>
      <c r="F4030" s="129">
        <f t="shared" si="61"/>
        <v>235000</v>
      </c>
      <c r="G4030" s="131"/>
      <c r="BC4030" s="86"/>
      <c r="IH4030" s="131"/>
    </row>
    <row r="4031" spans="1:242">
      <c r="A4031" s="131" t="s">
        <v>7007</v>
      </c>
      <c r="B4031" s="139">
        <f>+'[2]Table SP Vol '!AY91</f>
        <v>1754.0400000000002</v>
      </c>
      <c r="C4031" s="131" t="s">
        <v>646</v>
      </c>
      <c r="D4031" s="131">
        <v>86</v>
      </c>
      <c r="E4031" s="132">
        <v>3508.0800000000004</v>
      </c>
      <c r="F4031" s="129">
        <f t="shared" si="61"/>
        <v>235000</v>
      </c>
      <c r="G4031" s="131"/>
      <c r="BC4031" s="86"/>
      <c r="IH4031" s="131"/>
    </row>
    <row r="4032" spans="1:242">
      <c r="A4032" s="131" t="s">
        <v>7008</v>
      </c>
      <c r="B4032" s="139">
        <f>+'[2]Table SP Vol '!AY92</f>
        <v>1754.0400000000002</v>
      </c>
      <c r="C4032" s="131" t="s">
        <v>646</v>
      </c>
      <c r="D4032" s="131">
        <v>87</v>
      </c>
      <c r="E4032" s="132">
        <v>3508.0800000000004</v>
      </c>
      <c r="F4032" s="129">
        <f t="shared" si="61"/>
        <v>235000</v>
      </c>
      <c r="G4032" s="131"/>
      <c r="BC4032" s="86"/>
      <c r="IH4032" s="131"/>
    </row>
    <row r="4033" spans="1:242">
      <c r="A4033" s="131" t="s">
        <v>7009</v>
      </c>
      <c r="B4033" s="139">
        <f>+'[2]Table SP Vol '!AY93</f>
        <v>1754.0400000000002</v>
      </c>
      <c r="C4033" s="131" t="s">
        <v>646</v>
      </c>
      <c r="D4033" s="131">
        <v>88</v>
      </c>
      <c r="E4033" s="132">
        <v>3508.0800000000004</v>
      </c>
      <c r="F4033" s="129">
        <f t="shared" si="61"/>
        <v>235000</v>
      </c>
      <c r="G4033" s="131"/>
      <c r="BC4033" s="86"/>
      <c r="IH4033" s="131"/>
    </row>
    <row r="4034" spans="1:242">
      <c r="A4034" s="131" t="s">
        <v>7010</v>
      </c>
      <c r="B4034" s="139">
        <f>+'[2]Table SP Vol '!AY94</f>
        <v>1754.0400000000002</v>
      </c>
      <c r="C4034" s="131" t="s">
        <v>646</v>
      </c>
      <c r="D4034" s="131">
        <v>89</v>
      </c>
      <c r="E4034" s="132">
        <v>3508.0800000000004</v>
      </c>
      <c r="F4034" s="129">
        <f t="shared" si="61"/>
        <v>235000</v>
      </c>
      <c r="G4034" s="131"/>
      <c r="BC4034" s="86"/>
      <c r="IH4034" s="131"/>
    </row>
    <row r="4035" spans="1:242">
      <c r="A4035" s="131" t="s">
        <v>7011</v>
      </c>
      <c r="B4035" s="139">
        <f>+'[2]Table SP Vol '!AY95</f>
        <v>1754.0400000000002</v>
      </c>
      <c r="C4035" s="131" t="s">
        <v>646</v>
      </c>
      <c r="D4035" s="131">
        <v>90</v>
      </c>
      <c r="E4035" s="132">
        <v>3508.0800000000004</v>
      </c>
      <c r="F4035" s="129">
        <f t="shared" si="61"/>
        <v>235000</v>
      </c>
      <c r="G4035" s="131"/>
      <c r="BC4035" s="86"/>
      <c r="IH4035" s="131"/>
    </row>
    <row r="4036" spans="1:242">
      <c r="A4036" s="131" t="s">
        <v>7012</v>
      </c>
      <c r="B4036" s="139">
        <f>+'[2]Table SP Vol '!AY96</f>
        <v>1754.0400000000002</v>
      </c>
      <c r="C4036" s="131" t="s">
        <v>646</v>
      </c>
      <c r="D4036" s="131">
        <v>91</v>
      </c>
      <c r="E4036" s="132">
        <v>3508.0800000000004</v>
      </c>
      <c r="F4036" s="129">
        <f t="shared" si="61"/>
        <v>235000</v>
      </c>
      <c r="G4036" s="131"/>
      <c r="BC4036" s="86"/>
      <c r="IH4036" s="131"/>
    </row>
    <row r="4037" spans="1:242">
      <c r="A4037" s="131" t="s">
        <v>7013</v>
      </c>
      <c r="B4037" s="139">
        <f>+'[2]Table SP Vol '!AY97</f>
        <v>1754.0400000000002</v>
      </c>
      <c r="C4037" s="131" t="s">
        <v>646</v>
      </c>
      <c r="D4037" s="131">
        <v>92</v>
      </c>
      <c r="E4037" s="132">
        <v>3508.0800000000004</v>
      </c>
      <c r="F4037" s="129">
        <f t="shared" si="61"/>
        <v>235000</v>
      </c>
      <c r="G4037" s="131"/>
      <c r="BC4037" s="86"/>
      <c r="IH4037" s="131"/>
    </row>
    <row r="4038" spans="1:242">
      <c r="A4038" s="131" t="s">
        <v>7014</v>
      </c>
      <c r="B4038" s="139">
        <f>+'[2]Table SP Vol '!AY98</f>
        <v>1754.0400000000002</v>
      </c>
      <c r="C4038" s="131" t="s">
        <v>646</v>
      </c>
      <c r="D4038" s="131">
        <v>93</v>
      </c>
      <c r="E4038" s="132">
        <v>3508.0800000000004</v>
      </c>
      <c r="F4038" s="129">
        <f t="shared" si="61"/>
        <v>235000</v>
      </c>
      <c r="G4038" s="131"/>
      <c r="BC4038" s="86"/>
      <c r="IH4038" s="131"/>
    </row>
    <row r="4039" spans="1:242">
      <c r="A4039" s="131" t="s">
        <v>7015</v>
      </c>
      <c r="B4039" s="139">
        <f>+'[2]Table SP Vol '!AY99</f>
        <v>1754.0400000000002</v>
      </c>
      <c r="C4039" s="131" t="s">
        <v>646</v>
      </c>
      <c r="D4039" s="131">
        <v>94</v>
      </c>
      <c r="E4039" s="132">
        <v>3508.0800000000004</v>
      </c>
      <c r="F4039" s="129">
        <f t="shared" si="61"/>
        <v>235000</v>
      </c>
      <c r="G4039" s="131"/>
      <c r="BC4039" s="86"/>
      <c r="IH4039" s="131"/>
    </row>
    <row r="4040" spans="1:242">
      <c r="A4040" s="131" t="s">
        <v>7016</v>
      </c>
      <c r="B4040" s="139">
        <f>+'[2]Table SP Vol '!AY100</f>
        <v>1754.0400000000002</v>
      </c>
      <c r="C4040" s="131" t="s">
        <v>646</v>
      </c>
      <c r="D4040" s="131">
        <v>95</v>
      </c>
      <c r="E4040" s="132">
        <v>3508.0800000000004</v>
      </c>
      <c r="F4040" s="129">
        <f t="shared" si="61"/>
        <v>235000</v>
      </c>
      <c r="G4040" s="131"/>
      <c r="BC4040" s="86"/>
      <c r="IH4040" s="131"/>
    </row>
    <row r="4041" spans="1:242">
      <c r="A4041" s="131" t="s">
        <v>7017</v>
      </c>
      <c r="B4041" s="139">
        <f>+'[2]Table SP Vol '!AY101</f>
        <v>1754.0400000000002</v>
      </c>
      <c r="C4041" s="131" t="s">
        <v>646</v>
      </c>
      <c r="D4041" s="131">
        <v>96</v>
      </c>
      <c r="E4041" s="132">
        <v>3508.0800000000004</v>
      </c>
      <c r="F4041" s="129">
        <f t="shared" si="61"/>
        <v>235000</v>
      </c>
      <c r="G4041" s="131"/>
      <c r="BC4041" s="86"/>
      <c r="IH4041" s="131"/>
    </row>
    <row r="4042" spans="1:242">
      <c r="A4042" s="131" t="s">
        <v>7018</v>
      </c>
      <c r="B4042" s="139">
        <f>+'[2]Table SP Vol '!AY102</f>
        <v>1754.0400000000002</v>
      </c>
      <c r="C4042" s="131" t="s">
        <v>646</v>
      </c>
      <c r="D4042" s="131">
        <v>97</v>
      </c>
      <c r="E4042" s="132">
        <v>3508.0800000000004</v>
      </c>
      <c r="F4042" s="129">
        <f t="shared" si="61"/>
        <v>235000</v>
      </c>
      <c r="G4042" s="131"/>
      <c r="BC4042" s="86"/>
      <c r="IH4042" s="131"/>
    </row>
    <row r="4043" spans="1:242">
      <c r="A4043" s="131" t="s">
        <v>7019</v>
      </c>
      <c r="B4043" s="139">
        <f>+'[2]Table SP Vol '!AY103</f>
        <v>1754.0400000000002</v>
      </c>
      <c r="C4043" s="131" t="s">
        <v>646</v>
      </c>
      <c r="D4043" s="131">
        <v>98</v>
      </c>
      <c r="E4043" s="132">
        <v>3508.0800000000004</v>
      </c>
      <c r="F4043" s="129">
        <f t="shared" si="61"/>
        <v>235000</v>
      </c>
      <c r="G4043" s="131"/>
      <c r="BC4043" s="86"/>
      <c r="IH4043" s="131"/>
    </row>
    <row r="4044" spans="1:242">
      <c r="A4044" s="131" t="s">
        <v>7020</v>
      </c>
      <c r="B4044" s="139">
        <f>+'[2]Table SP Vol '!AY104</f>
        <v>1754.0400000000002</v>
      </c>
      <c r="C4044" s="131" t="s">
        <v>646</v>
      </c>
      <c r="D4044" s="131">
        <v>99</v>
      </c>
      <c r="E4044" s="132">
        <v>3508.0800000000004</v>
      </c>
      <c r="F4044" s="129">
        <f t="shared" si="61"/>
        <v>235000</v>
      </c>
      <c r="G4044" s="131"/>
      <c r="BC4044" s="86"/>
      <c r="IH4044" s="131"/>
    </row>
    <row r="4045" spans="1:242">
      <c r="A4045" s="131" t="s">
        <v>7021</v>
      </c>
      <c r="B4045" s="139">
        <f>+'[2]Table SP Vol '!AY105</f>
        <v>0</v>
      </c>
      <c r="C4045" s="131" t="s">
        <v>634</v>
      </c>
      <c r="D4045" s="131">
        <v>0</v>
      </c>
      <c r="E4045" s="132">
        <v>0</v>
      </c>
      <c r="F4045" s="129">
        <f t="shared" si="61"/>
        <v>235000</v>
      </c>
      <c r="G4045" s="131"/>
      <c r="BC4045" s="86"/>
      <c r="IH4045" s="131"/>
    </row>
    <row r="4046" spans="1:242">
      <c r="A4046" s="131" t="s">
        <v>2635</v>
      </c>
      <c r="B4046" s="139">
        <f>+'[2]Table SP Vol '!AZ20</f>
        <v>5.52</v>
      </c>
      <c r="C4046" s="131" t="s">
        <v>634</v>
      </c>
      <c r="D4046" s="131">
        <v>15</v>
      </c>
      <c r="E4046" s="132">
        <v>11.04</v>
      </c>
      <c r="F4046" s="129">
        <f t="shared" si="61"/>
        <v>240000</v>
      </c>
      <c r="G4046" s="131"/>
      <c r="AY4046" s="86"/>
      <c r="IH4046" s="131"/>
    </row>
    <row r="4047" spans="1:242">
      <c r="A4047" s="131" t="s">
        <v>2636</v>
      </c>
      <c r="B4047" s="139">
        <f>+'[2]Table SP Vol '!AZ21</f>
        <v>5.52</v>
      </c>
      <c r="C4047" s="131" t="s">
        <v>634</v>
      </c>
      <c r="D4047" s="131">
        <v>16</v>
      </c>
      <c r="E4047" s="132">
        <v>11.04</v>
      </c>
      <c r="F4047" s="129">
        <f t="shared" si="61"/>
        <v>240000</v>
      </c>
      <c r="G4047" s="131"/>
      <c r="AY4047" s="86"/>
      <c r="IH4047" s="131"/>
    </row>
    <row r="4048" spans="1:242">
      <c r="A4048" s="131" t="s">
        <v>2637</v>
      </c>
      <c r="B4048" s="139">
        <f>+'[2]Table SP Vol '!AZ22</f>
        <v>5.52</v>
      </c>
      <c r="C4048" s="131" t="s">
        <v>634</v>
      </c>
      <c r="D4048" s="131">
        <v>17</v>
      </c>
      <c r="E4048" s="132">
        <v>11.04</v>
      </c>
      <c r="F4048" s="129">
        <f t="shared" si="61"/>
        <v>240000</v>
      </c>
      <c r="G4048" s="131"/>
      <c r="AY4048" s="86"/>
      <c r="IH4048" s="131"/>
    </row>
    <row r="4049" spans="1:242">
      <c r="A4049" s="131" t="s">
        <v>2638</v>
      </c>
      <c r="B4049" s="139">
        <f>+'[2]Table SP Vol '!AZ23</f>
        <v>5.52</v>
      </c>
      <c r="C4049" s="131" t="s">
        <v>634</v>
      </c>
      <c r="D4049" s="131">
        <v>18</v>
      </c>
      <c r="E4049" s="132">
        <v>11.04</v>
      </c>
      <c r="F4049" s="129">
        <f t="shared" si="61"/>
        <v>240000</v>
      </c>
      <c r="G4049" s="131"/>
      <c r="AY4049" s="86"/>
      <c r="IH4049" s="131"/>
    </row>
    <row r="4050" spans="1:242">
      <c r="A4050" s="131" t="s">
        <v>2639</v>
      </c>
      <c r="B4050" s="139">
        <f>+'[2]Table SP Vol '!AZ24</f>
        <v>5.52</v>
      </c>
      <c r="C4050" s="131" t="s">
        <v>634</v>
      </c>
      <c r="D4050" s="131">
        <v>19</v>
      </c>
      <c r="E4050" s="132">
        <v>11.04</v>
      </c>
      <c r="F4050" s="129">
        <f t="shared" si="61"/>
        <v>240000</v>
      </c>
      <c r="G4050" s="131"/>
      <c r="AY4050" s="86"/>
      <c r="IH4050" s="131"/>
    </row>
    <row r="4051" spans="1:242">
      <c r="A4051" s="131" t="s">
        <v>2640</v>
      </c>
      <c r="B4051" s="139">
        <f>+'[2]Table SP Vol '!AZ25</f>
        <v>8.16</v>
      </c>
      <c r="C4051" s="131" t="s">
        <v>635</v>
      </c>
      <c r="D4051" s="131">
        <v>20</v>
      </c>
      <c r="E4051" s="132">
        <v>16.32</v>
      </c>
      <c r="F4051" s="129">
        <f t="shared" si="61"/>
        <v>240000</v>
      </c>
      <c r="G4051" s="131"/>
      <c r="AY4051" s="86"/>
      <c r="IH4051" s="131"/>
    </row>
    <row r="4052" spans="1:242">
      <c r="A4052" s="131" t="s">
        <v>2641</v>
      </c>
      <c r="B4052" s="139">
        <f>+'[2]Table SP Vol '!AZ26</f>
        <v>8.16</v>
      </c>
      <c r="C4052" s="131" t="s">
        <v>635</v>
      </c>
      <c r="D4052" s="131">
        <v>21</v>
      </c>
      <c r="E4052" s="132">
        <v>16.32</v>
      </c>
      <c r="F4052" s="129">
        <f t="shared" si="61"/>
        <v>240000</v>
      </c>
      <c r="G4052" s="131"/>
      <c r="AY4052" s="86"/>
      <c r="IH4052" s="131"/>
    </row>
    <row r="4053" spans="1:242">
      <c r="A4053" s="131" t="s">
        <v>2642</v>
      </c>
      <c r="B4053" s="139">
        <f>+'[2]Table SP Vol '!AZ27</f>
        <v>8.16</v>
      </c>
      <c r="C4053" s="131" t="s">
        <v>635</v>
      </c>
      <c r="D4053" s="131">
        <v>22</v>
      </c>
      <c r="E4053" s="132">
        <v>16.32</v>
      </c>
      <c r="F4053" s="129">
        <f t="shared" si="61"/>
        <v>240000</v>
      </c>
      <c r="G4053" s="131"/>
      <c r="AY4053" s="86"/>
      <c r="IH4053" s="131"/>
    </row>
    <row r="4054" spans="1:242">
      <c r="A4054" s="131" t="s">
        <v>2643</v>
      </c>
      <c r="B4054" s="139">
        <f>+'[2]Table SP Vol '!AZ28</f>
        <v>8.16</v>
      </c>
      <c r="C4054" s="131" t="s">
        <v>635</v>
      </c>
      <c r="D4054" s="131">
        <v>23</v>
      </c>
      <c r="E4054" s="132">
        <v>16.32</v>
      </c>
      <c r="F4054" s="129">
        <f t="shared" si="61"/>
        <v>240000</v>
      </c>
      <c r="G4054" s="131"/>
      <c r="AY4054" s="86"/>
      <c r="IH4054" s="131"/>
    </row>
    <row r="4055" spans="1:242">
      <c r="A4055" s="131" t="s">
        <v>2644</v>
      </c>
      <c r="B4055" s="139">
        <f>+'[2]Table SP Vol '!AZ29</f>
        <v>8.16</v>
      </c>
      <c r="C4055" s="131" t="s">
        <v>635</v>
      </c>
      <c r="D4055" s="131">
        <v>24</v>
      </c>
      <c r="E4055" s="132">
        <v>16.32</v>
      </c>
      <c r="F4055" s="129">
        <f t="shared" si="61"/>
        <v>240000</v>
      </c>
      <c r="G4055" s="131"/>
      <c r="AY4055" s="86"/>
      <c r="IH4055" s="131"/>
    </row>
    <row r="4056" spans="1:242">
      <c r="A4056" s="131" t="s">
        <v>2645</v>
      </c>
      <c r="B4056" s="139">
        <f>+'[2]Table SP Vol '!AZ30</f>
        <v>9.6</v>
      </c>
      <c r="C4056" s="131" t="s">
        <v>636</v>
      </c>
      <c r="D4056" s="131">
        <v>25</v>
      </c>
      <c r="E4056" s="132">
        <v>19.2</v>
      </c>
      <c r="F4056" s="129">
        <f t="shared" si="61"/>
        <v>240000</v>
      </c>
      <c r="G4056" s="131"/>
      <c r="AY4056" s="86"/>
      <c r="IH4056" s="131"/>
    </row>
    <row r="4057" spans="1:242">
      <c r="A4057" s="131" t="s">
        <v>2646</v>
      </c>
      <c r="B4057" s="139">
        <f>+'[2]Table SP Vol '!AZ31</f>
        <v>9.6</v>
      </c>
      <c r="C4057" s="131" t="s">
        <v>636</v>
      </c>
      <c r="D4057" s="131">
        <v>26</v>
      </c>
      <c r="E4057" s="132">
        <v>19.2</v>
      </c>
      <c r="F4057" s="129">
        <f t="shared" si="61"/>
        <v>240000</v>
      </c>
      <c r="G4057" s="131"/>
      <c r="AY4057" s="86"/>
      <c r="IH4057" s="131"/>
    </row>
    <row r="4058" spans="1:242">
      <c r="A4058" s="131" t="s">
        <v>2647</v>
      </c>
      <c r="B4058" s="139">
        <f>+'[2]Table SP Vol '!AZ32</f>
        <v>9.6</v>
      </c>
      <c r="C4058" s="131" t="s">
        <v>636</v>
      </c>
      <c r="D4058" s="131">
        <v>27</v>
      </c>
      <c r="E4058" s="132">
        <v>19.2</v>
      </c>
      <c r="F4058" s="129">
        <f t="shared" ref="F4058:F4121" si="62">+F3972+5000</f>
        <v>240000</v>
      </c>
      <c r="G4058" s="131"/>
      <c r="AY4058" s="86"/>
      <c r="IH4058" s="131"/>
    </row>
    <row r="4059" spans="1:242">
      <c r="A4059" s="131" t="s">
        <v>2648</v>
      </c>
      <c r="B4059" s="139">
        <f>+'[2]Table SP Vol '!AZ33</f>
        <v>9.6</v>
      </c>
      <c r="C4059" s="131" t="s">
        <v>636</v>
      </c>
      <c r="D4059" s="131">
        <v>28</v>
      </c>
      <c r="E4059" s="132">
        <v>19.2</v>
      </c>
      <c r="F4059" s="129">
        <f t="shared" si="62"/>
        <v>240000</v>
      </c>
      <c r="G4059" s="131"/>
      <c r="AY4059" s="86"/>
      <c r="IH4059" s="131"/>
    </row>
    <row r="4060" spans="1:242">
      <c r="A4060" s="131" t="s">
        <v>2649</v>
      </c>
      <c r="B4060" s="139">
        <f>+'[2]Table SP Vol '!AZ34</f>
        <v>9.6</v>
      </c>
      <c r="C4060" s="131" t="s">
        <v>636</v>
      </c>
      <c r="D4060" s="131">
        <v>29</v>
      </c>
      <c r="E4060" s="132">
        <v>19.2</v>
      </c>
      <c r="F4060" s="129">
        <f t="shared" si="62"/>
        <v>240000</v>
      </c>
      <c r="G4060" s="131"/>
      <c r="AY4060" s="86"/>
      <c r="IH4060" s="131"/>
    </row>
    <row r="4061" spans="1:242">
      <c r="A4061" s="131" t="s">
        <v>2650</v>
      </c>
      <c r="B4061" s="139">
        <f>+'[2]Table SP Vol '!AZ35</f>
        <v>11.76</v>
      </c>
      <c r="C4061" s="131" t="s">
        <v>637</v>
      </c>
      <c r="D4061" s="131">
        <v>30</v>
      </c>
      <c r="E4061" s="132">
        <v>23.52</v>
      </c>
      <c r="F4061" s="129">
        <f t="shared" si="62"/>
        <v>240000</v>
      </c>
      <c r="G4061" s="131"/>
      <c r="AY4061" s="86"/>
      <c r="IH4061" s="131"/>
    </row>
    <row r="4062" spans="1:242">
      <c r="A4062" s="131" t="s">
        <v>2651</v>
      </c>
      <c r="B4062" s="139">
        <f>+'[2]Table SP Vol '!AZ36</f>
        <v>11.76</v>
      </c>
      <c r="C4062" s="131" t="s">
        <v>637</v>
      </c>
      <c r="D4062" s="131">
        <v>31</v>
      </c>
      <c r="E4062" s="132">
        <v>23.52</v>
      </c>
      <c r="F4062" s="129">
        <f t="shared" si="62"/>
        <v>240000</v>
      </c>
      <c r="G4062" s="131"/>
      <c r="AY4062" s="86"/>
      <c r="IH4062" s="131"/>
    </row>
    <row r="4063" spans="1:242">
      <c r="A4063" s="131" t="s">
        <v>2652</v>
      </c>
      <c r="B4063" s="139">
        <f>+'[2]Table SP Vol '!AZ37</f>
        <v>11.76</v>
      </c>
      <c r="C4063" s="131" t="s">
        <v>637</v>
      </c>
      <c r="D4063" s="131">
        <v>32</v>
      </c>
      <c r="E4063" s="132">
        <v>23.52</v>
      </c>
      <c r="F4063" s="129">
        <f t="shared" si="62"/>
        <v>240000</v>
      </c>
      <c r="G4063" s="131"/>
      <c r="AY4063" s="86"/>
      <c r="IH4063" s="131"/>
    </row>
    <row r="4064" spans="1:242">
      <c r="A4064" s="131" t="s">
        <v>2653</v>
      </c>
      <c r="B4064" s="139">
        <f>+'[2]Table SP Vol '!AZ38</f>
        <v>11.76</v>
      </c>
      <c r="C4064" s="131" t="s">
        <v>637</v>
      </c>
      <c r="D4064" s="131">
        <v>33</v>
      </c>
      <c r="E4064" s="132">
        <v>23.52</v>
      </c>
      <c r="F4064" s="129">
        <f t="shared" si="62"/>
        <v>240000</v>
      </c>
      <c r="G4064" s="131"/>
      <c r="AY4064" s="86"/>
      <c r="IH4064" s="131"/>
    </row>
    <row r="4065" spans="1:242">
      <c r="A4065" s="131" t="s">
        <v>2654</v>
      </c>
      <c r="B4065" s="139">
        <f>+'[2]Table SP Vol '!AZ39</f>
        <v>11.76</v>
      </c>
      <c r="C4065" s="131" t="s">
        <v>637</v>
      </c>
      <c r="D4065" s="131">
        <v>34</v>
      </c>
      <c r="E4065" s="132">
        <v>23.52</v>
      </c>
      <c r="F4065" s="129">
        <f t="shared" si="62"/>
        <v>240000</v>
      </c>
      <c r="G4065" s="131"/>
      <c r="AY4065" s="86"/>
      <c r="IH4065" s="131"/>
    </row>
    <row r="4066" spans="1:242">
      <c r="A4066" s="131" t="s">
        <v>2655</v>
      </c>
      <c r="B4066" s="139">
        <f>+'[2]Table SP Vol '!AZ40</f>
        <v>15.600000000000001</v>
      </c>
      <c r="C4066" s="131" t="s">
        <v>638</v>
      </c>
      <c r="D4066" s="131">
        <v>35</v>
      </c>
      <c r="E4066" s="132">
        <v>31.200000000000003</v>
      </c>
      <c r="F4066" s="129">
        <f t="shared" si="62"/>
        <v>240000</v>
      </c>
      <c r="G4066" s="131"/>
      <c r="AY4066" s="86"/>
      <c r="IH4066" s="131"/>
    </row>
    <row r="4067" spans="1:242">
      <c r="A4067" s="131" t="s">
        <v>2656</v>
      </c>
      <c r="B4067" s="139">
        <f>+'[2]Table SP Vol '!AZ41</f>
        <v>15.600000000000001</v>
      </c>
      <c r="C4067" s="131" t="s">
        <v>638</v>
      </c>
      <c r="D4067" s="131">
        <v>36</v>
      </c>
      <c r="E4067" s="132">
        <v>31.200000000000003</v>
      </c>
      <c r="F4067" s="129">
        <f t="shared" si="62"/>
        <v>240000</v>
      </c>
      <c r="G4067" s="131"/>
      <c r="AY4067" s="86"/>
      <c r="IH4067" s="131"/>
    </row>
    <row r="4068" spans="1:242">
      <c r="A4068" s="131" t="s">
        <v>2657</v>
      </c>
      <c r="B4068" s="139">
        <f>+'[2]Table SP Vol '!AZ42</f>
        <v>15.600000000000001</v>
      </c>
      <c r="C4068" s="131" t="s">
        <v>638</v>
      </c>
      <c r="D4068" s="131">
        <v>37</v>
      </c>
      <c r="E4068" s="132">
        <v>31.200000000000003</v>
      </c>
      <c r="F4068" s="129">
        <f t="shared" si="62"/>
        <v>240000</v>
      </c>
      <c r="G4068" s="131"/>
      <c r="AY4068" s="86"/>
      <c r="IH4068" s="131"/>
    </row>
    <row r="4069" spans="1:242">
      <c r="A4069" s="131" t="s">
        <v>2658</v>
      </c>
      <c r="B4069" s="139">
        <f>+'[2]Table SP Vol '!AZ43</f>
        <v>15.600000000000001</v>
      </c>
      <c r="C4069" s="131" t="s">
        <v>638</v>
      </c>
      <c r="D4069" s="131">
        <v>38</v>
      </c>
      <c r="E4069" s="132">
        <v>31.200000000000003</v>
      </c>
      <c r="F4069" s="129">
        <f t="shared" si="62"/>
        <v>240000</v>
      </c>
      <c r="G4069" s="131"/>
      <c r="AY4069" s="86"/>
      <c r="IH4069" s="131"/>
    </row>
    <row r="4070" spans="1:242">
      <c r="A4070" s="131" t="s">
        <v>2659</v>
      </c>
      <c r="B4070" s="139">
        <f>+'[2]Table SP Vol '!AZ44</f>
        <v>15.600000000000001</v>
      </c>
      <c r="C4070" s="131" t="s">
        <v>638</v>
      </c>
      <c r="D4070" s="131">
        <v>39</v>
      </c>
      <c r="E4070" s="132">
        <v>31.200000000000003</v>
      </c>
      <c r="F4070" s="129">
        <f t="shared" si="62"/>
        <v>240000</v>
      </c>
      <c r="G4070" s="131"/>
      <c r="AY4070" s="86"/>
      <c r="IH4070" s="131"/>
    </row>
    <row r="4071" spans="1:242">
      <c r="A4071" s="131" t="s">
        <v>2660</v>
      </c>
      <c r="B4071" s="139">
        <f>+'[2]Table SP Vol '!AZ45</f>
        <v>22.8</v>
      </c>
      <c r="C4071" s="131" t="s">
        <v>639</v>
      </c>
      <c r="D4071" s="131">
        <v>40</v>
      </c>
      <c r="E4071" s="132">
        <v>45.6</v>
      </c>
      <c r="F4071" s="129">
        <f t="shared" si="62"/>
        <v>240000</v>
      </c>
      <c r="G4071" s="131"/>
      <c r="AY4071" s="86"/>
      <c r="IH4071" s="131"/>
    </row>
    <row r="4072" spans="1:242">
      <c r="A4072" s="131" t="s">
        <v>2661</v>
      </c>
      <c r="B4072" s="139">
        <f>+'[2]Table SP Vol '!AZ46</f>
        <v>22.8</v>
      </c>
      <c r="C4072" s="131" t="s">
        <v>639</v>
      </c>
      <c r="D4072" s="131">
        <v>41</v>
      </c>
      <c r="E4072" s="132">
        <v>45.6</v>
      </c>
      <c r="F4072" s="129">
        <f t="shared" si="62"/>
        <v>240000</v>
      </c>
      <c r="G4072" s="131"/>
      <c r="AY4072" s="86"/>
      <c r="IH4072" s="131"/>
    </row>
    <row r="4073" spans="1:242">
      <c r="A4073" s="131" t="s">
        <v>2662</v>
      </c>
      <c r="B4073" s="139">
        <f>+'[2]Table SP Vol '!AZ47</f>
        <v>22.8</v>
      </c>
      <c r="C4073" s="131" t="s">
        <v>639</v>
      </c>
      <c r="D4073" s="131">
        <v>42</v>
      </c>
      <c r="E4073" s="132">
        <v>45.6</v>
      </c>
      <c r="F4073" s="129">
        <f t="shared" si="62"/>
        <v>240000</v>
      </c>
      <c r="G4073" s="131"/>
      <c r="AY4073" s="86"/>
      <c r="IH4073" s="131"/>
    </row>
    <row r="4074" spans="1:242">
      <c r="A4074" s="131" t="s">
        <v>2663</v>
      </c>
      <c r="B4074" s="139">
        <f>+'[2]Table SP Vol '!AZ48</f>
        <v>22.8</v>
      </c>
      <c r="C4074" s="131" t="s">
        <v>639</v>
      </c>
      <c r="D4074" s="131">
        <v>43</v>
      </c>
      <c r="E4074" s="132">
        <v>45.6</v>
      </c>
      <c r="F4074" s="129">
        <f t="shared" si="62"/>
        <v>240000</v>
      </c>
      <c r="G4074" s="131"/>
      <c r="AY4074" s="86"/>
      <c r="IH4074" s="131"/>
    </row>
    <row r="4075" spans="1:242">
      <c r="A4075" s="131" t="s">
        <v>2664</v>
      </c>
      <c r="B4075" s="139">
        <f>+'[2]Table SP Vol '!AZ49</f>
        <v>22.8</v>
      </c>
      <c r="C4075" s="131" t="s">
        <v>639</v>
      </c>
      <c r="D4075" s="131">
        <v>44</v>
      </c>
      <c r="E4075" s="132">
        <v>45.6</v>
      </c>
      <c r="F4075" s="129">
        <f t="shared" si="62"/>
        <v>240000</v>
      </c>
      <c r="G4075" s="131"/>
      <c r="AY4075" s="86"/>
      <c r="IH4075" s="131"/>
    </row>
    <row r="4076" spans="1:242">
      <c r="A4076" s="131" t="s">
        <v>2665</v>
      </c>
      <c r="B4076" s="139">
        <f>+'[2]Table SP Vol '!AZ50</f>
        <v>36.479999999999997</v>
      </c>
      <c r="C4076" s="131" t="s">
        <v>640</v>
      </c>
      <c r="D4076" s="131">
        <v>45</v>
      </c>
      <c r="E4076" s="132">
        <v>72.959999999999994</v>
      </c>
      <c r="F4076" s="129">
        <f t="shared" si="62"/>
        <v>240000</v>
      </c>
      <c r="G4076" s="131"/>
      <c r="AY4076" s="86"/>
      <c r="IH4076" s="131"/>
    </row>
    <row r="4077" spans="1:242">
      <c r="A4077" s="131" t="s">
        <v>2666</v>
      </c>
      <c r="B4077" s="139">
        <f>+'[2]Table SP Vol '!AZ51</f>
        <v>36.479999999999997</v>
      </c>
      <c r="C4077" s="131" t="s">
        <v>640</v>
      </c>
      <c r="D4077" s="131">
        <v>46</v>
      </c>
      <c r="E4077" s="132">
        <v>72.959999999999994</v>
      </c>
      <c r="F4077" s="129">
        <f t="shared" si="62"/>
        <v>240000</v>
      </c>
      <c r="G4077" s="131"/>
      <c r="AY4077" s="86"/>
      <c r="IH4077" s="131"/>
    </row>
    <row r="4078" spans="1:242">
      <c r="A4078" s="131" t="s">
        <v>2667</v>
      </c>
      <c r="B4078" s="139">
        <f>+'[2]Table SP Vol '!AZ52</f>
        <v>36.479999999999997</v>
      </c>
      <c r="C4078" s="131" t="s">
        <v>640</v>
      </c>
      <c r="D4078" s="131">
        <v>47</v>
      </c>
      <c r="E4078" s="132">
        <v>72.959999999999994</v>
      </c>
      <c r="F4078" s="129">
        <f t="shared" si="62"/>
        <v>240000</v>
      </c>
      <c r="G4078" s="131"/>
      <c r="AY4078" s="86"/>
      <c r="IH4078" s="131"/>
    </row>
    <row r="4079" spans="1:242">
      <c r="A4079" s="131" t="s">
        <v>2668</v>
      </c>
      <c r="B4079" s="139">
        <f>+'[2]Table SP Vol '!AZ53</f>
        <v>36.479999999999997</v>
      </c>
      <c r="C4079" s="131" t="s">
        <v>640</v>
      </c>
      <c r="D4079" s="131">
        <v>48</v>
      </c>
      <c r="E4079" s="132">
        <v>72.959999999999994</v>
      </c>
      <c r="F4079" s="129">
        <f t="shared" si="62"/>
        <v>240000</v>
      </c>
      <c r="G4079" s="131"/>
      <c r="AY4079" s="86"/>
      <c r="IH4079" s="131"/>
    </row>
    <row r="4080" spans="1:242">
      <c r="A4080" s="131" t="s">
        <v>2669</v>
      </c>
      <c r="B4080" s="139">
        <f>+'[2]Table SP Vol '!AZ54</f>
        <v>36.479999999999997</v>
      </c>
      <c r="C4080" s="131" t="s">
        <v>640</v>
      </c>
      <c r="D4080" s="131">
        <v>49</v>
      </c>
      <c r="E4080" s="132">
        <v>72.959999999999994</v>
      </c>
      <c r="F4080" s="129">
        <f t="shared" si="62"/>
        <v>240000</v>
      </c>
      <c r="G4080" s="131"/>
      <c r="AY4080" s="86"/>
      <c r="IH4080" s="131"/>
    </row>
    <row r="4081" spans="1:242">
      <c r="A4081" s="131" t="s">
        <v>2670</v>
      </c>
      <c r="B4081" s="139">
        <f>+'[2]Table SP Vol '!AZ55</f>
        <v>65.52000000000001</v>
      </c>
      <c r="C4081" s="131" t="s">
        <v>641</v>
      </c>
      <c r="D4081" s="131">
        <v>50</v>
      </c>
      <c r="E4081" s="132">
        <v>131.04000000000002</v>
      </c>
      <c r="F4081" s="129">
        <f t="shared" si="62"/>
        <v>240000</v>
      </c>
      <c r="G4081" s="131"/>
      <c r="AY4081" s="86"/>
      <c r="IH4081" s="131"/>
    </row>
    <row r="4082" spans="1:242">
      <c r="A4082" s="131" t="s">
        <v>2671</v>
      </c>
      <c r="B4082" s="139">
        <f>+'[2]Table SP Vol '!AZ56</f>
        <v>65.52000000000001</v>
      </c>
      <c r="C4082" s="131" t="s">
        <v>641</v>
      </c>
      <c r="D4082" s="131">
        <v>51</v>
      </c>
      <c r="E4082" s="132">
        <v>131.04000000000002</v>
      </c>
      <c r="F4082" s="129">
        <f t="shared" si="62"/>
        <v>240000</v>
      </c>
      <c r="G4082" s="131"/>
      <c r="AY4082" s="86"/>
      <c r="IH4082" s="131"/>
    </row>
    <row r="4083" spans="1:242">
      <c r="A4083" s="131" t="s">
        <v>2672</v>
      </c>
      <c r="B4083" s="139">
        <f>+'[2]Table SP Vol '!AZ57</f>
        <v>65.52000000000001</v>
      </c>
      <c r="C4083" s="131" t="s">
        <v>641</v>
      </c>
      <c r="D4083" s="131">
        <v>52</v>
      </c>
      <c r="E4083" s="132">
        <v>131.04000000000002</v>
      </c>
      <c r="F4083" s="129">
        <f t="shared" si="62"/>
        <v>240000</v>
      </c>
      <c r="G4083" s="131"/>
      <c r="AY4083" s="86"/>
      <c r="IH4083" s="131"/>
    </row>
    <row r="4084" spans="1:242">
      <c r="A4084" s="131" t="s">
        <v>2673</v>
      </c>
      <c r="B4084" s="139">
        <f>+'[2]Table SP Vol '!AZ58</f>
        <v>65.52000000000001</v>
      </c>
      <c r="C4084" s="131" t="s">
        <v>641</v>
      </c>
      <c r="D4084" s="131">
        <v>53</v>
      </c>
      <c r="E4084" s="132">
        <v>131.04000000000002</v>
      </c>
      <c r="F4084" s="129">
        <f t="shared" si="62"/>
        <v>240000</v>
      </c>
      <c r="G4084" s="131"/>
      <c r="AY4084" s="86"/>
      <c r="IH4084" s="131"/>
    </row>
    <row r="4085" spans="1:242">
      <c r="A4085" s="131" t="s">
        <v>2674</v>
      </c>
      <c r="B4085" s="139">
        <f>+'[2]Table SP Vol '!AZ59</f>
        <v>65.52000000000001</v>
      </c>
      <c r="C4085" s="131" t="s">
        <v>641</v>
      </c>
      <c r="D4085" s="131">
        <v>54</v>
      </c>
      <c r="E4085" s="132">
        <v>131.04000000000002</v>
      </c>
      <c r="F4085" s="129">
        <f t="shared" si="62"/>
        <v>240000</v>
      </c>
      <c r="G4085" s="131"/>
      <c r="AY4085" s="86"/>
      <c r="IH4085" s="131"/>
    </row>
    <row r="4086" spans="1:242">
      <c r="A4086" s="131" t="s">
        <v>2675</v>
      </c>
      <c r="B4086" s="139">
        <f>+'[2]Table SP Vol '!AZ60</f>
        <v>119.28</v>
      </c>
      <c r="C4086" s="131" t="s">
        <v>642</v>
      </c>
      <c r="D4086" s="131">
        <v>55</v>
      </c>
      <c r="E4086" s="132">
        <v>238.56</v>
      </c>
      <c r="F4086" s="129">
        <f t="shared" si="62"/>
        <v>240000</v>
      </c>
      <c r="G4086" s="131"/>
      <c r="AY4086" s="86"/>
      <c r="IH4086" s="131"/>
    </row>
    <row r="4087" spans="1:242">
      <c r="A4087" s="131" t="s">
        <v>2676</v>
      </c>
      <c r="B4087" s="139">
        <f>+'[2]Table SP Vol '!AZ61</f>
        <v>119.28</v>
      </c>
      <c r="C4087" s="131" t="s">
        <v>642</v>
      </c>
      <c r="D4087" s="131">
        <v>56</v>
      </c>
      <c r="E4087" s="132">
        <v>238.56</v>
      </c>
      <c r="F4087" s="129">
        <f t="shared" si="62"/>
        <v>240000</v>
      </c>
      <c r="G4087" s="131"/>
      <c r="AY4087" s="86"/>
      <c r="IH4087" s="131"/>
    </row>
    <row r="4088" spans="1:242">
      <c r="A4088" s="131" t="s">
        <v>2677</v>
      </c>
      <c r="B4088" s="139">
        <f>+'[2]Table SP Vol '!AZ62</f>
        <v>119.28</v>
      </c>
      <c r="C4088" s="131" t="s">
        <v>642</v>
      </c>
      <c r="D4088" s="131">
        <v>57</v>
      </c>
      <c r="E4088" s="132">
        <v>238.56</v>
      </c>
      <c r="F4088" s="129">
        <f t="shared" si="62"/>
        <v>240000</v>
      </c>
      <c r="G4088" s="131"/>
      <c r="AY4088" s="86"/>
      <c r="IH4088" s="131"/>
    </row>
    <row r="4089" spans="1:242">
      <c r="A4089" s="131" t="s">
        <v>2678</v>
      </c>
      <c r="B4089" s="139">
        <f>+'[2]Table SP Vol '!AZ63</f>
        <v>119.28</v>
      </c>
      <c r="C4089" s="131" t="s">
        <v>642</v>
      </c>
      <c r="D4089" s="131">
        <v>58</v>
      </c>
      <c r="E4089" s="132">
        <v>238.56</v>
      </c>
      <c r="F4089" s="129">
        <f t="shared" si="62"/>
        <v>240000</v>
      </c>
      <c r="G4089" s="131"/>
      <c r="AY4089" s="86"/>
      <c r="IH4089" s="131"/>
    </row>
    <row r="4090" spans="1:242">
      <c r="A4090" s="131" t="s">
        <v>2679</v>
      </c>
      <c r="B4090" s="139">
        <f>+'[2]Table SP Vol '!AZ64</f>
        <v>119.28</v>
      </c>
      <c r="C4090" s="131" t="s">
        <v>642</v>
      </c>
      <c r="D4090" s="131">
        <v>59</v>
      </c>
      <c r="E4090" s="132">
        <v>238.56</v>
      </c>
      <c r="F4090" s="129">
        <f t="shared" si="62"/>
        <v>240000</v>
      </c>
      <c r="G4090" s="131"/>
      <c r="AY4090" s="86"/>
      <c r="IH4090" s="131"/>
    </row>
    <row r="4091" spans="1:242">
      <c r="A4091" s="131" t="s">
        <v>2680</v>
      </c>
      <c r="B4091" s="139">
        <f>+'[2]Table SP Vol '!AZ65</f>
        <v>179.76</v>
      </c>
      <c r="C4091" s="131" t="s">
        <v>643</v>
      </c>
      <c r="D4091" s="131">
        <v>60</v>
      </c>
      <c r="E4091" s="132">
        <v>359.52</v>
      </c>
      <c r="F4091" s="129">
        <f t="shared" si="62"/>
        <v>240000</v>
      </c>
      <c r="G4091" s="131"/>
      <c r="AY4091" s="86"/>
      <c r="IH4091" s="131"/>
    </row>
    <row r="4092" spans="1:242">
      <c r="A4092" s="131" t="s">
        <v>2681</v>
      </c>
      <c r="B4092" s="139">
        <f>+'[2]Table SP Vol '!AZ66</f>
        <v>179.76</v>
      </c>
      <c r="C4092" s="131" t="s">
        <v>643</v>
      </c>
      <c r="D4092" s="131">
        <v>61</v>
      </c>
      <c r="E4092" s="132">
        <v>359.52</v>
      </c>
      <c r="F4092" s="129">
        <f t="shared" si="62"/>
        <v>240000</v>
      </c>
      <c r="G4092" s="131"/>
      <c r="AY4092" s="86"/>
      <c r="IH4092" s="131"/>
    </row>
    <row r="4093" spans="1:242">
      <c r="A4093" s="131" t="s">
        <v>2682</v>
      </c>
      <c r="B4093" s="139">
        <f>+'[2]Table SP Vol '!AZ67</f>
        <v>179.76</v>
      </c>
      <c r="C4093" s="131" t="s">
        <v>643</v>
      </c>
      <c r="D4093" s="131">
        <v>62</v>
      </c>
      <c r="E4093" s="132">
        <v>359.52</v>
      </c>
      <c r="F4093" s="129">
        <f t="shared" si="62"/>
        <v>240000</v>
      </c>
      <c r="G4093" s="131"/>
      <c r="AY4093" s="86"/>
      <c r="IH4093" s="131"/>
    </row>
    <row r="4094" spans="1:242">
      <c r="A4094" s="131" t="s">
        <v>2683</v>
      </c>
      <c r="B4094" s="139">
        <f>+'[2]Table SP Vol '!AZ68</f>
        <v>179.76</v>
      </c>
      <c r="C4094" s="131" t="s">
        <v>643</v>
      </c>
      <c r="D4094" s="131">
        <v>63</v>
      </c>
      <c r="E4094" s="132">
        <v>359.52</v>
      </c>
      <c r="F4094" s="129">
        <f t="shared" si="62"/>
        <v>240000</v>
      </c>
      <c r="G4094" s="131"/>
      <c r="AY4094" s="86"/>
      <c r="IH4094" s="131"/>
    </row>
    <row r="4095" spans="1:242">
      <c r="A4095" s="131" t="s">
        <v>2684</v>
      </c>
      <c r="B4095" s="139">
        <f>+'[2]Table SP Vol '!AZ69</f>
        <v>179.76</v>
      </c>
      <c r="C4095" s="131" t="s">
        <v>643</v>
      </c>
      <c r="D4095" s="131">
        <v>64</v>
      </c>
      <c r="E4095" s="132">
        <v>359.52</v>
      </c>
      <c r="F4095" s="129">
        <f t="shared" si="62"/>
        <v>240000</v>
      </c>
      <c r="G4095" s="131"/>
      <c r="AY4095" s="86"/>
      <c r="IH4095" s="131"/>
    </row>
    <row r="4096" spans="1:242">
      <c r="A4096" s="131" t="s">
        <v>2685</v>
      </c>
      <c r="B4096" s="139">
        <f>+'[2]Table SP Vol '!AZ70</f>
        <v>291.36</v>
      </c>
      <c r="C4096" s="131" t="s">
        <v>644</v>
      </c>
      <c r="D4096" s="131">
        <v>65</v>
      </c>
      <c r="E4096" s="132">
        <v>582.72</v>
      </c>
      <c r="F4096" s="129">
        <f t="shared" si="62"/>
        <v>240000</v>
      </c>
      <c r="G4096" s="131"/>
      <c r="AY4096" s="86"/>
      <c r="IH4096" s="131"/>
    </row>
    <row r="4097" spans="1:242">
      <c r="A4097" s="131" t="s">
        <v>2686</v>
      </c>
      <c r="B4097" s="139">
        <f>+'[2]Table SP Vol '!AZ71</f>
        <v>291.36</v>
      </c>
      <c r="C4097" s="131" t="s">
        <v>644</v>
      </c>
      <c r="D4097" s="131">
        <v>66</v>
      </c>
      <c r="E4097" s="132">
        <v>582.72</v>
      </c>
      <c r="F4097" s="129">
        <f t="shared" si="62"/>
        <v>240000</v>
      </c>
      <c r="G4097" s="131"/>
      <c r="AY4097" s="86"/>
      <c r="IH4097" s="131"/>
    </row>
    <row r="4098" spans="1:242">
      <c r="A4098" s="131" t="s">
        <v>2687</v>
      </c>
      <c r="B4098" s="139">
        <f>+'[2]Table SP Vol '!AZ72</f>
        <v>291.36</v>
      </c>
      <c r="C4098" s="131" t="s">
        <v>644</v>
      </c>
      <c r="D4098" s="131">
        <v>67</v>
      </c>
      <c r="E4098" s="132">
        <v>582.72</v>
      </c>
      <c r="F4098" s="129">
        <f t="shared" si="62"/>
        <v>240000</v>
      </c>
      <c r="G4098" s="131"/>
      <c r="AY4098" s="86"/>
      <c r="IH4098" s="131"/>
    </row>
    <row r="4099" spans="1:242">
      <c r="A4099" s="131" t="s">
        <v>2688</v>
      </c>
      <c r="B4099" s="139">
        <f>+'[2]Table SP Vol '!AZ73</f>
        <v>291.36</v>
      </c>
      <c r="C4099" s="131" t="s">
        <v>644</v>
      </c>
      <c r="D4099" s="131">
        <v>68</v>
      </c>
      <c r="E4099" s="132">
        <v>582.72</v>
      </c>
      <c r="F4099" s="129">
        <f t="shared" si="62"/>
        <v>240000</v>
      </c>
      <c r="G4099" s="131"/>
      <c r="AY4099" s="86"/>
      <c r="IH4099" s="131"/>
    </row>
    <row r="4100" spans="1:242">
      <c r="A4100" s="131" t="s">
        <v>2689</v>
      </c>
      <c r="B4100" s="139">
        <f>+'[2]Table SP Vol '!AZ74</f>
        <v>291.36</v>
      </c>
      <c r="C4100" s="131" t="s">
        <v>644</v>
      </c>
      <c r="D4100" s="131">
        <v>69</v>
      </c>
      <c r="E4100" s="132">
        <v>582.72</v>
      </c>
      <c r="F4100" s="129">
        <f t="shared" si="62"/>
        <v>240000</v>
      </c>
      <c r="G4100" s="131"/>
      <c r="AY4100" s="86"/>
      <c r="IH4100" s="131"/>
    </row>
    <row r="4101" spans="1:242">
      <c r="A4101" s="131" t="s">
        <v>2690</v>
      </c>
      <c r="B4101" s="139">
        <f>+'[2]Table SP Vol '!AZ75</f>
        <v>544.56000000000006</v>
      </c>
      <c r="C4101" s="131" t="s">
        <v>645</v>
      </c>
      <c r="D4101" s="131">
        <v>70</v>
      </c>
      <c r="E4101" s="132">
        <v>1089.1200000000001</v>
      </c>
      <c r="F4101" s="129">
        <f t="shared" si="62"/>
        <v>240000</v>
      </c>
      <c r="G4101" s="131"/>
      <c r="AY4101" s="86"/>
      <c r="IH4101" s="131"/>
    </row>
    <row r="4102" spans="1:242">
      <c r="A4102" s="131" t="s">
        <v>2691</v>
      </c>
      <c r="B4102" s="139">
        <f>+'[2]Table SP Vol '!AZ76</f>
        <v>544.56000000000006</v>
      </c>
      <c r="C4102" s="131" t="s">
        <v>645</v>
      </c>
      <c r="D4102" s="131">
        <v>71</v>
      </c>
      <c r="E4102" s="132">
        <v>1089.1200000000001</v>
      </c>
      <c r="F4102" s="129">
        <f t="shared" si="62"/>
        <v>240000</v>
      </c>
      <c r="G4102" s="131"/>
      <c r="AY4102" s="86"/>
      <c r="IH4102" s="131"/>
    </row>
    <row r="4103" spans="1:242">
      <c r="A4103" s="131" t="s">
        <v>2692</v>
      </c>
      <c r="B4103" s="139">
        <f>+'[2]Table SP Vol '!AZ77</f>
        <v>544.56000000000006</v>
      </c>
      <c r="C4103" s="131" t="s">
        <v>645</v>
      </c>
      <c r="D4103" s="131">
        <v>72</v>
      </c>
      <c r="E4103" s="132">
        <v>1089.1200000000001</v>
      </c>
      <c r="F4103" s="129">
        <f t="shared" si="62"/>
        <v>240000</v>
      </c>
      <c r="G4103" s="131"/>
      <c r="AY4103" s="86"/>
      <c r="IH4103" s="131"/>
    </row>
    <row r="4104" spans="1:242">
      <c r="A4104" s="131" t="s">
        <v>2693</v>
      </c>
      <c r="B4104" s="139">
        <f>+'[2]Table SP Vol '!AZ78</f>
        <v>544.56000000000006</v>
      </c>
      <c r="C4104" s="131" t="s">
        <v>645</v>
      </c>
      <c r="D4104" s="131">
        <v>73</v>
      </c>
      <c r="E4104" s="132">
        <v>1089.1200000000001</v>
      </c>
      <c r="F4104" s="129">
        <f t="shared" si="62"/>
        <v>240000</v>
      </c>
      <c r="G4104" s="131"/>
      <c r="AY4104" s="86"/>
      <c r="IH4104" s="131"/>
    </row>
    <row r="4105" spans="1:242">
      <c r="A4105" s="131" t="s">
        <v>2694</v>
      </c>
      <c r="B4105" s="139">
        <f>+'[2]Table SP Vol '!AZ79</f>
        <v>544.56000000000006</v>
      </c>
      <c r="C4105" s="131" t="s">
        <v>645</v>
      </c>
      <c r="D4105" s="131">
        <v>74</v>
      </c>
      <c r="E4105" s="132">
        <v>1089.1200000000001</v>
      </c>
      <c r="F4105" s="129">
        <f t="shared" si="62"/>
        <v>240000</v>
      </c>
      <c r="G4105" s="131"/>
      <c r="AY4105" s="86"/>
      <c r="IH4105" s="131"/>
    </row>
    <row r="4106" spans="1:242">
      <c r="A4106" s="131" t="s">
        <v>2695</v>
      </c>
      <c r="B4106" s="139">
        <f>+'[2]Table SP Vol '!AZ80</f>
        <v>1791.3600000000001</v>
      </c>
      <c r="C4106" s="131" t="s">
        <v>646</v>
      </c>
      <c r="D4106" s="131">
        <v>75</v>
      </c>
      <c r="E4106" s="132">
        <v>3582.7200000000003</v>
      </c>
      <c r="F4106" s="129">
        <f t="shared" si="62"/>
        <v>240000</v>
      </c>
      <c r="G4106" s="131"/>
      <c r="AY4106" s="86"/>
      <c r="IH4106" s="131"/>
    </row>
    <row r="4107" spans="1:242">
      <c r="A4107" s="131" t="s">
        <v>2696</v>
      </c>
      <c r="B4107" s="139">
        <f>+'[2]Table SP Vol '!AZ81</f>
        <v>1791.3600000000001</v>
      </c>
      <c r="C4107" s="131" t="s">
        <v>646</v>
      </c>
      <c r="D4107" s="131">
        <v>76</v>
      </c>
      <c r="E4107" s="132">
        <v>3582.7200000000003</v>
      </c>
      <c r="F4107" s="129">
        <f t="shared" si="62"/>
        <v>240000</v>
      </c>
      <c r="G4107" s="131"/>
      <c r="AY4107" s="86"/>
      <c r="IH4107" s="131"/>
    </row>
    <row r="4108" spans="1:242">
      <c r="A4108" s="131" t="s">
        <v>2697</v>
      </c>
      <c r="B4108" s="139">
        <f>+'[2]Table SP Vol '!AZ82</f>
        <v>1791.3600000000001</v>
      </c>
      <c r="C4108" s="131" t="s">
        <v>646</v>
      </c>
      <c r="D4108" s="131">
        <v>77</v>
      </c>
      <c r="E4108" s="132">
        <v>3582.7200000000003</v>
      </c>
      <c r="F4108" s="129">
        <f t="shared" si="62"/>
        <v>240000</v>
      </c>
      <c r="G4108" s="131"/>
      <c r="AY4108" s="86"/>
      <c r="IH4108" s="131"/>
    </row>
    <row r="4109" spans="1:242">
      <c r="A4109" s="131" t="s">
        <v>2698</v>
      </c>
      <c r="B4109" s="139">
        <f>+'[2]Table SP Vol '!AZ83</f>
        <v>1791.3600000000001</v>
      </c>
      <c r="C4109" s="131" t="s">
        <v>646</v>
      </c>
      <c r="D4109" s="131">
        <v>78</v>
      </c>
      <c r="E4109" s="132">
        <v>3582.7200000000003</v>
      </c>
      <c r="F4109" s="129">
        <f t="shared" si="62"/>
        <v>240000</v>
      </c>
      <c r="G4109" s="131"/>
      <c r="AY4109" s="86"/>
      <c r="IH4109" s="131"/>
    </row>
    <row r="4110" spans="1:242">
      <c r="A4110" s="131" t="s">
        <v>2699</v>
      </c>
      <c r="B4110" s="139">
        <f>+'[2]Table SP Vol '!AZ84</f>
        <v>1791.3600000000001</v>
      </c>
      <c r="C4110" s="131" t="s">
        <v>646</v>
      </c>
      <c r="D4110" s="131">
        <v>79</v>
      </c>
      <c r="E4110" s="132">
        <v>3582.7200000000003</v>
      </c>
      <c r="F4110" s="129">
        <f t="shared" si="62"/>
        <v>240000</v>
      </c>
      <c r="G4110" s="131"/>
      <c r="AY4110" s="86"/>
      <c r="IH4110" s="131"/>
    </row>
    <row r="4111" spans="1:242">
      <c r="A4111" s="131" t="s">
        <v>2700</v>
      </c>
      <c r="B4111" s="139">
        <f>+'[2]Table SP Vol '!AZ85</f>
        <v>1791.3600000000001</v>
      </c>
      <c r="C4111" s="131" t="s">
        <v>646</v>
      </c>
      <c r="D4111" s="131">
        <v>80</v>
      </c>
      <c r="E4111" s="132">
        <v>3582.7200000000003</v>
      </c>
      <c r="F4111" s="129">
        <f t="shared" si="62"/>
        <v>240000</v>
      </c>
      <c r="G4111" s="131"/>
      <c r="AY4111" s="86"/>
      <c r="IH4111" s="131"/>
    </row>
    <row r="4112" spans="1:242">
      <c r="A4112" s="131" t="s">
        <v>2701</v>
      </c>
      <c r="B4112" s="139">
        <f>+'[2]Table SP Vol '!AZ86</f>
        <v>1791.3600000000001</v>
      </c>
      <c r="C4112" s="131" t="s">
        <v>646</v>
      </c>
      <c r="D4112" s="131">
        <v>81</v>
      </c>
      <c r="E4112" s="132">
        <v>3582.7200000000003</v>
      </c>
      <c r="F4112" s="129">
        <f t="shared" si="62"/>
        <v>240000</v>
      </c>
      <c r="G4112" s="131"/>
      <c r="AY4112" s="86"/>
      <c r="IH4112" s="131"/>
    </row>
    <row r="4113" spans="1:242">
      <c r="A4113" s="131" t="s">
        <v>2702</v>
      </c>
      <c r="B4113" s="139">
        <f>+'[2]Table SP Vol '!AZ87</f>
        <v>1791.3600000000001</v>
      </c>
      <c r="C4113" s="131" t="s">
        <v>646</v>
      </c>
      <c r="D4113" s="131">
        <v>82</v>
      </c>
      <c r="E4113" s="132">
        <v>3582.7200000000003</v>
      </c>
      <c r="F4113" s="129">
        <f t="shared" si="62"/>
        <v>240000</v>
      </c>
      <c r="G4113" s="131"/>
      <c r="AY4113" s="86"/>
      <c r="IH4113" s="131"/>
    </row>
    <row r="4114" spans="1:242">
      <c r="A4114" s="131" t="s">
        <v>2703</v>
      </c>
      <c r="B4114" s="139">
        <f>+'[2]Table SP Vol '!AZ88</f>
        <v>1791.3600000000001</v>
      </c>
      <c r="C4114" s="131" t="s">
        <v>646</v>
      </c>
      <c r="D4114" s="131">
        <v>83</v>
      </c>
      <c r="E4114" s="132">
        <v>3582.7200000000003</v>
      </c>
      <c r="F4114" s="129">
        <f t="shared" si="62"/>
        <v>240000</v>
      </c>
      <c r="G4114" s="131"/>
      <c r="AY4114" s="86"/>
      <c r="IH4114" s="131"/>
    </row>
    <row r="4115" spans="1:242">
      <c r="A4115" s="131" t="s">
        <v>2704</v>
      </c>
      <c r="B4115" s="139">
        <f>+'[2]Table SP Vol '!AZ89</f>
        <v>1791.3600000000001</v>
      </c>
      <c r="C4115" s="131" t="s">
        <v>646</v>
      </c>
      <c r="D4115" s="131">
        <v>84</v>
      </c>
      <c r="E4115" s="132">
        <v>3582.7200000000003</v>
      </c>
      <c r="F4115" s="129">
        <f t="shared" si="62"/>
        <v>240000</v>
      </c>
      <c r="G4115" s="131"/>
      <c r="AY4115" s="86"/>
      <c r="IH4115" s="131"/>
    </row>
    <row r="4116" spans="1:242">
      <c r="A4116" s="131" t="s">
        <v>2705</v>
      </c>
      <c r="B4116" s="139">
        <f>+'[2]Table SP Vol '!AZ90</f>
        <v>1791.3600000000001</v>
      </c>
      <c r="C4116" s="131" t="s">
        <v>646</v>
      </c>
      <c r="D4116" s="131">
        <v>85</v>
      </c>
      <c r="E4116" s="132">
        <v>3582.7200000000003</v>
      </c>
      <c r="F4116" s="129">
        <f t="shared" si="62"/>
        <v>240000</v>
      </c>
      <c r="G4116" s="131"/>
      <c r="AY4116" s="86"/>
      <c r="IH4116" s="131"/>
    </row>
    <row r="4117" spans="1:242">
      <c r="A4117" s="131" t="s">
        <v>2706</v>
      </c>
      <c r="B4117" s="139">
        <f>+'[2]Table SP Vol '!AZ91</f>
        <v>1791.3600000000001</v>
      </c>
      <c r="C4117" s="131" t="s">
        <v>646</v>
      </c>
      <c r="D4117" s="131">
        <v>86</v>
      </c>
      <c r="E4117" s="132">
        <v>3582.7200000000003</v>
      </c>
      <c r="F4117" s="129">
        <f t="shared" si="62"/>
        <v>240000</v>
      </c>
      <c r="G4117" s="131"/>
      <c r="AY4117" s="86"/>
      <c r="IH4117" s="131"/>
    </row>
    <row r="4118" spans="1:242">
      <c r="A4118" s="131" t="s">
        <v>2707</v>
      </c>
      <c r="B4118" s="139">
        <f>+'[2]Table SP Vol '!AZ92</f>
        <v>1791.3600000000001</v>
      </c>
      <c r="C4118" s="131" t="s">
        <v>646</v>
      </c>
      <c r="D4118" s="131">
        <v>87</v>
      </c>
      <c r="E4118" s="132">
        <v>3582.7200000000003</v>
      </c>
      <c r="F4118" s="129">
        <f t="shared" si="62"/>
        <v>240000</v>
      </c>
      <c r="G4118" s="131"/>
      <c r="AY4118" s="86"/>
      <c r="IH4118" s="131"/>
    </row>
    <row r="4119" spans="1:242">
      <c r="A4119" s="131" t="s">
        <v>2708</v>
      </c>
      <c r="B4119" s="139">
        <f>+'[2]Table SP Vol '!AZ93</f>
        <v>1791.3600000000001</v>
      </c>
      <c r="C4119" s="131" t="s">
        <v>646</v>
      </c>
      <c r="D4119" s="131">
        <v>88</v>
      </c>
      <c r="E4119" s="132">
        <v>3582.7200000000003</v>
      </c>
      <c r="F4119" s="129">
        <f t="shared" si="62"/>
        <v>240000</v>
      </c>
      <c r="G4119" s="131"/>
      <c r="AY4119" s="86"/>
      <c r="IH4119" s="131"/>
    </row>
    <row r="4120" spans="1:242">
      <c r="A4120" s="131" t="s">
        <v>2709</v>
      </c>
      <c r="B4120" s="139">
        <f>+'[2]Table SP Vol '!AZ94</f>
        <v>1791.3600000000001</v>
      </c>
      <c r="C4120" s="131" t="s">
        <v>646</v>
      </c>
      <c r="D4120" s="131">
        <v>89</v>
      </c>
      <c r="E4120" s="132">
        <v>3582.7200000000003</v>
      </c>
      <c r="F4120" s="129">
        <f t="shared" si="62"/>
        <v>240000</v>
      </c>
      <c r="G4120" s="131"/>
      <c r="AY4120" s="86"/>
      <c r="IH4120" s="131"/>
    </row>
    <row r="4121" spans="1:242">
      <c r="A4121" s="131" t="s">
        <v>2710</v>
      </c>
      <c r="B4121" s="139">
        <f>+'[2]Table SP Vol '!AZ95</f>
        <v>1791.3600000000001</v>
      </c>
      <c r="C4121" s="131" t="s">
        <v>646</v>
      </c>
      <c r="D4121" s="131">
        <v>90</v>
      </c>
      <c r="E4121" s="132">
        <v>3582.7200000000003</v>
      </c>
      <c r="F4121" s="129">
        <f t="shared" si="62"/>
        <v>240000</v>
      </c>
      <c r="G4121" s="131"/>
      <c r="AY4121" s="86"/>
      <c r="IH4121" s="131"/>
    </row>
    <row r="4122" spans="1:242">
      <c r="A4122" s="131" t="s">
        <v>2711</v>
      </c>
      <c r="B4122" s="139">
        <f>+'[2]Table SP Vol '!AZ96</f>
        <v>1791.3600000000001</v>
      </c>
      <c r="C4122" s="131" t="s">
        <v>646</v>
      </c>
      <c r="D4122" s="131">
        <v>91</v>
      </c>
      <c r="E4122" s="132">
        <v>3582.7200000000003</v>
      </c>
      <c r="F4122" s="129">
        <f t="shared" ref="F4122:F4185" si="63">+F4036+5000</f>
        <v>240000</v>
      </c>
      <c r="G4122" s="131"/>
      <c r="AY4122" s="86"/>
      <c r="IH4122" s="131"/>
    </row>
    <row r="4123" spans="1:242">
      <c r="A4123" s="131" t="s">
        <v>2712</v>
      </c>
      <c r="B4123" s="139">
        <f>+'[2]Table SP Vol '!AZ97</f>
        <v>1791.3600000000001</v>
      </c>
      <c r="C4123" s="131" t="s">
        <v>646</v>
      </c>
      <c r="D4123" s="131">
        <v>92</v>
      </c>
      <c r="E4123" s="132">
        <v>3582.7200000000003</v>
      </c>
      <c r="F4123" s="129">
        <f t="shared" si="63"/>
        <v>240000</v>
      </c>
      <c r="G4123" s="131"/>
      <c r="AY4123" s="86"/>
      <c r="IH4123" s="131"/>
    </row>
    <row r="4124" spans="1:242">
      <c r="A4124" s="131" t="s">
        <v>2713</v>
      </c>
      <c r="B4124" s="139">
        <f>+'[2]Table SP Vol '!AZ98</f>
        <v>1791.3600000000001</v>
      </c>
      <c r="C4124" s="131" t="s">
        <v>646</v>
      </c>
      <c r="D4124" s="131">
        <v>93</v>
      </c>
      <c r="E4124" s="132">
        <v>3582.7200000000003</v>
      </c>
      <c r="F4124" s="129">
        <f t="shared" si="63"/>
        <v>240000</v>
      </c>
      <c r="G4124" s="131"/>
      <c r="AY4124" s="86"/>
      <c r="IH4124" s="131"/>
    </row>
    <row r="4125" spans="1:242">
      <c r="A4125" s="131" t="s">
        <v>2714</v>
      </c>
      <c r="B4125" s="139">
        <f>+'[2]Table SP Vol '!AZ99</f>
        <v>1791.3600000000001</v>
      </c>
      <c r="C4125" s="131" t="s">
        <v>646</v>
      </c>
      <c r="D4125" s="131">
        <v>94</v>
      </c>
      <c r="E4125" s="132">
        <v>3582.7200000000003</v>
      </c>
      <c r="F4125" s="129">
        <f t="shared" si="63"/>
        <v>240000</v>
      </c>
      <c r="G4125" s="131"/>
      <c r="AY4125" s="86"/>
      <c r="IH4125" s="131"/>
    </row>
    <row r="4126" spans="1:242">
      <c r="A4126" s="131" t="s">
        <v>2715</v>
      </c>
      <c r="B4126" s="139">
        <f>+'[2]Table SP Vol '!AZ100</f>
        <v>1791.3600000000001</v>
      </c>
      <c r="C4126" s="131" t="s">
        <v>646</v>
      </c>
      <c r="D4126" s="131">
        <v>95</v>
      </c>
      <c r="E4126" s="132">
        <v>3582.7200000000003</v>
      </c>
      <c r="F4126" s="129">
        <f t="shared" si="63"/>
        <v>240000</v>
      </c>
      <c r="G4126" s="131"/>
      <c r="AY4126" s="86"/>
      <c r="IH4126" s="131"/>
    </row>
    <row r="4127" spans="1:242">
      <c r="A4127" s="131" t="s">
        <v>2716</v>
      </c>
      <c r="B4127" s="139">
        <f>+'[2]Table SP Vol '!AZ101</f>
        <v>1791.3600000000001</v>
      </c>
      <c r="C4127" s="131" t="s">
        <v>646</v>
      </c>
      <c r="D4127" s="131">
        <v>96</v>
      </c>
      <c r="E4127" s="132">
        <v>3582.7200000000003</v>
      </c>
      <c r="F4127" s="129">
        <f t="shared" si="63"/>
        <v>240000</v>
      </c>
      <c r="G4127" s="131"/>
      <c r="AY4127" s="86"/>
      <c r="IH4127" s="131"/>
    </row>
    <row r="4128" spans="1:242">
      <c r="A4128" s="131" t="s">
        <v>2717</v>
      </c>
      <c r="B4128" s="139">
        <f>+'[2]Table SP Vol '!AZ102</f>
        <v>1791.3600000000001</v>
      </c>
      <c r="C4128" s="131" t="s">
        <v>646</v>
      </c>
      <c r="D4128" s="131">
        <v>97</v>
      </c>
      <c r="E4128" s="132">
        <v>3582.7200000000003</v>
      </c>
      <c r="F4128" s="129">
        <f t="shared" si="63"/>
        <v>240000</v>
      </c>
      <c r="G4128" s="131"/>
      <c r="AY4128" s="86"/>
      <c r="IH4128" s="131"/>
    </row>
    <row r="4129" spans="1:242">
      <c r="A4129" s="131" t="s">
        <v>2718</v>
      </c>
      <c r="B4129" s="139">
        <f>+'[2]Table SP Vol '!AZ103</f>
        <v>1791.3600000000001</v>
      </c>
      <c r="C4129" s="131" t="s">
        <v>646</v>
      </c>
      <c r="D4129" s="131">
        <v>98</v>
      </c>
      <c r="E4129" s="132">
        <v>3582.7200000000003</v>
      </c>
      <c r="F4129" s="129">
        <f t="shared" si="63"/>
        <v>240000</v>
      </c>
      <c r="G4129" s="131"/>
      <c r="AY4129" s="86"/>
      <c r="IH4129" s="131"/>
    </row>
    <row r="4130" spans="1:242">
      <c r="A4130" s="131" t="s">
        <v>2719</v>
      </c>
      <c r="B4130" s="139">
        <f>+'[2]Table SP Vol '!AZ104</f>
        <v>1791.3600000000001</v>
      </c>
      <c r="C4130" s="131" t="s">
        <v>646</v>
      </c>
      <c r="D4130" s="131">
        <v>99</v>
      </c>
      <c r="E4130" s="132">
        <v>3582.7200000000003</v>
      </c>
      <c r="F4130" s="129">
        <f t="shared" si="63"/>
        <v>240000</v>
      </c>
      <c r="G4130" s="131"/>
      <c r="AY4130" s="86"/>
      <c r="IH4130" s="131"/>
    </row>
    <row r="4131" spans="1:242">
      <c r="A4131" s="131" t="s">
        <v>2720</v>
      </c>
      <c r="B4131" s="139">
        <f>+'[2]Table SP Vol '!AZ105</f>
        <v>0</v>
      </c>
      <c r="C4131" s="131" t="s">
        <v>634</v>
      </c>
      <c r="D4131" s="131">
        <v>0</v>
      </c>
      <c r="E4131" s="132">
        <v>0</v>
      </c>
      <c r="F4131" s="129">
        <f t="shared" si="63"/>
        <v>240000</v>
      </c>
      <c r="G4131" s="131"/>
      <c r="AY4131" s="86"/>
      <c r="IH4131" s="131"/>
    </row>
    <row r="4132" spans="1:242">
      <c r="A4132" s="131" t="s">
        <v>7022</v>
      </c>
      <c r="B4132" s="139">
        <f>+'[2]Table SP Vol '!BA20</f>
        <v>5.6349999999999998</v>
      </c>
      <c r="C4132" s="131" t="s">
        <v>634</v>
      </c>
      <c r="D4132" s="131">
        <v>15</v>
      </c>
      <c r="E4132" s="132">
        <v>11.27</v>
      </c>
      <c r="F4132" s="129">
        <f t="shared" si="63"/>
        <v>245000</v>
      </c>
      <c r="G4132" s="131"/>
      <c r="AU4132" s="86"/>
      <c r="IH4132" s="131"/>
    </row>
    <row r="4133" spans="1:242">
      <c r="A4133" s="131" t="s">
        <v>7023</v>
      </c>
      <c r="B4133" s="139">
        <f>+'[2]Table SP Vol '!BA21</f>
        <v>5.6349999999999998</v>
      </c>
      <c r="C4133" s="131" t="s">
        <v>634</v>
      </c>
      <c r="D4133" s="131">
        <v>16</v>
      </c>
      <c r="E4133" s="132">
        <v>11.27</v>
      </c>
      <c r="F4133" s="129">
        <f t="shared" si="63"/>
        <v>245000</v>
      </c>
      <c r="G4133" s="131"/>
      <c r="AU4133" s="86"/>
      <c r="IH4133" s="131"/>
    </row>
    <row r="4134" spans="1:242">
      <c r="A4134" s="131" t="s">
        <v>7024</v>
      </c>
      <c r="B4134" s="139">
        <f>+'[2]Table SP Vol '!BA22</f>
        <v>5.6349999999999998</v>
      </c>
      <c r="C4134" s="131" t="s">
        <v>634</v>
      </c>
      <c r="D4134" s="131">
        <v>17</v>
      </c>
      <c r="E4134" s="132">
        <v>11.27</v>
      </c>
      <c r="F4134" s="129">
        <f t="shared" si="63"/>
        <v>245000</v>
      </c>
      <c r="G4134" s="131"/>
      <c r="AU4134" s="86"/>
      <c r="IH4134" s="131"/>
    </row>
    <row r="4135" spans="1:242">
      <c r="A4135" s="131" t="s">
        <v>7025</v>
      </c>
      <c r="B4135" s="139">
        <f>+'[2]Table SP Vol '!BA23</f>
        <v>5.6349999999999998</v>
      </c>
      <c r="C4135" s="131" t="s">
        <v>634</v>
      </c>
      <c r="D4135" s="131">
        <v>18</v>
      </c>
      <c r="E4135" s="132">
        <v>11.27</v>
      </c>
      <c r="F4135" s="129">
        <f t="shared" si="63"/>
        <v>245000</v>
      </c>
      <c r="G4135" s="131"/>
      <c r="AU4135" s="86"/>
      <c r="IH4135" s="131"/>
    </row>
    <row r="4136" spans="1:242">
      <c r="A4136" s="131" t="s">
        <v>7026</v>
      </c>
      <c r="B4136" s="139">
        <f>+'[2]Table SP Vol '!BA24</f>
        <v>5.6349999999999998</v>
      </c>
      <c r="C4136" s="131" t="s">
        <v>634</v>
      </c>
      <c r="D4136" s="131">
        <v>19</v>
      </c>
      <c r="E4136" s="132">
        <v>11.27</v>
      </c>
      <c r="F4136" s="129">
        <f t="shared" si="63"/>
        <v>245000</v>
      </c>
      <c r="G4136" s="131"/>
      <c r="AU4136" s="86"/>
      <c r="IH4136" s="131"/>
    </row>
    <row r="4137" spans="1:242">
      <c r="A4137" s="131" t="s">
        <v>7027</v>
      </c>
      <c r="B4137" s="139">
        <f>+'[2]Table SP Vol '!BA25</f>
        <v>8.33</v>
      </c>
      <c r="C4137" s="131" t="s">
        <v>635</v>
      </c>
      <c r="D4137" s="131">
        <v>20</v>
      </c>
      <c r="E4137" s="132">
        <v>16.66</v>
      </c>
      <c r="F4137" s="129">
        <f t="shared" si="63"/>
        <v>245000</v>
      </c>
      <c r="G4137" s="131"/>
      <c r="AU4137" s="86"/>
      <c r="IH4137" s="131"/>
    </row>
    <row r="4138" spans="1:242">
      <c r="A4138" s="131" t="s">
        <v>7028</v>
      </c>
      <c r="B4138" s="139">
        <f>+'[2]Table SP Vol '!BA26</f>
        <v>8.33</v>
      </c>
      <c r="C4138" s="131" t="s">
        <v>635</v>
      </c>
      <c r="D4138" s="131">
        <v>21</v>
      </c>
      <c r="E4138" s="132">
        <v>16.66</v>
      </c>
      <c r="F4138" s="129">
        <f t="shared" si="63"/>
        <v>245000</v>
      </c>
      <c r="G4138" s="131"/>
      <c r="AU4138" s="86"/>
      <c r="IH4138" s="131"/>
    </row>
    <row r="4139" spans="1:242">
      <c r="A4139" s="131" t="s">
        <v>7029</v>
      </c>
      <c r="B4139" s="139">
        <f>+'[2]Table SP Vol '!BA27</f>
        <v>8.33</v>
      </c>
      <c r="C4139" s="131" t="s">
        <v>635</v>
      </c>
      <c r="D4139" s="131">
        <v>22</v>
      </c>
      <c r="E4139" s="132">
        <v>16.66</v>
      </c>
      <c r="F4139" s="129">
        <f t="shared" si="63"/>
        <v>245000</v>
      </c>
      <c r="G4139" s="131"/>
      <c r="AU4139" s="86"/>
      <c r="IH4139" s="131"/>
    </row>
    <row r="4140" spans="1:242">
      <c r="A4140" s="131" t="s">
        <v>7030</v>
      </c>
      <c r="B4140" s="139">
        <f>+'[2]Table SP Vol '!BA28</f>
        <v>8.33</v>
      </c>
      <c r="C4140" s="131" t="s">
        <v>635</v>
      </c>
      <c r="D4140" s="131">
        <v>23</v>
      </c>
      <c r="E4140" s="132">
        <v>16.66</v>
      </c>
      <c r="F4140" s="129">
        <f t="shared" si="63"/>
        <v>245000</v>
      </c>
      <c r="G4140" s="131"/>
      <c r="AU4140" s="86"/>
      <c r="IH4140" s="131"/>
    </row>
    <row r="4141" spans="1:242">
      <c r="A4141" s="131" t="s">
        <v>7031</v>
      </c>
      <c r="B4141" s="139">
        <f>+'[2]Table SP Vol '!BA29</f>
        <v>8.33</v>
      </c>
      <c r="C4141" s="131" t="s">
        <v>635</v>
      </c>
      <c r="D4141" s="131">
        <v>24</v>
      </c>
      <c r="E4141" s="132">
        <v>16.66</v>
      </c>
      <c r="F4141" s="129">
        <f t="shared" si="63"/>
        <v>245000</v>
      </c>
      <c r="G4141" s="131"/>
      <c r="AU4141" s="86"/>
      <c r="IH4141" s="131"/>
    </row>
    <row r="4142" spans="1:242">
      <c r="A4142" s="131" t="s">
        <v>7032</v>
      </c>
      <c r="B4142" s="139">
        <f>+'[2]Table SP Vol '!BA30</f>
        <v>9.8000000000000007</v>
      </c>
      <c r="C4142" s="131" t="s">
        <v>636</v>
      </c>
      <c r="D4142" s="131">
        <v>25</v>
      </c>
      <c r="E4142" s="132">
        <v>19.600000000000001</v>
      </c>
      <c r="F4142" s="129">
        <f t="shared" si="63"/>
        <v>245000</v>
      </c>
      <c r="G4142" s="131"/>
      <c r="AU4142" s="86"/>
      <c r="IH4142" s="131"/>
    </row>
    <row r="4143" spans="1:242">
      <c r="A4143" s="131" t="s">
        <v>7033</v>
      </c>
      <c r="B4143" s="139">
        <f>+'[2]Table SP Vol '!BA31</f>
        <v>9.8000000000000007</v>
      </c>
      <c r="C4143" s="131" t="s">
        <v>636</v>
      </c>
      <c r="D4143" s="131">
        <v>26</v>
      </c>
      <c r="E4143" s="132">
        <v>19.600000000000001</v>
      </c>
      <c r="F4143" s="129">
        <f t="shared" si="63"/>
        <v>245000</v>
      </c>
      <c r="G4143" s="131"/>
      <c r="AU4143" s="86"/>
      <c r="IH4143" s="131"/>
    </row>
    <row r="4144" spans="1:242">
      <c r="A4144" s="131" t="s">
        <v>7034</v>
      </c>
      <c r="B4144" s="139">
        <f>+'[2]Table SP Vol '!BA32</f>
        <v>9.8000000000000007</v>
      </c>
      <c r="C4144" s="131" t="s">
        <v>636</v>
      </c>
      <c r="D4144" s="131">
        <v>27</v>
      </c>
      <c r="E4144" s="132">
        <v>19.600000000000001</v>
      </c>
      <c r="F4144" s="129">
        <f t="shared" si="63"/>
        <v>245000</v>
      </c>
      <c r="G4144" s="131"/>
      <c r="AU4144" s="86"/>
      <c r="IH4144" s="131"/>
    </row>
    <row r="4145" spans="1:242">
      <c r="A4145" s="131" t="s">
        <v>7035</v>
      </c>
      <c r="B4145" s="139">
        <f>+'[2]Table SP Vol '!BA33</f>
        <v>9.8000000000000007</v>
      </c>
      <c r="C4145" s="131" t="s">
        <v>636</v>
      </c>
      <c r="D4145" s="131">
        <v>28</v>
      </c>
      <c r="E4145" s="132">
        <v>19.600000000000001</v>
      </c>
      <c r="F4145" s="129">
        <f t="shared" si="63"/>
        <v>245000</v>
      </c>
      <c r="G4145" s="131"/>
      <c r="AU4145" s="86"/>
      <c r="IH4145" s="131"/>
    </row>
    <row r="4146" spans="1:242">
      <c r="A4146" s="131" t="s">
        <v>7036</v>
      </c>
      <c r="B4146" s="139">
        <f>+'[2]Table SP Vol '!BA34</f>
        <v>9.8000000000000007</v>
      </c>
      <c r="C4146" s="131" t="s">
        <v>636</v>
      </c>
      <c r="D4146" s="131">
        <v>29</v>
      </c>
      <c r="E4146" s="132">
        <v>19.600000000000001</v>
      </c>
      <c r="F4146" s="129">
        <f t="shared" si="63"/>
        <v>245000</v>
      </c>
      <c r="G4146" s="131"/>
      <c r="AU4146" s="86"/>
      <c r="IH4146" s="131"/>
    </row>
    <row r="4147" spans="1:242">
      <c r="A4147" s="131" t="s">
        <v>7037</v>
      </c>
      <c r="B4147" s="139">
        <f>+'[2]Table SP Vol '!BA35</f>
        <v>12.005000000000001</v>
      </c>
      <c r="C4147" s="131" t="s">
        <v>637</v>
      </c>
      <c r="D4147" s="131">
        <v>30</v>
      </c>
      <c r="E4147" s="132">
        <v>24.01</v>
      </c>
      <c r="F4147" s="129">
        <f t="shared" si="63"/>
        <v>245000</v>
      </c>
      <c r="G4147" s="131"/>
      <c r="AU4147" s="86"/>
      <c r="IH4147" s="131"/>
    </row>
    <row r="4148" spans="1:242">
      <c r="A4148" s="131" t="s">
        <v>7038</v>
      </c>
      <c r="B4148" s="139">
        <f>+'[2]Table SP Vol '!BA36</f>
        <v>12.005000000000001</v>
      </c>
      <c r="C4148" s="131" t="s">
        <v>637</v>
      </c>
      <c r="D4148" s="131">
        <v>31</v>
      </c>
      <c r="E4148" s="132">
        <v>24.01</v>
      </c>
      <c r="F4148" s="129">
        <f t="shared" si="63"/>
        <v>245000</v>
      </c>
      <c r="G4148" s="131"/>
      <c r="AU4148" s="86"/>
      <c r="IH4148" s="131"/>
    </row>
    <row r="4149" spans="1:242">
      <c r="A4149" s="131" t="s">
        <v>7039</v>
      </c>
      <c r="B4149" s="139">
        <f>+'[2]Table SP Vol '!BA37</f>
        <v>12.005000000000001</v>
      </c>
      <c r="C4149" s="131" t="s">
        <v>637</v>
      </c>
      <c r="D4149" s="131">
        <v>32</v>
      </c>
      <c r="E4149" s="132">
        <v>24.01</v>
      </c>
      <c r="F4149" s="129">
        <f t="shared" si="63"/>
        <v>245000</v>
      </c>
      <c r="G4149" s="131"/>
      <c r="AU4149" s="86"/>
      <c r="IH4149" s="131"/>
    </row>
    <row r="4150" spans="1:242">
      <c r="A4150" s="131" t="s">
        <v>7040</v>
      </c>
      <c r="B4150" s="139">
        <f>+'[2]Table SP Vol '!BA38</f>
        <v>12.005000000000001</v>
      </c>
      <c r="C4150" s="131" t="s">
        <v>637</v>
      </c>
      <c r="D4150" s="131">
        <v>33</v>
      </c>
      <c r="E4150" s="132">
        <v>24.01</v>
      </c>
      <c r="F4150" s="129">
        <f t="shared" si="63"/>
        <v>245000</v>
      </c>
      <c r="G4150" s="131"/>
      <c r="AU4150" s="86"/>
      <c r="IH4150" s="131"/>
    </row>
    <row r="4151" spans="1:242">
      <c r="A4151" s="131" t="s">
        <v>7041</v>
      </c>
      <c r="B4151" s="139">
        <f>+'[2]Table SP Vol '!BA39</f>
        <v>12.005000000000001</v>
      </c>
      <c r="C4151" s="131" t="s">
        <v>637</v>
      </c>
      <c r="D4151" s="131">
        <v>34</v>
      </c>
      <c r="E4151" s="132">
        <v>24.01</v>
      </c>
      <c r="F4151" s="129">
        <f t="shared" si="63"/>
        <v>245000</v>
      </c>
      <c r="G4151" s="131"/>
      <c r="AU4151" s="86"/>
      <c r="IH4151" s="131"/>
    </row>
    <row r="4152" spans="1:242">
      <c r="A4152" s="131" t="s">
        <v>7042</v>
      </c>
      <c r="B4152" s="139">
        <f>+'[2]Table SP Vol '!BA40</f>
        <v>15.925000000000001</v>
      </c>
      <c r="C4152" s="131" t="s">
        <v>638</v>
      </c>
      <c r="D4152" s="131">
        <v>35</v>
      </c>
      <c r="E4152" s="132">
        <v>31.85</v>
      </c>
      <c r="F4152" s="129">
        <f t="shared" si="63"/>
        <v>245000</v>
      </c>
      <c r="G4152" s="131"/>
      <c r="AU4152" s="86"/>
      <c r="IH4152" s="131"/>
    </row>
    <row r="4153" spans="1:242">
      <c r="A4153" s="131" t="s">
        <v>7043</v>
      </c>
      <c r="B4153" s="139">
        <f>+'[2]Table SP Vol '!BA41</f>
        <v>15.925000000000001</v>
      </c>
      <c r="C4153" s="131" t="s">
        <v>638</v>
      </c>
      <c r="D4153" s="131">
        <v>36</v>
      </c>
      <c r="E4153" s="132">
        <v>31.85</v>
      </c>
      <c r="F4153" s="129">
        <f t="shared" si="63"/>
        <v>245000</v>
      </c>
      <c r="G4153" s="131"/>
      <c r="AU4153" s="86"/>
      <c r="IH4153" s="131"/>
    </row>
    <row r="4154" spans="1:242">
      <c r="A4154" s="131" t="s">
        <v>7044</v>
      </c>
      <c r="B4154" s="139">
        <f>+'[2]Table SP Vol '!BA42</f>
        <v>15.925000000000001</v>
      </c>
      <c r="C4154" s="131" t="s">
        <v>638</v>
      </c>
      <c r="D4154" s="131">
        <v>37</v>
      </c>
      <c r="E4154" s="132">
        <v>31.85</v>
      </c>
      <c r="F4154" s="129">
        <f t="shared" si="63"/>
        <v>245000</v>
      </c>
      <c r="G4154" s="131"/>
      <c r="AU4154" s="86"/>
      <c r="IH4154" s="131"/>
    </row>
    <row r="4155" spans="1:242">
      <c r="A4155" s="131" t="s">
        <v>7045</v>
      </c>
      <c r="B4155" s="139">
        <f>+'[2]Table SP Vol '!BA43</f>
        <v>15.925000000000001</v>
      </c>
      <c r="C4155" s="131" t="s">
        <v>638</v>
      </c>
      <c r="D4155" s="131">
        <v>38</v>
      </c>
      <c r="E4155" s="132">
        <v>31.85</v>
      </c>
      <c r="F4155" s="129">
        <f t="shared" si="63"/>
        <v>245000</v>
      </c>
      <c r="G4155" s="131"/>
      <c r="AU4155" s="86"/>
      <c r="IH4155" s="131"/>
    </row>
    <row r="4156" spans="1:242">
      <c r="A4156" s="131" t="s">
        <v>7046</v>
      </c>
      <c r="B4156" s="139">
        <f>+'[2]Table SP Vol '!BA44</f>
        <v>15.925000000000001</v>
      </c>
      <c r="C4156" s="131" t="s">
        <v>638</v>
      </c>
      <c r="D4156" s="131">
        <v>39</v>
      </c>
      <c r="E4156" s="132">
        <v>31.85</v>
      </c>
      <c r="F4156" s="129">
        <f t="shared" si="63"/>
        <v>245000</v>
      </c>
      <c r="G4156" s="131"/>
      <c r="AU4156" s="86"/>
      <c r="IH4156" s="131"/>
    </row>
    <row r="4157" spans="1:242">
      <c r="A4157" s="131" t="s">
        <v>7047</v>
      </c>
      <c r="B4157" s="139">
        <f>+'[2]Table SP Vol '!BA45</f>
        <v>23.274999999999999</v>
      </c>
      <c r="C4157" s="131" t="s">
        <v>639</v>
      </c>
      <c r="D4157" s="131">
        <v>40</v>
      </c>
      <c r="E4157" s="132">
        <v>46.55</v>
      </c>
      <c r="F4157" s="129">
        <f t="shared" si="63"/>
        <v>245000</v>
      </c>
      <c r="G4157" s="131"/>
      <c r="AU4157" s="86"/>
      <c r="IH4157" s="131"/>
    </row>
    <row r="4158" spans="1:242">
      <c r="A4158" s="131" t="s">
        <v>7048</v>
      </c>
      <c r="B4158" s="139">
        <f>+'[2]Table SP Vol '!BA46</f>
        <v>23.274999999999999</v>
      </c>
      <c r="C4158" s="131" t="s">
        <v>639</v>
      </c>
      <c r="D4158" s="131">
        <v>41</v>
      </c>
      <c r="E4158" s="132">
        <v>46.55</v>
      </c>
      <c r="F4158" s="129">
        <f t="shared" si="63"/>
        <v>245000</v>
      </c>
      <c r="G4158" s="131"/>
      <c r="AU4158" s="86"/>
      <c r="IH4158" s="131"/>
    </row>
    <row r="4159" spans="1:242">
      <c r="A4159" s="131" t="s">
        <v>7049</v>
      </c>
      <c r="B4159" s="139">
        <f>+'[2]Table SP Vol '!BA47</f>
        <v>23.274999999999999</v>
      </c>
      <c r="C4159" s="131" t="s">
        <v>639</v>
      </c>
      <c r="D4159" s="131">
        <v>42</v>
      </c>
      <c r="E4159" s="132">
        <v>46.55</v>
      </c>
      <c r="F4159" s="129">
        <f t="shared" si="63"/>
        <v>245000</v>
      </c>
      <c r="G4159" s="131"/>
      <c r="AU4159" s="86"/>
      <c r="IH4159" s="131"/>
    </row>
    <row r="4160" spans="1:242">
      <c r="A4160" s="131" t="s">
        <v>7050</v>
      </c>
      <c r="B4160" s="139">
        <f>+'[2]Table SP Vol '!BA48</f>
        <v>23.274999999999999</v>
      </c>
      <c r="C4160" s="131" t="s">
        <v>639</v>
      </c>
      <c r="D4160" s="131">
        <v>43</v>
      </c>
      <c r="E4160" s="132">
        <v>46.55</v>
      </c>
      <c r="F4160" s="129">
        <f t="shared" si="63"/>
        <v>245000</v>
      </c>
      <c r="G4160" s="131"/>
      <c r="AU4160" s="86"/>
      <c r="IH4160" s="131"/>
    </row>
    <row r="4161" spans="1:242">
      <c r="A4161" s="131" t="s">
        <v>7051</v>
      </c>
      <c r="B4161" s="139">
        <f>+'[2]Table SP Vol '!BA49</f>
        <v>23.274999999999999</v>
      </c>
      <c r="C4161" s="131" t="s">
        <v>639</v>
      </c>
      <c r="D4161" s="131">
        <v>44</v>
      </c>
      <c r="E4161" s="132">
        <v>46.55</v>
      </c>
      <c r="F4161" s="129">
        <f t="shared" si="63"/>
        <v>245000</v>
      </c>
      <c r="G4161" s="131"/>
      <c r="AU4161" s="86"/>
      <c r="IH4161" s="131"/>
    </row>
    <row r="4162" spans="1:242">
      <c r="A4162" s="131" t="s">
        <v>7052</v>
      </c>
      <c r="B4162" s="139">
        <f>+'[2]Table SP Vol '!BA50</f>
        <v>37.24</v>
      </c>
      <c r="C4162" s="131" t="s">
        <v>640</v>
      </c>
      <c r="D4162" s="131">
        <v>45</v>
      </c>
      <c r="E4162" s="132">
        <v>74.48</v>
      </c>
      <c r="F4162" s="129">
        <f t="shared" si="63"/>
        <v>245000</v>
      </c>
      <c r="G4162" s="131"/>
      <c r="AU4162" s="86"/>
      <c r="IH4162" s="131"/>
    </row>
    <row r="4163" spans="1:242">
      <c r="A4163" s="131" t="s">
        <v>7053</v>
      </c>
      <c r="B4163" s="139">
        <f>+'[2]Table SP Vol '!BA51</f>
        <v>37.24</v>
      </c>
      <c r="C4163" s="131" t="s">
        <v>640</v>
      </c>
      <c r="D4163" s="131">
        <v>46</v>
      </c>
      <c r="E4163" s="132">
        <v>74.48</v>
      </c>
      <c r="F4163" s="129">
        <f t="shared" si="63"/>
        <v>245000</v>
      </c>
      <c r="G4163" s="131"/>
      <c r="AU4163" s="86"/>
      <c r="IH4163" s="131"/>
    </row>
    <row r="4164" spans="1:242">
      <c r="A4164" s="131" t="s">
        <v>7054</v>
      </c>
      <c r="B4164" s="139">
        <f>+'[2]Table SP Vol '!BA52</f>
        <v>37.24</v>
      </c>
      <c r="C4164" s="131" t="s">
        <v>640</v>
      </c>
      <c r="D4164" s="131">
        <v>47</v>
      </c>
      <c r="E4164" s="132">
        <v>74.48</v>
      </c>
      <c r="F4164" s="129">
        <f t="shared" si="63"/>
        <v>245000</v>
      </c>
      <c r="G4164" s="131"/>
      <c r="AU4164" s="86"/>
      <c r="IH4164" s="131"/>
    </row>
    <row r="4165" spans="1:242">
      <c r="A4165" s="131" t="s">
        <v>7055</v>
      </c>
      <c r="B4165" s="139">
        <f>+'[2]Table SP Vol '!BA53</f>
        <v>37.24</v>
      </c>
      <c r="C4165" s="131" t="s">
        <v>640</v>
      </c>
      <c r="D4165" s="131">
        <v>48</v>
      </c>
      <c r="E4165" s="132">
        <v>74.48</v>
      </c>
      <c r="F4165" s="129">
        <f t="shared" si="63"/>
        <v>245000</v>
      </c>
      <c r="G4165" s="131"/>
      <c r="AU4165" s="86"/>
      <c r="IH4165" s="131"/>
    </row>
    <row r="4166" spans="1:242">
      <c r="A4166" s="131" t="s">
        <v>7056</v>
      </c>
      <c r="B4166" s="139">
        <f>+'[2]Table SP Vol '!BA54</f>
        <v>37.24</v>
      </c>
      <c r="C4166" s="131" t="s">
        <v>640</v>
      </c>
      <c r="D4166" s="131">
        <v>49</v>
      </c>
      <c r="E4166" s="132">
        <v>74.48</v>
      </c>
      <c r="F4166" s="129">
        <f t="shared" si="63"/>
        <v>245000</v>
      </c>
      <c r="G4166" s="131"/>
      <c r="AU4166" s="86"/>
      <c r="IH4166" s="131"/>
    </row>
    <row r="4167" spans="1:242">
      <c r="A4167" s="131" t="s">
        <v>7057</v>
      </c>
      <c r="B4167" s="139">
        <f>+'[2]Table SP Vol '!BA55</f>
        <v>66.885000000000005</v>
      </c>
      <c r="C4167" s="131" t="s">
        <v>641</v>
      </c>
      <c r="D4167" s="131">
        <v>50</v>
      </c>
      <c r="E4167" s="132">
        <v>133.77000000000001</v>
      </c>
      <c r="F4167" s="129">
        <f t="shared" si="63"/>
        <v>245000</v>
      </c>
      <c r="G4167" s="131"/>
      <c r="AU4167" s="86"/>
      <c r="IH4167" s="131"/>
    </row>
    <row r="4168" spans="1:242">
      <c r="A4168" s="131" t="s">
        <v>7058</v>
      </c>
      <c r="B4168" s="139">
        <f>+'[2]Table SP Vol '!BA56</f>
        <v>66.885000000000005</v>
      </c>
      <c r="C4168" s="131" t="s">
        <v>641</v>
      </c>
      <c r="D4168" s="131">
        <v>51</v>
      </c>
      <c r="E4168" s="132">
        <v>133.77000000000001</v>
      </c>
      <c r="F4168" s="129">
        <f t="shared" si="63"/>
        <v>245000</v>
      </c>
      <c r="G4168" s="131"/>
      <c r="AU4168" s="86"/>
      <c r="IH4168" s="131"/>
    </row>
    <row r="4169" spans="1:242">
      <c r="A4169" s="131" t="s">
        <v>7059</v>
      </c>
      <c r="B4169" s="139">
        <f>+'[2]Table SP Vol '!BA57</f>
        <v>66.885000000000005</v>
      </c>
      <c r="C4169" s="131" t="s">
        <v>641</v>
      </c>
      <c r="D4169" s="131">
        <v>52</v>
      </c>
      <c r="E4169" s="132">
        <v>133.77000000000001</v>
      </c>
      <c r="F4169" s="129">
        <f t="shared" si="63"/>
        <v>245000</v>
      </c>
      <c r="G4169" s="131"/>
      <c r="AU4169" s="86"/>
      <c r="IH4169" s="131"/>
    </row>
    <row r="4170" spans="1:242">
      <c r="A4170" s="131" t="s">
        <v>7060</v>
      </c>
      <c r="B4170" s="139">
        <f>+'[2]Table SP Vol '!BA58</f>
        <v>66.885000000000005</v>
      </c>
      <c r="C4170" s="131" t="s">
        <v>641</v>
      </c>
      <c r="D4170" s="131">
        <v>53</v>
      </c>
      <c r="E4170" s="132">
        <v>133.77000000000001</v>
      </c>
      <c r="F4170" s="129">
        <f t="shared" si="63"/>
        <v>245000</v>
      </c>
      <c r="G4170" s="131"/>
      <c r="AU4170" s="86"/>
      <c r="IH4170" s="131"/>
    </row>
    <row r="4171" spans="1:242">
      <c r="A4171" s="131" t="s">
        <v>7061</v>
      </c>
      <c r="B4171" s="139">
        <f>+'[2]Table SP Vol '!BA59</f>
        <v>66.885000000000005</v>
      </c>
      <c r="C4171" s="131" t="s">
        <v>641</v>
      </c>
      <c r="D4171" s="131">
        <v>54</v>
      </c>
      <c r="E4171" s="132">
        <v>133.77000000000001</v>
      </c>
      <c r="F4171" s="129">
        <f t="shared" si="63"/>
        <v>245000</v>
      </c>
      <c r="G4171" s="131"/>
      <c r="AU4171" s="86"/>
      <c r="IH4171" s="131"/>
    </row>
    <row r="4172" spans="1:242">
      <c r="A4172" s="131" t="s">
        <v>7062</v>
      </c>
      <c r="B4172" s="139">
        <f>+'[2]Table SP Vol '!BA60</f>
        <v>121.765</v>
      </c>
      <c r="C4172" s="131" t="s">
        <v>642</v>
      </c>
      <c r="D4172" s="131">
        <v>55</v>
      </c>
      <c r="E4172" s="132">
        <v>243.53</v>
      </c>
      <c r="F4172" s="129">
        <f t="shared" si="63"/>
        <v>245000</v>
      </c>
      <c r="G4172" s="131"/>
      <c r="AU4172" s="86"/>
      <c r="IH4172" s="131"/>
    </row>
    <row r="4173" spans="1:242">
      <c r="A4173" s="131" t="s">
        <v>7063</v>
      </c>
      <c r="B4173" s="139">
        <f>+'[2]Table SP Vol '!BA61</f>
        <v>121.765</v>
      </c>
      <c r="C4173" s="131" t="s">
        <v>642</v>
      </c>
      <c r="D4173" s="131">
        <v>56</v>
      </c>
      <c r="E4173" s="132">
        <v>243.53</v>
      </c>
      <c r="F4173" s="129">
        <f t="shared" si="63"/>
        <v>245000</v>
      </c>
      <c r="G4173" s="131"/>
      <c r="AU4173" s="86"/>
      <c r="IH4173" s="131"/>
    </row>
    <row r="4174" spans="1:242">
      <c r="A4174" s="131" t="s">
        <v>7064</v>
      </c>
      <c r="B4174" s="139">
        <f>+'[2]Table SP Vol '!BA62</f>
        <v>121.765</v>
      </c>
      <c r="C4174" s="131" t="s">
        <v>642</v>
      </c>
      <c r="D4174" s="131">
        <v>57</v>
      </c>
      <c r="E4174" s="132">
        <v>243.53</v>
      </c>
      <c r="F4174" s="129">
        <f t="shared" si="63"/>
        <v>245000</v>
      </c>
      <c r="G4174" s="131"/>
      <c r="AU4174" s="86"/>
      <c r="IH4174" s="131"/>
    </row>
    <row r="4175" spans="1:242">
      <c r="A4175" s="131" t="s">
        <v>7065</v>
      </c>
      <c r="B4175" s="139">
        <f>+'[2]Table SP Vol '!BA63</f>
        <v>121.765</v>
      </c>
      <c r="C4175" s="131" t="s">
        <v>642</v>
      </c>
      <c r="D4175" s="131">
        <v>58</v>
      </c>
      <c r="E4175" s="132">
        <v>243.53</v>
      </c>
      <c r="F4175" s="129">
        <f t="shared" si="63"/>
        <v>245000</v>
      </c>
      <c r="G4175" s="131"/>
      <c r="AU4175" s="86"/>
      <c r="IH4175" s="131"/>
    </row>
    <row r="4176" spans="1:242">
      <c r="A4176" s="131" t="s">
        <v>7066</v>
      </c>
      <c r="B4176" s="139">
        <f>+'[2]Table SP Vol '!BA64</f>
        <v>121.765</v>
      </c>
      <c r="C4176" s="131" t="s">
        <v>642</v>
      </c>
      <c r="D4176" s="131">
        <v>59</v>
      </c>
      <c r="E4176" s="132">
        <v>243.53</v>
      </c>
      <c r="F4176" s="129">
        <f t="shared" si="63"/>
        <v>245000</v>
      </c>
      <c r="G4176" s="131"/>
      <c r="AU4176" s="86"/>
      <c r="IH4176" s="131"/>
    </row>
    <row r="4177" spans="1:242">
      <c r="A4177" s="131" t="s">
        <v>7067</v>
      </c>
      <c r="B4177" s="139">
        <f>+'[2]Table SP Vol '!BA65</f>
        <v>183.505</v>
      </c>
      <c r="C4177" s="131" t="s">
        <v>643</v>
      </c>
      <c r="D4177" s="131">
        <v>60</v>
      </c>
      <c r="E4177" s="132">
        <v>367.01</v>
      </c>
      <c r="F4177" s="129">
        <f t="shared" si="63"/>
        <v>245000</v>
      </c>
      <c r="G4177" s="131"/>
      <c r="AU4177" s="86"/>
      <c r="IH4177" s="131"/>
    </row>
    <row r="4178" spans="1:242">
      <c r="A4178" s="131" t="s">
        <v>7068</v>
      </c>
      <c r="B4178" s="139">
        <f>+'[2]Table SP Vol '!BA66</f>
        <v>183.505</v>
      </c>
      <c r="C4178" s="131" t="s">
        <v>643</v>
      </c>
      <c r="D4178" s="131">
        <v>61</v>
      </c>
      <c r="E4178" s="132">
        <v>367.01</v>
      </c>
      <c r="F4178" s="129">
        <f t="shared" si="63"/>
        <v>245000</v>
      </c>
      <c r="G4178" s="131"/>
      <c r="AU4178" s="86"/>
      <c r="IH4178" s="131"/>
    </row>
    <row r="4179" spans="1:242">
      <c r="A4179" s="131" t="s">
        <v>7069</v>
      </c>
      <c r="B4179" s="139">
        <f>+'[2]Table SP Vol '!BA67</f>
        <v>183.505</v>
      </c>
      <c r="C4179" s="131" t="s">
        <v>643</v>
      </c>
      <c r="D4179" s="131">
        <v>62</v>
      </c>
      <c r="E4179" s="132">
        <v>367.01</v>
      </c>
      <c r="F4179" s="129">
        <f t="shared" si="63"/>
        <v>245000</v>
      </c>
      <c r="G4179" s="131"/>
      <c r="AU4179" s="86"/>
      <c r="IH4179" s="131"/>
    </row>
    <row r="4180" spans="1:242">
      <c r="A4180" s="131" t="s">
        <v>7070</v>
      </c>
      <c r="B4180" s="139">
        <f>+'[2]Table SP Vol '!BA68</f>
        <v>183.505</v>
      </c>
      <c r="C4180" s="131" t="s">
        <v>643</v>
      </c>
      <c r="D4180" s="131">
        <v>63</v>
      </c>
      <c r="E4180" s="132">
        <v>367.01</v>
      </c>
      <c r="F4180" s="129">
        <f t="shared" si="63"/>
        <v>245000</v>
      </c>
      <c r="G4180" s="131"/>
      <c r="AU4180" s="86"/>
      <c r="IH4180" s="131"/>
    </row>
    <row r="4181" spans="1:242">
      <c r="A4181" s="131" t="s">
        <v>7071</v>
      </c>
      <c r="B4181" s="139">
        <f>+'[2]Table SP Vol '!BA69</f>
        <v>183.505</v>
      </c>
      <c r="C4181" s="131" t="s">
        <v>643</v>
      </c>
      <c r="D4181" s="131">
        <v>64</v>
      </c>
      <c r="E4181" s="132">
        <v>367.01</v>
      </c>
      <c r="F4181" s="129">
        <f t="shared" si="63"/>
        <v>245000</v>
      </c>
      <c r="G4181" s="131"/>
      <c r="AU4181" s="86"/>
      <c r="IH4181" s="131"/>
    </row>
    <row r="4182" spans="1:242">
      <c r="A4182" s="131" t="s">
        <v>7072</v>
      </c>
      <c r="B4182" s="139">
        <f>+'[2]Table SP Vol '!BA70</f>
        <v>297.43</v>
      </c>
      <c r="C4182" s="131" t="s">
        <v>644</v>
      </c>
      <c r="D4182" s="131">
        <v>65</v>
      </c>
      <c r="E4182" s="132">
        <v>594.86</v>
      </c>
      <c r="F4182" s="129">
        <f t="shared" si="63"/>
        <v>245000</v>
      </c>
      <c r="G4182" s="131"/>
      <c r="AU4182" s="86"/>
      <c r="IH4182" s="131"/>
    </row>
    <row r="4183" spans="1:242">
      <c r="A4183" s="131" t="s">
        <v>7073</v>
      </c>
      <c r="B4183" s="139">
        <f>+'[2]Table SP Vol '!BA71</f>
        <v>297.43</v>
      </c>
      <c r="C4183" s="131" t="s">
        <v>644</v>
      </c>
      <c r="D4183" s="131">
        <v>66</v>
      </c>
      <c r="E4183" s="132">
        <v>594.86</v>
      </c>
      <c r="F4183" s="129">
        <f t="shared" si="63"/>
        <v>245000</v>
      </c>
      <c r="G4183" s="131"/>
      <c r="AU4183" s="86"/>
      <c r="IH4183" s="131"/>
    </row>
    <row r="4184" spans="1:242">
      <c r="A4184" s="131" t="s">
        <v>7074</v>
      </c>
      <c r="B4184" s="139">
        <f>+'[2]Table SP Vol '!BA72</f>
        <v>297.43</v>
      </c>
      <c r="C4184" s="131" t="s">
        <v>644</v>
      </c>
      <c r="D4184" s="131">
        <v>67</v>
      </c>
      <c r="E4184" s="132">
        <v>594.86</v>
      </c>
      <c r="F4184" s="129">
        <f t="shared" si="63"/>
        <v>245000</v>
      </c>
      <c r="G4184" s="131"/>
      <c r="AU4184" s="86"/>
      <c r="IH4184" s="131"/>
    </row>
    <row r="4185" spans="1:242">
      <c r="A4185" s="131" t="s">
        <v>7075</v>
      </c>
      <c r="B4185" s="139">
        <f>+'[2]Table SP Vol '!BA73</f>
        <v>297.43</v>
      </c>
      <c r="C4185" s="131" t="s">
        <v>644</v>
      </c>
      <c r="D4185" s="131">
        <v>68</v>
      </c>
      <c r="E4185" s="132">
        <v>594.86</v>
      </c>
      <c r="F4185" s="129">
        <f t="shared" si="63"/>
        <v>245000</v>
      </c>
      <c r="G4185" s="131"/>
      <c r="AU4185" s="86"/>
      <c r="IH4185" s="131"/>
    </row>
    <row r="4186" spans="1:242">
      <c r="A4186" s="131" t="s">
        <v>7076</v>
      </c>
      <c r="B4186" s="139">
        <f>+'[2]Table SP Vol '!BA74</f>
        <v>297.43</v>
      </c>
      <c r="C4186" s="131" t="s">
        <v>644</v>
      </c>
      <c r="D4186" s="131">
        <v>69</v>
      </c>
      <c r="E4186" s="132">
        <v>594.86</v>
      </c>
      <c r="F4186" s="129">
        <f t="shared" ref="F4186:F4218" si="64">+F4100+5000</f>
        <v>245000</v>
      </c>
      <c r="G4186" s="131"/>
      <c r="AU4186" s="86"/>
      <c r="IH4186" s="131"/>
    </row>
    <row r="4187" spans="1:242">
      <c r="A4187" s="131" t="s">
        <v>7077</v>
      </c>
      <c r="B4187" s="139">
        <f>+'[2]Table SP Vol '!BA75</f>
        <v>555.90500000000009</v>
      </c>
      <c r="C4187" s="131" t="s">
        <v>645</v>
      </c>
      <c r="D4187" s="131">
        <v>70</v>
      </c>
      <c r="E4187" s="132">
        <v>1111.8100000000002</v>
      </c>
      <c r="F4187" s="129">
        <f t="shared" si="64"/>
        <v>245000</v>
      </c>
      <c r="G4187" s="131"/>
      <c r="AU4187" s="86"/>
      <c r="IH4187" s="131"/>
    </row>
    <row r="4188" spans="1:242">
      <c r="A4188" s="131" t="s">
        <v>7078</v>
      </c>
      <c r="B4188" s="139">
        <f>+'[2]Table SP Vol '!BA76</f>
        <v>555.90500000000009</v>
      </c>
      <c r="C4188" s="131" t="s">
        <v>645</v>
      </c>
      <c r="D4188" s="131">
        <v>71</v>
      </c>
      <c r="E4188" s="132">
        <v>1111.8100000000002</v>
      </c>
      <c r="F4188" s="129">
        <f t="shared" si="64"/>
        <v>245000</v>
      </c>
      <c r="G4188" s="131"/>
      <c r="AU4188" s="86"/>
      <c r="IH4188" s="131"/>
    </row>
    <row r="4189" spans="1:242">
      <c r="A4189" s="131" t="s">
        <v>7079</v>
      </c>
      <c r="B4189" s="139">
        <f>+'[2]Table SP Vol '!BA77</f>
        <v>555.90500000000009</v>
      </c>
      <c r="C4189" s="131" t="s">
        <v>645</v>
      </c>
      <c r="D4189" s="131">
        <v>72</v>
      </c>
      <c r="E4189" s="132">
        <v>1111.8100000000002</v>
      </c>
      <c r="F4189" s="129">
        <f t="shared" si="64"/>
        <v>245000</v>
      </c>
      <c r="G4189" s="131"/>
      <c r="AU4189" s="86"/>
      <c r="IH4189" s="131"/>
    </row>
    <row r="4190" spans="1:242">
      <c r="A4190" s="131" t="s">
        <v>7080</v>
      </c>
      <c r="B4190" s="139">
        <f>+'[2]Table SP Vol '!BA78</f>
        <v>555.90500000000009</v>
      </c>
      <c r="C4190" s="131" t="s">
        <v>645</v>
      </c>
      <c r="D4190" s="131">
        <v>73</v>
      </c>
      <c r="E4190" s="132">
        <v>1111.8100000000002</v>
      </c>
      <c r="F4190" s="129">
        <f t="shared" si="64"/>
        <v>245000</v>
      </c>
      <c r="G4190" s="131"/>
      <c r="AU4190" s="86"/>
      <c r="IH4190" s="131"/>
    </row>
    <row r="4191" spans="1:242">
      <c r="A4191" s="131" t="s">
        <v>7081</v>
      </c>
      <c r="B4191" s="139">
        <f>+'[2]Table SP Vol '!BA79</f>
        <v>555.90500000000009</v>
      </c>
      <c r="C4191" s="131" t="s">
        <v>645</v>
      </c>
      <c r="D4191" s="131">
        <v>74</v>
      </c>
      <c r="E4191" s="132">
        <v>1111.8100000000002</v>
      </c>
      <c r="F4191" s="129">
        <f t="shared" si="64"/>
        <v>245000</v>
      </c>
      <c r="G4191" s="131"/>
      <c r="AU4191" s="86"/>
      <c r="IH4191" s="131"/>
    </row>
    <row r="4192" spans="1:242">
      <c r="A4192" s="131" t="s">
        <v>7082</v>
      </c>
      <c r="B4192" s="139">
        <f>+'[2]Table SP Vol '!BA80</f>
        <v>1828.68</v>
      </c>
      <c r="C4192" s="131" t="s">
        <v>646</v>
      </c>
      <c r="D4192" s="131">
        <v>75</v>
      </c>
      <c r="E4192" s="132">
        <v>3657.36</v>
      </c>
      <c r="F4192" s="129">
        <f t="shared" si="64"/>
        <v>245000</v>
      </c>
      <c r="G4192" s="131"/>
      <c r="AU4192" s="86"/>
      <c r="IH4192" s="131"/>
    </row>
    <row r="4193" spans="1:242">
      <c r="A4193" s="131" t="s">
        <v>7083</v>
      </c>
      <c r="B4193" s="139">
        <f>+'[2]Table SP Vol '!BA81</f>
        <v>1828.68</v>
      </c>
      <c r="C4193" s="131" t="s">
        <v>646</v>
      </c>
      <c r="D4193" s="131">
        <v>76</v>
      </c>
      <c r="E4193" s="132">
        <v>3657.36</v>
      </c>
      <c r="F4193" s="129">
        <f t="shared" si="64"/>
        <v>245000</v>
      </c>
      <c r="G4193" s="131"/>
      <c r="AU4193" s="86"/>
      <c r="IH4193" s="131"/>
    </row>
    <row r="4194" spans="1:242">
      <c r="A4194" s="131" t="s">
        <v>7084</v>
      </c>
      <c r="B4194" s="139">
        <f>+'[2]Table SP Vol '!BA82</f>
        <v>1828.68</v>
      </c>
      <c r="C4194" s="131" t="s">
        <v>646</v>
      </c>
      <c r="D4194" s="131">
        <v>77</v>
      </c>
      <c r="E4194" s="132">
        <v>3657.36</v>
      </c>
      <c r="F4194" s="129">
        <f t="shared" si="64"/>
        <v>245000</v>
      </c>
      <c r="G4194" s="131"/>
      <c r="AU4194" s="86"/>
      <c r="IH4194" s="131"/>
    </row>
    <row r="4195" spans="1:242">
      <c r="A4195" s="131" t="s">
        <v>7085</v>
      </c>
      <c r="B4195" s="139">
        <f>+'[2]Table SP Vol '!BA83</f>
        <v>1828.68</v>
      </c>
      <c r="C4195" s="131" t="s">
        <v>646</v>
      </c>
      <c r="D4195" s="131">
        <v>78</v>
      </c>
      <c r="E4195" s="132">
        <v>3657.36</v>
      </c>
      <c r="F4195" s="129">
        <f t="shared" si="64"/>
        <v>245000</v>
      </c>
      <c r="G4195" s="131"/>
      <c r="AU4195" s="86"/>
      <c r="IH4195" s="131"/>
    </row>
    <row r="4196" spans="1:242">
      <c r="A4196" s="131" t="s">
        <v>7086</v>
      </c>
      <c r="B4196" s="139">
        <f>+'[2]Table SP Vol '!BA84</f>
        <v>1828.68</v>
      </c>
      <c r="C4196" s="131" t="s">
        <v>646</v>
      </c>
      <c r="D4196" s="131">
        <v>79</v>
      </c>
      <c r="E4196" s="132">
        <v>3657.36</v>
      </c>
      <c r="F4196" s="129">
        <f t="shared" si="64"/>
        <v>245000</v>
      </c>
      <c r="G4196" s="131"/>
      <c r="AU4196" s="86"/>
      <c r="IH4196" s="131"/>
    </row>
    <row r="4197" spans="1:242">
      <c r="A4197" s="131" t="s">
        <v>7087</v>
      </c>
      <c r="B4197" s="139">
        <f>+'[2]Table SP Vol '!BA85</f>
        <v>1828.68</v>
      </c>
      <c r="C4197" s="131" t="s">
        <v>646</v>
      </c>
      <c r="D4197" s="131">
        <v>80</v>
      </c>
      <c r="E4197" s="132">
        <v>3657.36</v>
      </c>
      <c r="F4197" s="129">
        <f t="shared" si="64"/>
        <v>245000</v>
      </c>
      <c r="G4197" s="131"/>
      <c r="AU4197" s="86"/>
      <c r="IH4197" s="131"/>
    </row>
    <row r="4198" spans="1:242">
      <c r="A4198" s="131" t="s">
        <v>7088</v>
      </c>
      <c r="B4198" s="139">
        <f>+'[2]Table SP Vol '!BA86</f>
        <v>1828.68</v>
      </c>
      <c r="C4198" s="131" t="s">
        <v>646</v>
      </c>
      <c r="D4198" s="131">
        <v>81</v>
      </c>
      <c r="E4198" s="132">
        <v>3657.36</v>
      </c>
      <c r="F4198" s="129">
        <f t="shared" si="64"/>
        <v>245000</v>
      </c>
      <c r="G4198" s="131"/>
      <c r="AU4198" s="86"/>
      <c r="IH4198" s="131"/>
    </row>
    <row r="4199" spans="1:242">
      <c r="A4199" s="131" t="s">
        <v>7089</v>
      </c>
      <c r="B4199" s="139">
        <f>+'[2]Table SP Vol '!BA87</f>
        <v>1828.68</v>
      </c>
      <c r="C4199" s="131" t="s">
        <v>646</v>
      </c>
      <c r="D4199" s="131">
        <v>82</v>
      </c>
      <c r="E4199" s="132">
        <v>3657.36</v>
      </c>
      <c r="F4199" s="129">
        <f t="shared" si="64"/>
        <v>245000</v>
      </c>
      <c r="G4199" s="131"/>
      <c r="AU4199" s="86"/>
      <c r="IH4199" s="131"/>
    </row>
    <row r="4200" spans="1:242">
      <c r="A4200" s="131" t="s">
        <v>7090</v>
      </c>
      <c r="B4200" s="139">
        <f>+'[2]Table SP Vol '!BA88</f>
        <v>1828.68</v>
      </c>
      <c r="C4200" s="131" t="s">
        <v>646</v>
      </c>
      <c r="D4200" s="131">
        <v>83</v>
      </c>
      <c r="E4200" s="132">
        <v>3657.36</v>
      </c>
      <c r="F4200" s="129">
        <f t="shared" si="64"/>
        <v>245000</v>
      </c>
      <c r="G4200" s="131"/>
      <c r="AU4200" s="86"/>
      <c r="IH4200" s="131"/>
    </row>
    <row r="4201" spans="1:242">
      <c r="A4201" s="131" t="s">
        <v>7091</v>
      </c>
      <c r="B4201" s="139">
        <f>+'[2]Table SP Vol '!BA89</f>
        <v>1828.68</v>
      </c>
      <c r="C4201" s="131" t="s">
        <v>646</v>
      </c>
      <c r="D4201" s="131">
        <v>84</v>
      </c>
      <c r="E4201" s="132">
        <v>3657.36</v>
      </c>
      <c r="F4201" s="129">
        <f t="shared" si="64"/>
        <v>245000</v>
      </c>
      <c r="G4201" s="131"/>
      <c r="AU4201" s="86"/>
      <c r="IH4201" s="131"/>
    </row>
    <row r="4202" spans="1:242">
      <c r="A4202" s="131" t="s">
        <v>7092</v>
      </c>
      <c r="B4202" s="139">
        <f>+'[2]Table SP Vol '!BA90</f>
        <v>1828.68</v>
      </c>
      <c r="C4202" s="131" t="s">
        <v>646</v>
      </c>
      <c r="D4202" s="131">
        <v>85</v>
      </c>
      <c r="E4202" s="132">
        <v>3657.36</v>
      </c>
      <c r="F4202" s="129">
        <f t="shared" si="64"/>
        <v>245000</v>
      </c>
      <c r="G4202" s="131"/>
      <c r="AU4202" s="86"/>
      <c r="IH4202" s="131"/>
    </row>
    <row r="4203" spans="1:242">
      <c r="A4203" s="131" t="s">
        <v>7093</v>
      </c>
      <c r="B4203" s="139">
        <f>+'[2]Table SP Vol '!BA91</f>
        <v>1828.68</v>
      </c>
      <c r="C4203" s="131" t="s">
        <v>646</v>
      </c>
      <c r="D4203" s="131">
        <v>86</v>
      </c>
      <c r="E4203" s="132">
        <v>3657.36</v>
      </c>
      <c r="F4203" s="129">
        <f t="shared" si="64"/>
        <v>245000</v>
      </c>
      <c r="G4203" s="131"/>
      <c r="AU4203" s="86"/>
      <c r="IH4203" s="131"/>
    </row>
    <row r="4204" spans="1:242">
      <c r="A4204" s="131" t="s">
        <v>7094</v>
      </c>
      <c r="B4204" s="139">
        <f>+'[2]Table SP Vol '!BA92</f>
        <v>1828.68</v>
      </c>
      <c r="C4204" s="131" t="s">
        <v>646</v>
      </c>
      <c r="D4204" s="131">
        <v>87</v>
      </c>
      <c r="E4204" s="132">
        <v>3657.36</v>
      </c>
      <c r="F4204" s="129">
        <f t="shared" si="64"/>
        <v>245000</v>
      </c>
      <c r="G4204" s="131"/>
      <c r="AU4204" s="86"/>
      <c r="IH4204" s="131"/>
    </row>
    <row r="4205" spans="1:242">
      <c r="A4205" s="131" t="s">
        <v>7095</v>
      </c>
      <c r="B4205" s="139">
        <f>+'[2]Table SP Vol '!BA93</f>
        <v>1828.68</v>
      </c>
      <c r="C4205" s="131" t="s">
        <v>646</v>
      </c>
      <c r="D4205" s="131">
        <v>88</v>
      </c>
      <c r="E4205" s="132">
        <v>3657.36</v>
      </c>
      <c r="F4205" s="129">
        <f t="shared" si="64"/>
        <v>245000</v>
      </c>
      <c r="G4205" s="131"/>
      <c r="AU4205" s="86"/>
      <c r="IH4205" s="131"/>
    </row>
    <row r="4206" spans="1:242">
      <c r="A4206" s="131" t="s">
        <v>7096</v>
      </c>
      <c r="B4206" s="139">
        <f>+'[2]Table SP Vol '!BA94</f>
        <v>1828.68</v>
      </c>
      <c r="C4206" s="131" t="s">
        <v>646</v>
      </c>
      <c r="D4206" s="131">
        <v>89</v>
      </c>
      <c r="E4206" s="132">
        <v>3657.36</v>
      </c>
      <c r="F4206" s="129">
        <f t="shared" si="64"/>
        <v>245000</v>
      </c>
      <c r="G4206" s="131"/>
      <c r="AU4206" s="86"/>
      <c r="IH4206" s="131"/>
    </row>
    <row r="4207" spans="1:242">
      <c r="A4207" s="131" t="s">
        <v>7097</v>
      </c>
      <c r="B4207" s="139">
        <f>+'[2]Table SP Vol '!BA95</f>
        <v>1828.68</v>
      </c>
      <c r="C4207" s="131" t="s">
        <v>646</v>
      </c>
      <c r="D4207" s="131">
        <v>90</v>
      </c>
      <c r="E4207" s="132">
        <v>3657.36</v>
      </c>
      <c r="F4207" s="129">
        <f t="shared" si="64"/>
        <v>245000</v>
      </c>
      <c r="G4207" s="131"/>
      <c r="AU4207" s="86"/>
      <c r="IH4207" s="131"/>
    </row>
    <row r="4208" spans="1:242">
      <c r="A4208" s="131" t="s">
        <v>7098</v>
      </c>
      <c r="B4208" s="139">
        <f>+'[2]Table SP Vol '!BA96</f>
        <v>1828.68</v>
      </c>
      <c r="C4208" s="131" t="s">
        <v>646</v>
      </c>
      <c r="D4208" s="131">
        <v>91</v>
      </c>
      <c r="E4208" s="132">
        <v>3657.36</v>
      </c>
      <c r="F4208" s="129">
        <f t="shared" si="64"/>
        <v>245000</v>
      </c>
      <c r="G4208" s="131"/>
      <c r="AU4208" s="86"/>
      <c r="IH4208" s="131"/>
    </row>
    <row r="4209" spans="1:242">
      <c r="A4209" s="131" t="s">
        <v>7099</v>
      </c>
      <c r="B4209" s="139">
        <f>+'[2]Table SP Vol '!BA97</f>
        <v>1828.68</v>
      </c>
      <c r="C4209" s="131" t="s">
        <v>646</v>
      </c>
      <c r="D4209" s="131">
        <v>92</v>
      </c>
      <c r="E4209" s="132">
        <v>3657.36</v>
      </c>
      <c r="F4209" s="129">
        <f t="shared" si="64"/>
        <v>245000</v>
      </c>
      <c r="G4209" s="131"/>
      <c r="AU4209" s="86"/>
      <c r="IH4209" s="131"/>
    </row>
    <row r="4210" spans="1:242">
      <c r="A4210" s="131" t="s">
        <v>7100</v>
      </c>
      <c r="B4210" s="139">
        <f>+'[2]Table SP Vol '!BA98</f>
        <v>1828.68</v>
      </c>
      <c r="C4210" s="131" t="s">
        <v>646</v>
      </c>
      <c r="D4210" s="131">
        <v>93</v>
      </c>
      <c r="E4210" s="132">
        <v>3657.36</v>
      </c>
      <c r="F4210" s="129">
        <f t="shared" si="64"/>
        <v>245000</v>
      </c>
      <c r="G4210" s="131"/>
      <c r="AU4210" s="86"/>
      <c r="IH4210" s="131"/>
    </row>
    <row r="4211" spans="1:242">
      <c r="A4211" s="131" t="s">
        <v>7101</v>
      </c>
      <c r="B4211" s="139">
        <f>+'[2]Table SP Vol '!BA99</f>
        <v>1828.68</v>
      </c>
      <c r="C4211" s="131" t="s">
        <v>646</v>
      </c>
      <c r="D4211" s="131">
        <v>94</v>
      </c>
      <c r="E4211" s="132">
        <v>3657.36</v>
      </c>
      <c r="F4211" s="129">
        <f t="shared" si="64"/>
        <v>245000</v>
      </c>
      <c r="G4211" s="131"/>
      <c r="AU4211" s="86"/>
      <c r="IH4211" s="131"/>
    </row>
    <row r="4212" spans="1:242">
      <c r="A4212" s="131" t="s">
        <v>7102</v>
      </c>
      <c r="B4212" s="139">
        <f>+'[2]Table SP Vol '!BA100</f>
        <v>1828.68</v>
      </c>
      <c r="C4212" s="131" t="s">
        <v>646</v>
      </c>
      <c r="D4212" s="131">
        <v>95</v>
      </c>
      <c r="E4212" s="132">
        <v>3657.36</v>
      </c>
      <c r="F4212" s="129">
        <f t="shared" si="64"/>
        <v>245000</v>
      </c>
      <c r="G4212" s="131"/>
      <c r="AU4212" s="86"/>
      <c r="IH4212" s="131"/>
    </row>
    <row r="4213" spans="1:242">
      <c r="A4213" s="131" t="s">
        <v>7103</v>
      </c>
      <c r="B4213" s="139">
        <f>+'[2]Table SP Vol '!BA101</f>
        <v>1828.68</v>
      </c>
      <c r="C4213" s="131" t="s">
        <v>646</v>
      </c>
      <c r="D4213" s="131">
        <v>96</v>
      </c>
      <c r="E4213" s="132">
        <v>3657.36</v>
      </c>
      <c r="F4213" s="129">
        <f t="shared" si="64"/>
        <v>245000</v>
      </c>
      <c r="G4213" s="131"/>
      <c r="AU4213" s="86"/>
      <c r="IH4213" s="131"/>
    </row>
    <row r="4214" spans="1:242">
      <c r="A4214" s="131" t="s">
        <v>7104</v>
      </c>
      <c r="B4214" s="139">
        <f>+'[2]Table SP Vol '!BA102</f>
        <v>1828.68</v>
      </c>
      <c r="C4214" s="131" t="s">
        <v>646</v>
      </c>
      <c r="D4214" s="131">
        <v>97</v>
      </c>
      <c r="E4214" s="132">
        <v>3657.36</v>
      </c>
      <c r="F4214" s="129">
        <f t="shared" si="64"/>
        <v>245000</v>
      </c>
      <c r="G4214" s="131"/>
      <c r="AU4214" s="86"/>
      <c r="IH4214" s="131"/>
    </row>
    <row r="4215" spans="1:242">
      <c r="A4215" s="131" t="s">
        <v>7105</v>
      </c>
      <c r="B4215" s="139">
        <f>+'[2]Table SP Vol '!BA103</f>
        <v>1828.68</v>
      </c>
      <c r="C4215" s="131" t="s">
        <v>646</v>
      </c>
      <c r="D4215" s="131">
        <v>98</v>
      </c>
      <c r="E4215" s="132">
        <v>3657.36</v>
      </c>
      <c r="F4215" s="129">
        <f t="shared" si="64"/>
        <v>245000</v>
      </c>
      <c r="G4215" s="131"/>
      <c r="AU4215" s="86"/>
      <c r="IH4215" s="131"/>
    </row>
    <row r="4216" spans="1:242">
      <c r="A4216" s="131" t="s">
        <v>7106</v>
      </c>
      <c r="B4216" s="139">
        <f>+'[2]Table SP Vol '!BA104</f>
        <v>1828.68</v>
      </c>
      <c r="C4216" s="131" t="s">
        <v>646</v>
      </c>
      <c r="D4216" s="131">
        <v>99</v>
      </c>
      <c r="E4216" s="132">
        <v>3657.36</v>
      </c>
      <c r="F4216" s="129">
        <f t="shared" si="64"/>
        <v>245000</v>
      </c>
      <c r="G4216" s="131"/>
      <c r="AU4216" s="86"/>
      <c r="IH4216" s="131"/>
    </row>
    <row r="4217" spans="1:242">
      <c r="A4217" s="131" t="s">
        <v>7107</v>
      </c>
      <c r="B4217" s="139">
        <f>+'[2]Table SP Vol '!BA105</f>
        <v>0</v>
      </c>
      <c r="C4217" s="131" t="s">
        <v>634</v>
      </c>
      <c r="D4217" s="131">
        <v>0</v>
      </c>
      <c r="E4217" s="132">
        <v>0</v>
      </c>
      <c r="F4217" s="129">
        <f t="shared" si="64"/>
        <v>245000</v>
      </c>
      <c r="G4217" s="131"/>
      <c r="AU4217" s="86"/>
      <c r="IH4217" s="131"/>
    </row>
    <row r="4218" spans="1:242">
      <c r="A4218" s="131" t="s">
        <v>2721</v>
      </c>
      <c r="B4218" s="139">
        <f>+'[2]Table SP Vol '!BB20</f>
        <v>5.75</v>
      </c>
      <c r="C4218" s="131" t="s">
        <v>634</v>
      </c>
      <c r="D4218" s="131">
        <v>15</v>
      </c>
      <c r="E4218" s="132">
        <v>11.5</v>
      </c>
      <c r="F4218" s="129">
        <f t="shared" si="64"/>
        <v>250000</v>
      </c>
      <c r="G4218" s="131"/>
      <c r="AQ4218" s="86"/>
      <c r="IH4218" s="131"/>
    </row>
    <row r="4219" spans="1:242">
      <c r="A4219" s="131" t="s">
        <v>2722</v>
      </c>
      <c r="B4219" s="139">
        <f>+'[2]Table SP Vol '!BB21</f>
        <v>5.75</v>
      </c>
      <c r="C4219" s="131" t="s">
        <v>634</v>
      </c>
      <c r="D4219" s="131">
        <v>16</v>
      </c>
      <c r="E4219" s="132">
        <v>11.5</v>
      </c>
      <c r="F4219" s="129">
        <f t="shared" ref="F4219:F4282" si="65">+F4133+5000</f>
        <v>250000</v>
      </c>
      <c r="G4219" s="131"/>
      <c r="AQ4219" s="86"/>
      <c r="IH4219" s="131"/>
    </row>
    <row r="4220" spans="1:242">
      <c r="A4220" s="131" t="s">
        <v>2723</v>
      </c>
      <c r="B4220" s="139">
        <f>+'[2]Table SP Vol '!BB22</f>
        <v>5.75</v>
      </c>
      <c r="C4220" s="131" t="s">
        <v>634</v>
      </c>
      <c r="D4220" s="131">
        <v>17</v>
      </c>
      <c r="E4220" s="132">
        <v>11.5</v>
      </c>
      <c r="F4220" s="129">
        <f t="shared" si="65"/>
        <v>250000</v>
      </c>
      <c r="G4220" s="131"/>
      <c r="AQ4220" s="86"/>
      <c r="IH4220" s="131"/>
    </row>
    <row r="4221" spans="1:242">
      <c r="A4221" s="131" t="s">
        <v>2724</v>
      </c>
      <c r="B4221" s="139">
        <f>+'[2]Table SP Vol '!BB23</f>
        <v>5.75</v>
      </c>
      <c r="C4221" s="131" t="s">
        <v>634</v>
      </c>
      <c r="D4221" s="131">
        <v>18</v>
      </c>
      <c r="E4221" s="132">
        <v>11.5</v>
      </c>
      <c r="F4221" s="129">
        <f t="shared" si="65"/>
        <v>250000</v>
      </c>
      <c r="G4221" s="131"/>
      <c r="AQ4221" s="86"/>
      <c r="IH4221" s="131"/>
    </row>
    <row r="4222" spans="1:242">
      <c r="A4222" s="131" t="s">
        <v>2725</v>
      </c>
      <c r="B4222" s="139">
        <f>+'[2]Table SP Vol '!BB24</f>
        <v>5.75</v>
      </c>
      <c r="C4222" s="131" t="s">
        <v>634</v>
      </c>
      <c r="D4222" s="131">
        <v>19</v>
      </c>
      <c r="E4222" s="132">
        <v>11.5</v>
      </c>
      <c r="F4222" s="129">
        <f t="shared" si="65"/>
        <v>250000</v>
      </c>
      <c r="G4222" s="131"/>
      <c r="AQ4222" s="86"/>
      <c r="IH4222" s="131"/>
    </row>
    <row r="4223" spans="1:242">
      <c r="A4223" s="131" t="s">
        <v>2726</v>
      </c>
      <c r="B4223" s="139">
        <f>+'[2]Table SP Vol '!BB25</f>
        <v>8.5</v>
      </c>
      <c r="C4223" s="131" t="s">
        <v>635</v>
      </c>
      <c r="D4223" s="131">
        <v>20</v>
      </c>
      <c r="E4223" s="132">
        <v>17</v>
      </c>
      <c r="F4223" s="129">
        <f t="shared" si="65"/>
        <v>250000</v>
      </c>
      <c r="G4223" s="131"/>
      <c r="AQ4223" s="86"/>
      <c r="IH4223" s="131"/>
    </row>
    <row r="4224" spans="1:242">
      <c r="A4224" s="131" t="s">
        <v>2727</v>
      </c>
      <c r="B4224" s="139">
        <f>+'[2]Table SP Vol '!BB26</f>
        <v>8.5</v>
      </c>
      <c r="C4224" s="131" t="s">
        <v>635</v>
      </c>
      <c r="D4224" s="131">
        <v>21</v>
      </c>
      <c r="E4224" s="132">
        <v>17</v>
      </c>
      <c r="F4224" s="129">
        <f t="shared" si="65"/>
        <v>250000</v>
      </c>
      <c r="G4224" s="131"/>
      <c r="AQ4224" s="86"/>
      <c r="IH4224" s="131"/>
    </row>
    <row r="4225" spans="1:242">
      <c r="A4225" s="131" t="s">
        <v>2728</v>
      </c>
      <c r="B4225" s="139">
        <f>+'[2]Table SP Vol '!BB27</f>
        <v>8.5</v>
      </c>
      <c r="C4225" s="131" t="s">
        <v>635</v>
      </c>
      <c r="D4225" s="131">
        <v>22</v>
      </c>
      <c r="E4225" s="132">
        <v>17</v>
      </c>
      <c r="F4225" s="129">
        <f t="shared" si="65"/>
        <v>250000</v>
      </c>
      <c r="G4225" s="131"/>
      <c r="AQ4225" s="86"/>
      <c r="IH4225" s="131"/>
    </row>
    <row r="4226" spans="1:242">
      <c r="A4226" s="131" t="s">
        <v>2729</v>
      </c>
      <c r="B4226" s="139">
        <f>+'[2]Table SP Vol '!BB28</f>
        <v>8.5</v>
      </c>
      <c r="C4226" s="131" t="s">
        <v>635</v>
      </c>
      <c r="D4226" s="131">
        <v>23</v>
      </c>
      <c r="E4226" s="132">
        <v>17</v>
      </c>
      <c r="F4226" s="129">
        <f t="shared" si="65"/>
        <v>250000</v>
      </c>
      <c r="G4226" s="131"/>
      <c r="AQ4226" s="86"/>
      <c r="IH4226" s="131"/>
    </row>
    <row r="4227" spans="1:242">
      <c r="A4227" s="131" t="s">
        <v>2730</v>
      </c>
      <c r="B4227" s="139">
        <f>+'[2]Table SP Vol '!BB29</f>
        <v>8.5</v>
      </c>
      <c r="C4227" s="131" t="s">
        <v>635</v>
      </c>
      <c r="D4227" s="131">
        <v>24</v>
      </c>
      <c r="E4227" s="132">
        <v>17</v>
      </c>
      <c r="F4227" s="129">
        <f t="shared" si="65"/>
        <v>250000</v>
      </c>
      <c r="G4227" s="131"/>
      <c r="AQ4227" s="86"/>
      <c r="IH4227" s="131"/>
    </row>
    <row r="4228" spans="1:242">
      <c r="A4228" s="131" t="s">
        <v>2731</v>
      </c>
      <c r="B4228" s="139">
        <f>+'[2]Table SP Vol '!BB30</f>
        <v>10</v>
      </c>
      <c r="C4228" s="131" t="s">
        <v>636</v>
      </c>
      <c r="D4228" s="131">
        <v>25</v>
      </c>
      <c r="E4228" s="132">
        <v>20</v>
      </c>
      <c r="F4228" s="129">
        <f t="shared" si="65"/>
        <v>250000</v>
      </c>
      <c r="G4228" s="131"/>
      <c r="AQ4228" s="86"/>
      <c r="IH4228" s="131"/>
    </row>
    <row r="4229" spans="1:242">
      <c r="A4229" s="131" t="s">
        <v>2732</v>
      </c>
      <c r="B4229" s="139">
        <f>+'[2]Table SP Vol '!BB31</f>
        <v>10</v>
      </c>
      <c r="C4229" s="131" t="s">
        <v>636</v>
      </c>
      <c r="D4229" s="131">
        <v>26</v>
      </c>
      <c r="E4229" s="132">
        <v>20</v>
      </c>
      <c r="F4229" s="129">
        <f t="shared" si="65"/>
        <v>250000</v>
      </c>
      <c r="G4229" s="131"/>
      <c r="AQ4229" s="86"/>
      <c r="IH4229" s="131"/>
    </row>
    <row r="4230" spans="1:242">
      <c r="A4230" s="131" t="s">
        <v>2733</v>
      </c>
      <c r="B4230" s="139">
        <f>+'[2]Table SP Vol '!BB32</f>
        <v>10</v>
      </c>
      <c r="C4230" s="131" t="s">
        <v>636</v>
      </c>
      <c r="D4230" s="131">
        <v>27</v>
      </c>
      <c r="E4230" s="132">
        <v>20</v>
      </c>
      <c r="F4230" s="129">
        <f t="shared" si="65"/>
        <v>250000</v>
      </c>
      <c r="G4230" s="131"/>
      <c r="AQ4230" s="86"/>
      <c r="IH4230" s="131"/>
    </row>
    <row r="4231" spans="1:242">
      <c r="A4231" s="131" t="s">
        <v>2734</v>
      </c>
      <c r="B4231" s="139">
        <f>+'[2]Table SP Vol '!BB33</f>
        <v>10</v>
      </c>
      <c r="C4231" s="131" t="s">
        <v>636</v>
      </c>
      <c r="D4231" s="131">
        <v>28</v>
      </c>
      <c r="E4231" s="132">
        <v>20</v>
      </c>
      <c r="F4231" s="129">
        <f t="shared" si="65"/>
        <v>250000</v>
      </c>
      <c r="G4231" s="131"/>
      <c r="AQ4231" s="86"/>
      <c r="IH4231" s="131"/>
    </row>
    <row r="4232" spans="1:242">
      <c r="A4232" s="131" t="s">
        <v>2735</v>
      </c>
      <c r="B4232" s="139">
        <f>+'[2]Table SP Vol '!BB34</f>
        <v>10</v>
      </c>
      <c r="C4232" s="131" t="s">
        <v>636</v>
      </c>
      <c r="D4232" s="131">
        <v>29</v>
      </c>
      <c r="E4232" s="132">
        <v>20</v>
      </c>
      <c r="F4232" s="129">
        <f t="shared" si="65"/>
        <v>250000</v>
      </c>
      <c r="G4232" s="131"/>
      <c r="AQ4232" s="86"/>
      <c r="IH4232" s="131"/>
    </row>
    <row r="4233" spans="1:242">
      <c r="A4233" s="131" t="s">
        <v>2736</v>
      </c>
      <c r="B4233" s="139">
        <f>+'[2]Table SP Vol '!BB35</f>
        <v>12.25</v>
      </c>
      <c r="C4233" s="131" t="s">
        <v>637</v>
      </c>
      <c r="D4233" s="131">
        <v>30</v>
      </c>
      <c r="E4233" s="132">
        <v>24.5</v>
      </c>
      <c r="F4233" s="129">
        <f t="shared" si="65"/>
        <v>250000</v>
      </c>
      <c r="G4233" s="131"/>
      <c r="AQ4233" s="86"/>
      <c r="IH4233" s="131"/>
    </row>
    <row r="4234" spans="1:242">
      <c r="A4234" s="131" t="s">
        <v>2737</v>
      </c>
      <c r="B4234" s="139">
        <f>+'[2]Table SP Vol '!BB36</f>
        <v>12.25</v>
      </c>
      <c r="C4234" s="131" t="s">
        <v>637</v>
      </c>
      <c r="D4234" s="131">
        <v>31</v>
      </c>
      <c r="E4234" s="132">
        <v>24.5</v>
      </c>
      <c r="F4234" s="129">
        <f t="shared" si="65"/>
        <v>250000</v>
      </c>
      <c r="G4234" s="131"/>
      <c r="AQ4234" s="86"/>
      <c r="IH4234" s="131"/>
    </row>
    <row r="4235" spans="1:242">
      <c r="A4235" s="131" t="s">
        <v>2738</v>
      </c>
      <c r="B4235" s="139">
        <f>+'[2]Table SP Vol '!BB37</f>
        <v>12.25</v>
      </c>
      <c r="C4235" s="131" t="s">
        <v>637</v>
      </c>
      <c r="D4235" s="131">
        <v>32</v>
      </c>
      <c r="E4235" s="132">
        <v>24.5</v>
      </c>
      <c r="F4235" s="129">
        <f t="shared" si="65"/>
        <v>250000</v>
      </c>
      <c r="G4235" s="131"/>
      <c r="AQ4235" s="86"/>
      <c r="IH4235" s="131"/>
    </row>
    <row r="4236" spans="1:242">
      <c r="A4236" s="131" t="s">
        <v>2739</v>
      </c>
      <c r="B4236" s="139">
        <f>+'[2]Table SP Vol '!BB38</f>
        <v>12.25</v>
      </c>
      <c r="C4236" s="131" t="s">
        <v>637</v>
      </c>
      <c r="D4236" s="131">
        <v>33</v>
      </c>
      <c r="E4236" s="132">
        <v>24.5</v>
      </c>
      <c r="F4236" s="129">
        <f t="shared" si="65"/>
        <v>250000</v>
      </c>
      <c r="G4236" s="131"/>
      <c r="AQ4236" s="86"/>
      <c r="IH4236" s="131"/>
    </row>
    <row r="4237" spans="1:242">
      <c r="A4237" s="131" t="s">
        <v>2740</v>
      </c>
      <c r="B4237" s="139">
        <f>+'[2]Table SP Vol '!BB39</f>
        <v>12.25</v>
      </c>
      <c r="C4237" s="131" t="s">
        <v>637</v>
      </c>
      <c r="D4237" s="131">
        <v>34</v>
      </c>
      <c r="E4237" s="132">
        <v>24.5</v>
      </c>
      <c r="F4237" s="129">
        <f t="shared" si="65"/>
        <v>250000</v>
      </c>
      <c r="G4237" s="131"/>
      <c r="AQ4237" s="86"/>
      <c r="IH4237" s="131"/>
    </row>
    <row r="4238" spans="1:242">
      <c r="A4238" s="131" t="s">
        <v>2741</v>
      </c>
      <c r="B4238" s="139">
        <f>+'[2]Table SP Vol '!BB40</f>
        <v>16.25</v>
      </c>
      <c r="C4238" s="131" t="s">
        <v>638</v>
      </c>
      <c r="D4238" s="131">
        <v>35</v>
      </c>
      <c r="E4238" s="132">
        <v>32.5</v>
      </c>
      <c r="F4238" s="129">
        <f t="shared" si="65"/>
        <v>250000</v>
      </c>
      <c r="G4238" s="131"/>
      <c r="AQ4238" s="86"/>
      <c r="IH4238" s="131"/>
    </row>
    <row r="4239" spans="1:242">
      <c r="A4239" s="131" t="s">
        <v>2742</v>
      </c>
      <c r="B4239" s="139">
        <f>+'[2]Table SP Vol '!BB41</f>
        <v>16.25</v>
      </c>
      <c r="C4239" s="131" t="s">
        <v>638</v>
      </c>
      <c r="D4239" s="131">
        <v>36</v>
      </c>
      <c r="E4239" s="132">
        <v>32.5</v>
      </c>
      <c r="F4239" s="129">
        <f t="shared" si="65"/>
        <v>250000</v>
      </c>
      <c r="G4239" s="131"/>
      <c r="AQ4239" s="86"/>
      <c r="IH4239" s="131"/>
    </row>
    <row r="4240" spans="1:242">
      <c r="A4240" s="131" t="s">
        <v>2743</v>
      </c>
      <c r="B4240" s="139">
        <f>+'[2]Table SP Vol '!BB42</f>
        <v>16.25</v>
      </c>
      <c r="C4240" s="131" t="s">
        <v>638</v>
      </c>
      <c r="D4240" s="131">
        <v>37</v>
      </c>
      <c r="E4240" s="132">
        <v>32.5</v>
      </c>
      <c r="F4240" s="129">
        <f t="shared" si="65"/>
        <v>250000</v>
      </c>
      <c r="G4240" s="131"/>
      <c r="AQ4240" s="86"/>
      <c r="IH4240" s="131"/>
    </row>
    <row r="4241" spans="1:242">
      <c r="A4241" s="131" t="s">
        <v>2744</v>
      </c>
      <c r="B4241" s="139">
        <f>+'[2]Table SP Vol '!BB43</f>
        <v>16.25</v>
      </c>
      <c r="C4241" s="131" t="s">
        <v>638</v>
      </c>
      <c r="D4241" s="131">
        <v>38</v>
      </c>
      <c r="E4241" s="132">
        <v>32.5</v>
      </c>
      <c r="F4241" s="129">
        <f t="shared" si="65"/>
        <v>250000</v>
      </c>
      <c r="G4241" s="131"/>
      <c r="AQ4241" s="86"/>
      <c r="IH4241" s="131"/>
    </row>
    <row r="4242" spans="1:242">
      <c r="A4242" s="131" t="s">
        <v>2745</v>
      </c>
      <c r="B4242" s="139">
        <f>+'[2]Table SP Vol '!BB44</f>
        <v>16.25</v>
      </c>
      <c r="C4242" s="131" t="s">
        <v>638</v>
      </c>
      <c r="D4242" s="131">
        <v>39</v>
      </c>
      <c r="E4242" s="132">
        <v>32.5</v>
      </c>
      <c r="F4242" s="129">
        <f t="shared" si="65"/>
        <v>250000</v>
      </c>
      <c r="G4242" s="131"/>
      <c r="AQ4242" s="86"/>
      <c r="IH4242" s="131"/>
    </row>
    <row r="4243" spans="1:242">
      <c r="A4243" s="131" t="s">
        <v>2746</v>
      </c>
      <c r="B4243" s="139">
        <f>+'[2]Table SP Vol '!BB45</f>
        <v>23.75</v>
      </c>
      <c r="C4243" s="131" t="s">
        <v>639</v>
      </c>
      <c r="D4243" s="131">
        <v>40</v>
      </c>
      <c r="E4243" s="132">
        <v>47.5</v>
      </c>
      <c r="F4243" s="129">
        <f t="shared" si="65"/>
        <v>250000</v>
      </c>
      <c r="G4243" s="131"/>
      <c r="AQ4243" s="86"/>
      <c r="IH4243" s="131"/>
    </row>
    <row r="4244" spans="1:242">
      <c r="A4244" s="131" t="s">
        <v>2747</v>
      </c>
      <c r="B4244" s="139">
        <f>+'[2]Table SP Vol '!BB46</f>
        <v>23.75</v>
      </c>
      <c r="C4244" s="131" t="s">
        <v>639</v>
      </c>
      <c r="D4244" s="131">
        <v>41</v>
      </c>
      <c r="E4244" s="132">
        <v>47.5</v>
      </c>
      <c r="F4244" s="129">
        <f t="shared" si="65"/>
        <v>250000</v>
      </c>
      <c r="G4244" s="131"/>
      <c r="AQ4244" s="86"/>
      <c r="IH4244" s="131"/>
    </row>
    <row r="4245" spans="1:242">
      <c r="A4245" s="131" t="s">
        <v>2748</v>
      </c>
      <c r="B4245" s="139">
        <f>+'[2]Table SP Vol '!BB47</f>
        <v>23.75</v>
      </c>
      <c r="C4245" s="131" t="s">
        <v>639</v>
      </c>
      <c r="D4245" s="131">
        <v>42</v>
      </c>
      <c r="E4245" s="132">
        <v>47.5</v>
      </c>
      <c r="F4245" s="129">
        <f t="shared" si="65"/>
        <v>250000</v>
      </c>
      <c r="G4245" s="131"/>
      <c r="AQ4245" s="86"/>
      <c r="IH4245" s="131"/>
    </row>
    <row r="4246" spans="1:242">
      <c r="A4246" s="131" t="s">
        <v>2749</v>
      </c>
      <c r="B4246" s="139">
        <f>+'[2]Table SP Vol '!BB48</f>
        <v>23.75</v>
      </c>
      <c r="C4246" s="131" t="s">
        <v>639</v>
      </c>
      <c r="D4246" s="131">
        <v>43</v>
      </c>
      <c r="E4246" s="132">
        <v>47.5</v>
      </c>
      <c r="F4246" s="129">
        <f t="shared" si="65"/>
        <v>250000</v>
      </c>
      <c r="G4246" s="131"/>
      <c r="AQ4246" s="86"/>
      <c r="IH4246" s="131"/>
    </row>
    <row r="4247" spans="1:242">
      <c r="A4247" s="131" t="s">
        <v>2750</v>
      </c>
      <c r="B4247" s="139">
        <f>+'[2]Table SP Vol '!BB49</f>
        <v>23.75</v>
      </c>
      <c r="C4247" s="131" t="s">
        <v>639</v>
      </c>
      <c r="D4247" s="131">
        <v>44</v>
      </c>
      <c r="E4247" s="132">
        <v>47.5</v>
      </c>
      <c r="F4247" s="129">
        <f t="shared" si="65"/>
        <v>250000</v>
      </c>
      <c r="G4247" s="131"/>
      <c r="AQ4247" s="86"/>
      <c r="IH4247" s="131"/>
    </row>
    <row r="4248" spans="1:242">
      <c r="A4248" s="131" t="s">
        <v>2751</v>
      </c>
      <c r="B4248" s="139">
        <f>+'[2]Table SP Vol '!BB50</f>
        <v>38</v>
      </c>
      <c r="C4248" s="131" t="s">
        <v>640</v>
      </c>
      <c r="D4248" s="131">
        <v>45</v>
      </c>
      <c r="E4248" s="132">
        <v>76</v>
      </c>
      <c r="F4248" s="129">
        <f t="shared" si="65"/>
        <v>250000</v>
      </c>
      <c r="G4248" s="131"/>
      <c r="AQ4248" s="86"/>
      <c r="IH4248" s="131"/>
    </row>
    <row r="4249" spans="1:242">
      <c r="A4249" s="131" t="s">
        <v>2752</v>
      </c>
      <c r="B4249" s="139">
        <f>+'[2]Table SP Vol '!BB51</f>
        <v>38</v>
      </c>
      <c r="C4249" s="131" t="s">
        <v>640</v>
      </c>
      <c r="D4249" s="131">
        <v>46</v>
      </c>
      <c r="E4249" s="132">
        <v>76</v>
      </c>
      <c r="F4249" s="129">
        <f t="shared" si="65"/>
        <v>250000</v>
      </c>
      <c r="G4249" s="131"/>
      <c r="AQ4249" s="86"/>
      <c r="IH4249" s="131"/>
    </row>
    <row r="4250" spans="1:242">
      <c r="A4250" s="131" t="s">
        <v>2753</v>
      </c>
      <c r="B4250" s="139">
        <f>+'[2]Table SP Vol '!BB52</f>
        <v>38</v>
      </c>
      <c r="C4250" s="131" t="s">
        <v>640</v>
      </c>
      <c r="D4250" s="131">
        <v>47</v>
      </c>
      <c r="E4250" s="132">
        <v>76</v>
      </c>
      <c r="F4250" s="129">
        <f t="shared" si="65"/>
        <v>250000</v>
      </c>
      <c r="G4250" s="131"/>
      <c r="AQ4250" s="86"/>
      <c r="IH4250" s="131"/>
    </row>
    <row r="4251" spans="1:242">
      <c r="A4251" s="131" t="s">
        <v>2754</v>
      </c>
      <c r="B4251" s="139">
        <f>+'[2]Table SP Vol '!BB53</f>
        <v>38</v>
      </c>
      <c r="C4251" s="131" t="s">
        <v>640</v>
      </c>
      <c r="D4251" s="131">
        <v>48</v>
      </c>
      <c r="E4251" s="132">
        <v>76</v>
      </c>
      <c r="F4251" s="129">
        <f t="shared" si="65"/>
        <v>250000</v>
      </c>
      <c r="G4251" s="131"/>
      <c r="AQ4251" s="86"/>
      <c r="IH4251" s="131"/>
    </row>
    <row r="4252" spans="1:242">
      <c r="A4252" s="131" t="s">
        <v>2755</v>
      </c>
      <c r="B4252" s="139">
        <f>+'[2]Table SP Vol '!BB54</f>
        <v>38</v>
      </c>
      <c r="C4252" s="131" t="s">
        <v>640</v>
      </c>
      <c r="D4252" s="131">
        <v>49</v>
      </c>
      <c r="E4252" s="132">
        <v>76</v>
      </c>
      <c r="F4252" s="129">
        <f t="shared" si="65"/>
        <v>250000</v>
      </c>
      <c r="G4252" s="131"/>
      <c r="AQ4252" s="86"/>
      <c r="IH4252" s="131"/>
    </row>
    <row r="4253" spans="1:242">
      <c r="A4253" s="131" t="s">
        <v>2756</v>
      </c>
      <c r="B4253" s="139">
        <f>+'[2]Table SP Vol '!BB55</f>
        <v>68.25</v>
      </c>
      <c r="C4253" s="131" t="s">
        <v>641</v>
      </c>
      <c r="D4253" s="131">
        <v>50</v>
      </c>
      <c r="E4253" s="132">
        <v>136.5</v>
      </c>
      <c r="F4253" s="129">
        <f t="shared" si="65"/>
        <v>250000</v>
      </c>
      <c r="G4253" s="131"/>
      <c r="AQ4253" s="86"/>
      <c r="IH4253" s="131"/>
    </row>
    <row r="4254" spans="1:242">
      <c r="A4254" s="131" t="s">
        <v>2757</v>
      </c>
      <c r="B4254" s="139">
        <f>+'[2]Table SP Vol '!BB56</f>
        <v>68.25</v>
      </c>
      <c r="C4254" s="131" t="s">
        <v>641</v>
      </c>
      <c r="D4254" s="131">
        <v>51</v>
      </c>
      <c r="E4254" s="132">
        <v>136.5</v>
      </c>
      <c r="F4254" s="129">
        <f t="shared" si="65"/>
        <v>250000</v>
      </c>
      <c r="G4254" s="131"/>
      <c r="AQ4254" s="86"/>
      <c r="IH4254" s="131"/>
    </row>
    <row r="4255" spans="1:242">
      <c r="A4255" s="131" t="s">
        <v>2758</v>
      </c>
      <c r="B4255" s="139">
        <f>+'[2]Table SP Vol '!BB57</f>
        <v>68.25</v>
      </c>
      <c r="C4255" s="131" t="s">
        <v>641</v>
      </c>
      <c r="D4255" s="131">
        <v>52</v>
      </c>
      <c r="E4255" s="132">
        <v>136.5</v>
      </c>
      <c r="F4255" s="129">
        <f t="shared" si="65"/>
        <v>250000</v>
      </c>
      <c r="G4255" s="131"/>
      <c r="AQ4255" s="86"/>
      <c r="IH4255" s="131"/>
    </row>
    <row r="4256" spans="1:242">
      <c r="A4256" s="131" t="s">
        <v>2759</v>
      </c>
      <c r="B4256" s="139">
        <f>+'[2]Table SP Vol '!BB58</f>
        <v>68.25</v>
      </c>
      <c r="C4256" s="131" t="s">
        <v>641</v>
      </c>
      <c r="D4256" s="131">
        <v>53</v>
      </c>
      <c r="E4256" s="132">
        <v>136.5</v>
      </c>
      <c r="F4256" s="129">
        <f t="shared" si="65"/>
        <v>250000</v>
      </c>
      <c r="G4256" s="131"/>
      <c r="AQ4256" s="86"/>
      <c r="IH4256" s="131"/>
    </row>
    <row r="4257" spans="1:242">
      <c r="A4257" s="131" t="s">
        <v>2760</v>
      </c>
      <c r="B4257" s="139">
        <f>+'[2]Table SP Vol '!BB59</f>
        <v>68.25</v>
      </c>
      <c r="C4257" s="131" t="s">
        <v>641</v>
      </c>
      <c r="D4257" s="131">
        <v>54</v>
      </c>
      <c r="E4257" s="132">
        <v>136.5</v>
      </c>
      <c r="F4257" s="129">
        <f t="shared" si="65"/>
        <v>250000</v>
      </c>
      <c r="G4257" s="131"/>
      <c r="AQ4257" s="86"/>
      <c r="IH4257" s="131"/>
    </row>
    <row r="4258" spans="1:242">
      <c r="A4258" s="131" t="s">
        <v>2761</v>
      </c>
      <c r="B4258" s="139">
        <f>+'[2]Table SP Vol '!BB60</f>
        <v>124.25</v>
      </c>
      <c r="C4258" s="131" t="s">
        <v>642</v>
      </c>
      <c r="D4258" s="131">
        <v>55</v>
      </c>
      <c r="E4258" s="132">
        <v>248.5</v>
      </c>
      <c r="F4258" s="129">
        <f t="shared" si="65"/>
        <v>250000</v>
      </c>
      <c r="G4258" s="131"/>
      <c r="AQ4258" s="86"/>
      <c r="IH4258" s="131"/>
    </row>
    <row r="4259" spans="1:242">
      <c r="A4259" s="131" t="s">
        <v>2762</v>
      </c>
      <c r="B4259" s="139">
        <f>+'[2]Table SP Vol '!BB61</f>
        <v>124.25</v>
      </c>
      <c r="C4259" s="131" t="s">
        <v>642</v>
      </c>
      <c r="D4259" s="131">
        <v>56</v>
      </c>
      <c r="E4259" s="132">
        <v>248.5</v>
      </c>
      <c r="F4259" s="129">
        <f t="shared" si="65"/>
        <v>250000</v>
      </c>
      <c r="G4259" s="131"/>
      <c r="AQ4259" s="86"/>
      <c r="IH4259" s="131"/>
    </row>
    <row r="4260" spans="1:242">
      <c r="A4260" s="131" t="s">
        <v>2763</v>
      </c>
      <c r="B4260" s="139">
        <f>+'[2]Table SP Vol '!BB62</f>
        <v>124.25</v>
      </c>
      <c r="C4260" s="131" t="s">
        <v>642</v>
      </c>
      <c r="D4260" s="131">
        <v>57</v>
      </c>
      <c r="E4260" s="132">
        <v>248.5</v>
      </c>
      <c r="F4260" s="129">
        <f t="shared" si="65"/>
        <v>250000</v>
      </c>
      <c r="G4260" s="131"/>
      <c r="AQ4260" s="86"/>
      <c r="IH4260" s="131"/>
    </row>
    <row r="4261" spans="1:242">
      <c r="A4261" s="131" t="s">
        <v>2764</v>
      </c>
      <c r="B4261" s="139">
        <f>+'[2]Table SP Vol '!BB63</f>
        <v>124.25</v>
      </c>
      <c r="C4261" s="131" t="s">
        <v>642</v>
      </c>
      <c r="D4261" s="131">
        <v>58</v>
      </c>
      <c r="E4261" s="132">
        <v>248.5</v>
      </c>
      <c r="F4261" s="129">
        <f t="shared" si="65"/>
        <v>250000</v>
      </c>
      <c r="G4261" s="131"/>
      <c r="AQ4261" s="86"/>
      <c r="IH4261" s="131"/>
    </row>
    <row r="4262" spans="1:242">
      <c r="A4262" s="131" t="s">
        <v>2765</v>
      </c>
      <c r="B4262" s="139">
        <f>+'[2]Table SP Vol '!BB64</f>
        <v>124.25</v>
      </c>
      <c r="C4262" s="131" t="s">
        <v>642</v>
      </c>
      <c r="D4262" s="131">
        <v>59</v>
      </c>
      <c r="E4262" s="132">
        <v>248.5</v>
      </c>
      <c r="F4262" s="129">
        <f t="shared" si="65"/>
        <v>250000</v>
      </c>
      <c r="G4262" s="131"/>
      <c r="AQ4262" s="86"/>
      <c r="IH4262" s="131"/>
    </row>
    <row r="4263" spans="1:242">
      <c r="A4263" s="131" t="s">
        <v>2766</v>
      </c>
      <c r="B4263" s="139">
        <f>+'[2]Table SP Vol '!BB65</f>
        <v>187.25</v>
      </c>
      <c r="C4263" s="131" t="s">
        <v>643</v>
      </c>
      <c r="D4263" s="131">
        <v>60</v>
      </c>
      <c r="E4263" s="132">
        <v>374.5</v>
      </c>
      <c r="F4263" s="129">
        <f t="shared" si="65"/>
        <v>250000</v>
      </c>
      <c r="G4263" s="131"/>
      <c r="AQ4263" s="86"/>
      <c r="IH4263" s="131"/>
    </row>
    <row r="4264" spans="1:242">
      <c r="A4264" s="131" t="s">
        <v>2767</v>
      </c>
      <c r="B4264" s="139">
        <f>+'[2]Table SP Vol '!BB66</f>
        <v>187.25</v>
      </c>
      <c r="C4264" s="131" t="s">
        <v>643</v>
      </c>
      <c r="D4264" s="131">
        <v>61</v>
      </c>
      <c r="E4264" s="132">
        <v>374.5</v>
      </c>
      <c r="F4264" s="129">
        <f t="shared" si="65"/>
        <v>250000</v>
      </c>
      <c r="G4264" s="131"/>
      <c r="AQ4264" s="86"/>
      <c r="IH4264" s="131"/>
    </row>
    <row r="4265" spans="1:242">
      <c r="A4265" s="131" t="s">
        <v>2768</v>
      </c>
      <c r="B4265" s="139">
        <f>+'[2]Table SP Vol '!BB67</f>
        <v>187.25</v>
      </c>
      <c r="C4265" s="131" t="s">
        <v>643</v>
      </c>
      <c r="D4265" s="131">
        <v>62</v>
      </c>
      <c r="E4265" s="132">
        <v>374.5</v>
      </c>
      <c r="F4265" s="129">
        <f t="shared" si="65"/>
        <v>250000</v>
      </c>
      <c r="G4265" s="131"/>
      <c r="AQ4265" s="86"/>
      <c r="IH4265" s="131"/>
    </row>
    <row r="4266" spans="1:242">
      <c r="A4266" s="131" t="s">
        <v>2769</v>
      </c>
      <c r="B4266" s="139">
        <f>+'[2]Table SP Vol '!BB68</f>
        <v>187.25</v>
      </c>
      <c r="C4266" s="131" t="s">
        <v>643</v>
      </c>
      <c r="D4266" s="131">
        <v>63</v>
      </c>
      <c r="E4266" s="132">
        <v>374.5</v>
      </c>
      <c r="F4266" s="129">
        <f t="shared" si="65"/>
        <v>250000</v>
      </c>
      <c r="G4266" s="131"/>
      <c r="AQ4266" s="86"/>
      <c r="IH4266" s="131"/>
    </row>
    <row r="4267" spans="1:242">
      <c r="A4267" s="131" t="s">
        <v>2770</v>
      </c>
      <c r="B4267" s="139">
        <f>+'[2]Table SP Vol '!BB69</f>
        <v>187.25</v>
      </c>
      <c r="C4267" s="131" t="s">
        <v>643</v>
      </c>
      <c r="D4267" s="131">
        <v>64</v>
      </c>
      <c r="E4267" s="132">
        <v>374.5</v>
      </c>
      <c r="F4267" s="129">
        <f t="shared" si="65"/>
        <v>250000</v>
      </c>
      <c r="G4267" s="131"/>
      <c r="AQ4267" s="86"/>
      <c r="IH4267" s="131"/>
    </row>
    <row r="4268" spans="1:242">
      <c r="A4268" s="131" t="s">
        <v>2771</v>
      </c>
      <c r="B4268" s="139">
        <f>+'[2]Table SP Vol '!BB70</f>
        <v>303.5</v>
      </c>
      <c r="C4268" s="131" t="s">
        <v>644</v>
      </c>
      <c r="D4268" s="131">
        <v>65</v>
      </c>
      <c r="E4268" s="132">
        <v>607</v>
      </c>
      <c r="F4268" s="129">
        <f t="shared" si="65"/>
        <v>250000</v>
      </c>
      <c r="G4268" s="131"/>
      <c r="AQ4268" s="86"/>
      <c r="IH4268" s="131"/>
    </row>
    <row r="4269" spans="1:242">
      <c r="A4269" s="131" t="s">
        <v>2772</v>
      </c>
      <c r="B4269" s="139">
        <f>+'[2]Table SP Vol '!BB71</f>
        <v>303.5</v>
      </c>
      <c r="C4269" s="131" t="s">
        <v>644</v>
      </c>
      <c r="D4269" s="131">
        <v>66</v>
      </c>
      <c r="E4269" s="132">
        <v>607</v>
      </c>
      <c r="F4269" s="129">
        <f t="shared" si="65"/>
        <v>250000</v>
      </c>
      <c r="G4269" s="131"/>
      <c r="AQ4269" s="86"/>
      <c r="IH4269" s="131"/>
    </row>
    <row r="4270" spans="1:242">
      <c r="A4270" s="131" t="s">
        <v>2773</v>
      </c>
      <c r="B4270" s="139">
        <f>+'[2]Table SP Vol '!BB72</f>
        <v>303.5</v>
      </c>
      <c r="C4270" s="131" t="s">
        <v>644</v>
      </c>
      <c r="D4270" s="131">
        <v>67</v>
      </c>
      <c r="E4270" s="132">
        <v>607</v>
      </c>
      <c r="F4270" s="129">
        <f t="shared" si="65"/>
        <v>250000</v>
      </c>
      <c r="G4270" s="131"/>
      <c r="AQ4270" s="86"/>
      <c r="IH4270" s="131"/>
    </row>
    <row r="4271" spans="1:242">
      <c r="A4271" s="131" t="s">
        <v>2774</v>
      </c>
      <c r="B4271" s="139">
        <f>+'[2]Table SP Vol '!BB73</f>
        <v>303.5</v>
      </c>
      <c r="C4271" s="131" t="s">
        <v>644</v>
      </c>
      <c r="D4271" s="131">
        <v>68</v>
      </c>
      <c r="E4271" s="132">
        <v>607</v>
      </c>
      <c r="F4271" s="129">
        <f t="shared" si="65"/>
        <v>250000</v>
      </c>
      <c r="G4271" s="131"/>
      <c r="AQ4271" s="86"/>
      <c r="IH4271" s="131"/>
    </row>
    <row r="4272" spans="1:242">
      <c r="A4272" s="131" t="s">
        <v>2775</v>
      </c>
      <c r="B4272" s="139">
        <f>+'[2]Table SP Vol '!BB74</f>
        <v>303.5</v>
      </c>
      <c r="C4272" s="131" t="s">
        <v>644</v>
      </c>
      <c r="D4272" s="131">
        <v>69</v>
      </c>
      <c r="E4272" s="132">
        <v>607</v>
      </c>
      <c r="F4272" s="129">
        <f t="shared" si="65"/>
        <v>250000</v>
      </c>
      <c r="G4272" s="131"/>
      <c r="AQ4272" s="86"/>
      <c r="IH4272" s="131"/>
    </row>
    <row r="4273" spans="1:242">
      <c r="A4273" s="131" t="s">
        <v>2776</v>
      </c>
      <c r="B4273" s="139">
        <f>+'[2]Table SP Vol '!BB75</f>
        <v>567.25</v>
      </c>
      <c r="C4273" s="131" t="s">
        <v>645</v>
      </c>
      <c r="D4273" s="131">
        <v>70</v>
      </c>
      <c r="E4273" s="132">
        <v>1134.5</v>
      </c>
      <c r="F4273" s="129">
        <f t="shared" si="65"/>
        <v>250000</v>
      </c>
      <c r="G4273" s="131"/>
      <c r="AQ4273" s="86"/>
      <c r="IH4273" s="131"/>
    </row>
    <row r="4274" spans="1:242">
      <c r="A4274" s="131" t="s">
        <v>2777</v>
      </c>
      <c r="B4274" s="139">
        <f>+'[2]Table SP Vol '!BB76</f>
        <v>567.25</v>
      </c>
      <c r="C4274" s="131" t="s">
        <v>645</v>
      </c>
      <c r="D4274" s="131">
        <v>71</v>
      </c>
      <c r="E4274" s="132">
        <v>1134.5</v>
      </c>
      <c r="F4274" s="129">
        <f t="shared" si="65"/>
        <v>250000</v>
      </c>
      <c r="G4274" s="131"/>
      <c r="AQ4274" s="86"/>
      <c r="IH4274" s="131"/>
    </row>
    <row r="4275" spans="1:242">
      <c r="A4275" s="131" t="s">
        <v>2778</v>
      </c>
      <c r="B4275" s="139">
        <f>+'[2]Table SP Vol '!BB77</f>
        <v>567.25</v>
      </c>
      <c r="C4275" s="131" t="s">
        <v>645</v>
      </c>
      <c r="D4275" s="131">
        <v>72</v>
      </c>
      <c r="E4275" s="132">
        <v>1134.5</v>
      </c>
      <c r="F4275" s="129">
        <f t="shared" si="65"/>
        <v>250000</v>
      </c>
      <c r="G4275" s="131"/>
      <c r="AQ4275" s="86"/>
      <c r="IH4275" s="131"/>
    </row>
    <row r="4276" spans="1:242">
      <c r="A4276" s="131" t="s">
        <v>2779</v>
      </c>
      <c r="B4276" s="139">
        <f>+'[2]Table SP Vol '!BB78</f>
        <v>567.25</v>
      </c>
      <c r="C4276" s="131" t="s">
        <v>645</v>
      </c>
      <c r="D4276" s="131">
        <v>73</v>
      </c>
      <c r="E4276" s="132">
        <v>1134.5</v>
      </c>
      <c r="F4276" s="129">
        <f t="shared" si="65"/>
        <v>250000</v>
      </c>
      <c r="G4276" s="131"/>
      <c r="AQ4276" s="86"/>
      <c r="IH4276" s="131"/>
    </row>
    <row r="4277" spans="1:242">
      <c r="A4277" s="131" t="s">
        <v>2780</v>
      </c>
      <c r="B4277" s="139">
        <f>+'[2]Table SP Vol '!BB79</f>
        <v>567.25</v>
      </c>
      <c r="C4277" s="131" t="s">
        <v>645</v>
      </c>
      <c r="D4277" s="131">
        <v>74</v>
      </c>
      <c r="E4277" s="132">
        <v>1134.5</v>
      </c>
      <c r="F4277" s="129">
        <f t="shared" si="65"/>
        <v>250000</v>
      </c>
      <c r="G4277" s="131"/>
      <c r="AQ4277" s="86"/>
      <c r="IH4277" s="131"/>
    </row>
    <row r="4278" spans="1:242">
      <c r="A4278" s="131" t="s">
        <v>2781</v>
      </c>
      <c r="B4278" s="139">
        <f>+'[2]Table SP Vol '!BB80</f>
        <v>1866</v>
      </c>
      <c r="C4278" s="131" t="s">
        <v>646</v>
      </c>
      <c r="D4278" s="131">
        <v>75</v>
      </c>
      <c r="E4278" s="132">
        <v>3732</v>
      </c>
      <c r="F4278" s="129">
        <f t="shared" si="65"/>
        <v>250000</v>
      </c>
      <c r="G4278" s="131"/>
      <c r="AQ4278" s="86"/>
      <c r="IH4278" s="131"/>
    </row>
    <row r="4279" spans="1:242">
      <c r="A4279" s="131" t="s">
        <v>2782</v>
      </c>
      <c r="B4279" s="139">
        <f>+'[2]Table SP Vol '!BB81</f>
        <v>1866</v>
      </c>
      <c r="C4279" s="131" t="s">
        <v>646</v>
      </c>
      <c r="D4279" s="131">
        <v>76</v>
      </c>
      <c r="E4279" s="132">
        <v>3732</v>
      </c>
      <c r="F4279" s="129">
        <f t="shared" si="65"/>
        <v>250000</v>
      </c>
      <c r="G4279" s="131"/>
      <c r="AQ4279" s="86"/>
      <c r="IH4279" s="131"/>
    </row>
    <row r="4280" spans="1:242">
      <c r="A4280" s="131" t="s">
        <v>2783</v>
      </c>
      <c r="B4280" s="139">
        <f>+'[2]Table SP Vol '!BB82</f>
        <v>1866</v>
      </c>
      <c r="C4280" s="131" t="s">
        <v>646</v>
      </c>
      <c r="D4280" s="131">
        <v>77</v>
      </c>
      <c r="E4280" s="132">
        <v>3732</v>
      </c>
      <c r="F4280" s="129">
        <f t="shared" si="65"/>
        <v>250000</v>
      </c>
      <c r="G4280" s="131"/>
      <c r="AQ4280" s="86"/>
      <c r="IH4280" s="131"/>
    </row>
    <row r="4281" spans="1:242">
      <c r="A4281" s="131" t="s">
        <v>2784</v>
      </c>
      <c r="B4281" s="139">
        <f>+'[2]Table SP Vol '!BB83</f>
        <v>1866</v>
      </c>
      <c r="C4281" s="131" t="s">
        <v>646</v>
      </c>
      <c r="D4281" s="131">
        <v>78</v>
      </c>
      <c r="E4281" s="132">
        <v>3732</v>
      </c>
      <c r="F4281" s="129">
        <f t="shared" si="65"/>
        <v>250000</v>
      </c>
      <c r="G4281" s="131"/>
      <c r="AQ4281" s="86"/>
      <c r="IH4281" s="131"/>
    </row>
    <row r="4282" spans="1:242">
      <c r="A4282" s="131" t="s">
        <v>2785</v>
      </c>
      <c r="B4282" s="139">
        <f>+'[2]Table SP Vol '!BB84</f>
        <v>1866</v>
      </c>
      <c r="C4282" s="131" t="s">
        <v>646</v>
      </c>
      <c r="D4282" s="131">
        <v>79</v>
      </c>
      <c r="E4282" s="132">
        <v>3732</v>
      </c>
      <c r="F4282" s="129">
        <f t="shared" si="65"/>
        <v>250000</v>
      </c>
      <c r="G4282" s="131"/>
      <c r="AQ4282" s="86"/>
      <c r="IH4282" s="131"/>
    </row>
    <row r="4283" spans="1:242">
      <c r="A4283" s="131" t="s">
        <v>2786</v>
      </c>
      <c r="B4283" s="139">
        <f>+'[2]Table SP Vol '!BB85</f>
        <v>1866</v>
      </c>
      <c r="C4283" s="131" t="s">
        <v>646</v>
      </c>
      <c r="D4283" s="131">
        <v>80</v>
      </c>
      <c r="E4283" s="132">
        <v>3732</v>
      </c>
      <c r="F4283" s="129">
        <f t="shared" ref="F4283:F4303" si="66">+F4197+5000</f>
        <v>250000</v>
      </c>
      <c r="G4283" s="131"/>
      <c r="AQ4283" s="86"/>
      <c r="IH4283" s="131"/>
    </row>
    <row r="4284" spans="1:242">
      <c r="A4284" s="131" t="s">
        <v>2787</v>
      </c>
      <c r="B4284" s="139">
        <f>+'[2]Table SP Vol '!BB86</f>
        <v>1866</v>
      </c>
      <c r="C4284" s="131" t="s">
        <v>646</v>
      </c>
      <c r="D4284" s="131">
        <v>81</v>
      </c>
      <c r="E4284" s="132">
        <v>3732</v>
      </c>
      <c r="F4284" s="129">
        <f t="shared" si="66"/>
        <v>250000</v>
      </c>
      <c r="G4284" s="131"/>
      <c r="AQ4284" s="86"/>
      <c r="IH4284" s="131"/>
    </row>
    <row r="4285" spans="1:242">
      <c r="A4285" s="131" t="s">
        <v>2788</v>
      </c>
      <c r="B4285" s="139">
        <f>+'[2]Table SP Vol '!BB87</f>
        <v>1866</v>
      </c>
      <c r="C4285" s="131" t="s">
        <v>646</v>
      </c>
      <c r="D4285" s="131">
        <v>82</v>
      </c>
      <c r="E4285" s="132">
        <v>3732</v>
      </c>
      <c r="F4285" s="129">
        <f t="shared" si="66"/>
        <v>250000</v>
      </c>
      <c r="G4285" s="131"/>
      <c r="AQ4285" s="86"/>
      <c r="IH4285" s="131"/>
    </row>
    <row r="4286" spans="1:242">
      <c r="A4286" s="131" t="s">
        <v>2789</v>
      </c>
      <c r="B4286" s="139">
        <f>+'[2]Table SP Vol '!BB88</f>
        <v>1866</v>
      </c>
      <c r="C4286" s="131" t="s">
        <v>646</v>
      </c>
      <c r="D4286" s="131">
        <v>83</v>
      </c>
      <c r="E4286" s="132">
        <v>3732</v>
      </c>
      <c r="F4286" s="129">
        <f t="shared" si="66"/>
        <v>250000</v>
      </c>
      <c r="G4286" s="131"/>
      <c r="AQ4286" s="86"/>
      <c r="IH4286" s="131"/>
    </row>
    <row r="4287" spans="1:242">
      <c r="A4287" s="131" t="s">
        <v>2790</v>
      </c>
      <c r="B4287" s="139">
        <f>+'[2]Table SP Vol '!BB89</f>
        <v>1866</v>
      </c>
      <c r="C4287" s="131" t="s">
        <v>646</v>
      </c>
      <c r="D4287" s="131">
        <v>84</v>
      </c>
      <c r="E4287" s="132">
        <v>3732</v>
      </c>
      <c r="F4287" s="129">
        <f t="shared" si="66"/>
        <v>250000</v>
      </c>
      <c r="G4287" s="131"/>
      <c r="AQ4287" s="86"/>
      <c r="IH4287" s="131"/>
    </row>
    <row r="4288" spans="1:242">
      <c r="A4288" s="131" t="s">
        <v>2791</v>
      </c>
      <c r="B4288" s="139">
        <f>+'[2]Table SP Vol '!BB90</f>
        <v>1866</v>
      </c>
      <c r="C4288" s="131" t="s">
        <v>646</v>
      </c>
      <c r="D4288" s="131">
        <v>85</v>
      </c>
      <c r="E4288" s="132">
        <v>3732</v>
      </c>
      <c r="F4288" s="129">
        <f t="shared" si="66"/>
        <v>250000</v>
      </c>
      <c r="G4288" s="131"/>
      <c r="AQ4288" s="86"/>
      <c r="IH4288" s="131"/>
    </row>
    <row r="4289" spans="1:242">
      <c r="A4289" s="131" t="s">
        <v>2792</v>
      </c>
      <c r="B4289" s="139">
        <f>+'[2]Table SP Vol '!BB91</f>
        <v>1866</v>
      </c>
      <c r="C4289" s="131" t="s">
        <v>646</v>
      </c>
      <c r="D4289" s="131">
        <v>86</v>
      </c>
      <c r="E4289" s="132">
        <v>3732</v>
      </c>
      <c r="F4289" s="129">
        <f t="shared" si="66"/>
        <v>250000</v>
      </c>
      <c r="G4289" s="131"/>
      <c r="AQ4289" s="86"/>
      <c r="IH4289" s="131"/>
    </row>
    <row r="4290" spans="1:242">
      <c r="A4290" s="131" t="s">
        <v>2793</v>
      </c>
      <c r="B4290" s="139">
        <f>+'[2]Table SP Vol '!BB92</f>
        <v>1866</v>
      </c>
      <c r="C4290" s="131" t="s">
        <v>646</v>
      </c>
      <c r="D4290" s="131">
        <v>87</v>
      </c>
      <c r="E4290" s="132">
        <v>3732</v>
      </c>
      <c r="F4290" s="129">
        <f t="shared" si="66"/>
        <v>250000</v>
      </c>
      <c r="G4290" s="131"/>
      <c r="AQ4290" s="86"/>
      <c r="IH4290" s="131"/>
    </row>
    <row r="4291" spans="1:242">
      <c r="A4291" s="131" t="s">
        <v>2794</v>
      </c>
      <c r="B4291" s="139">
        <f>+'[2]Table SP Vol '!BB93</f>
        <v>1866</v>
      </c>
      <c r="C4291" s="131" t="s">
        <v>646</v>
      </c>
      <c r="D4291" s="131">
        <v>88</v>
      </c>
      <c r="E4291" s="132">
        <v>3732</v>
      </c>
      <c r="F4291" s="129">
        <f t="shared" si="66"/>
        <v>250000</v>
      </c>
      <c r="G4291" s="131"/>
      <c r="AQ4291" s="86"/>
      <c r="IH4291" s="131"/>
    </row>
    <row r="4292" spans="1:242">
      <c r="A4292" s="131" t="s">
        <v>2795</v>
      </c>
      <c r="B4292" s="139">
        <f>+'[2]Table SP Vol '!BB94</f>
        <v>1866</v>
      </c>
      <c r="C4292" s="131" t="s">
        <v>646</v>
      </c>
      <c r="D4292" s="131">
        <v>89</v>
      </c>
      <c r="E4292" s="132">
        <v>3732</v>
      </c>
      <c r="F4292" s="129">
        <f t="shared" si="66"/>
        <v>250000</v>
      </c>
      <c r="G4292" s="131"/>
      <c r="AQ4292" s="86"/>
      <c r="IH4292" s="131"/>
    </row>
    <row r="4293" spans="1:242">
      <c r="A4293" s="131" t="s">
        <v>2796</v>
      </c>
      <c r="B4293" s="139">
        <f>+'[2]Table SP Vol '!BB95</f>
        <v>1866</v>
      </c>
      <c r="C4293" s="131" t="s">
        <v>646</v>
      </c>
      <c r="D4293" s="131">
        <v>90</v>
      </c>
      <c r="E4293" s="132">
        <v>3732</v>
      </c>
      <c r="F4293" s="129">
        <f t="shared" si="66"/>
        <v>250000</v>
      </c>
      <c r="G4293" s="131"/>
      <c r="AQ4293" s="86"/>
      <c r="IH4293" s="131"/>
    </row>
    <row r="4294" spans="1:242">
      <c r="A4294" s="131" t="s">
        <v>2797</v>
      </c>
      <c r="B4294" s="139">
        <f>+'[2]Table SP Vol '!BB96</f>
        <v>1866</v>
      </c>
      <c r="C4294" s="131" t="s">
        <v>646</v>
      </c>
      <c r="D4294" s="131">
        <v>91</v>
      </c>
      <c r="E4294" s="132">
        <v>3732</v>
      </c>
      <c r="F4294" s="129">
        <f t="shared" si="66"/>
        <v>250000</v>
      </c>
      <c r="G4294" s="131"/>
      <c r="AQ4294" s="86"/>
      <c r="IH4294" s="131"/>
    </row>
    <row r="4295" spans="1:242">
      <c r="A4295" s="131" t="s">
        <v>2798</v>
      </c>
      <c r="B4295" s="139">
        <f>+'[2]Table SP Vol '!BB97</f>
        <v>1866</v>
      </c>
      <c r="C4295" s="131" t="s">
        <v>646</v>
      </c>
      <c r="D4295" s="131">
        <v>92</v>
      </c>
      <c r="E4295" s="132">
        <v>3732</v>
      </c>
      <c r="F4295" s="129">
        <f t="shared" si="66"/>
        <v>250000</v>
      </c>
      <c r="G4295" s="131"/>
      <c r="AQ4295" s="86"/>
      <c r="IH4295" s="131"/>
    </row>
    <row r="4296" spans="1:242">
      <c r="A4296" s="131" t="s">
        <v>2799</v>
      </c>
      <c r="B4296" s="139">
        <f>+'[2]Table SP Vol '!BB98</f>
        <v>1866</v>
      </c>
      <c r="C4296" s="131" t="s">
        <v>646</v>
      </c>
      <c r="D4296" s="131">
        <v>93</v>
      </c>
      <c r="E4296" s="132">
        <v>3732</v>
      </c>
      <c r="F4296" s="129">
        <f t="shared" si="66"/>
        <v>250000</v>
      </c>
      <c r="G4296" s="131"/>
      <c r="AQ4296" s="86"/>
      <c r="IH4296" s="131"/>
    </row>
    <row r="4297" spans="1:242">
      <c r="A4297" s="131" t="s">
        <v>2800</v>
      </c>
      <c r="B4297" s="139">
        <f>+'[2]Table SP Vol '!BB99</f>
        <v>1866</v>
      </c>
      <c r="C4297" s="131" t="s">
        <v>646</v>
      </c>
      <c r="D4297" s="131">
        <v>94</v>
      </c>
      <c r="E4297" s="132">
        <v>3732</v>
      </c>
      <c r="F4297" s="129">
        <f t="shared" si="66"/>
        <v>250000</v>
      </c>
      <c r="G4297" s="131"/>
      <c r="AQ4297" s="86"/>
      <c r="IH4297" s="131"/>
    </row>
    <row r="4298" spans="1:242">
      <c r="A4298" s="131" t="s">
        <v>2801</v>
      </c>
      <c r="B4298" s="139">
        <f>+'[2]Table SP Vol '!BB100</f>
        <v>1866</v>
      </c>
      <c r="C4298" s="131" t="s">
        <v>646</v>
      </c>
      <c r="D4298" s="131">
        <v>95</v>
      </c>
      <c r="E4298" s="132">
        <v>3732</v>
      </c>
      <c r="F4298" s="129">
        <f t="shared" si="66"/>
        <v>250000</v>
      </c>
      <c r="G4298" s="131"/>
      <c r="AQ4298" s="86"/>
      <c r="IH4298" s="131"/>
    </row>
    <row r="4299" spans="1:242">
      <c r="A4299" s="131" t="s">
        <v>2802</v>
      </c>
      <c r="B4299" s="139">
        <f>+'[2]Table SP Vol '!BB101</f>
        <v>1866</v>
      </c>
      <c r="C4299" s="131" t="s">
        <v>646</v>
      </c>
      <c r="D4299" s="131">
        <v>96</v>
      </c>
      <c r="E4299" s="132">
        <v>3732</v>
      </c>
      <c r="F4299" s="129">
        <f t="shared" si="66"/>
        <v>250000</v>
      </c>
      <c r="G4299" s="131"/>
      <c r="AQ4299" s="86"/>
      <c r="IH4299" s="131"/>
    </row>
    <row r="4300" spans="1:242">
      <c r="A4300" s="131" t="s">
        <v>2803</v>
      </c>
      <c r="B4300" s="139">
        <f>+'[2]Table SP Vol '!BB102</f>
        <v>1866</v>
      </c>
      <c r="C4300" s="131" t="s">
        <v>646</v>
      </c>
      <c r="D4300" s="131">
        <v>97</v>
      </c>
      <c r="E4300" s="132">
        <v>3732</v>
      </c>
      <c r="F4300" s="129">
        <f t="shared" si="66"/>
        <v>250000</v>
      </c>
      <c r="G4300" s="131"/>
      <c r="AQ4300" s="86"/>
      <c r="IH4300" s="131"/>
    </row>
    <row r="4301" spans="1:242">
      <c r="A4301" s="131" t="s">
        <v>2804</v>
      </c>
      <c r="B4301" s="139">
        <f>+'[2]Table SP Vol '!BB103</f>
        <v>1866</v>
      </c>
      <c r="C4301" s="131" t="s">
        <v>646</v>
      </c>
      <c r="D4301" s="131">
        <v>98</v>
      </c>
      <c r="E4301" s="132">
        <v>3732</v>
      </c>
      <c r="F4301" s="129">
        <f t="shared" si="66"/>
        <v>250000</v>
      </c>
      <c r="G4301" s="131"/>
      <c r="AQ4301" s="86"/>
      <c r="IH4301" s="131"/>
    </row>
    <row r="4302" spans="1:242">
      <c r="A4302" s="131" t="s">
        <v>2805</v>
      </c>
      <c r="B4302" s="139">
        <f>+'[2]Table SP Vol '!BB104</f>
        <v>1866</v>
      </c>
      <c r="C4302" s="131" t="s">
        <v>646</v>
      </c>
      <c r="D4302" s="131">
        <v>99</v>
      </c>
      <c r="E4302" s="132">
        <v>3732</v>
      </c>
      <c r="F4302" s="129">
        <f t="shared" si="66"/>
        <v>250000</v>
      </c>
      <c r="G4302" s="131"/>
      <c r="AQ4302" s="86"/>
      <c r="IH4302" s="131"/>
    </row>
    <row r="4303" spans="1:242">
      <c r="A4303" s="131" t="s">
        <v>2806</v>
      </c>
      <c r="B4303" s="139">
        <f>+'[2]Table SP Vol '!BB105</f>
        <v>0</v>
      </c>
      <c r="C4303" s="131" t="s">
        <v>634</v>
      </c>
      <c r="D4303" s="131">
        <v>0</v>
      </c>
      <c r="E4303" s="132">
        <v>0</v>
      </c>
      <c r="F4303" s="129">
        <f t="shared" si="66"/>
        <v>250000</v>
      </c>
      <c r="G4303" s="131"/>
      <c r="AQ4303" s="86"/>
      <c r="IH4303" s="131"/>
    </row>
    <row r="4304" spans="1:242">
      <c r="D4304" s="131"/>
      <c r="G4304" s="131"/>
      <c r="AT4304" s="86"/>
      <c r="IH4304" s="131"/>
    </row>
    <row r="4305" spans="4:242">
      <c r="D4305" s="131"/>
      <c r="G4305" s="131"/>
      <c r="GD4305" s="86"/>
      <c r="IH4305" s="131"/>
    </row>
    <row r="4306" spans="4:242">
      <c r="D4306" s="131"/>
      <c r="G4306" s="131"/>
      <c r="GD4306" s="86"/>
      <c r="IH4306" s="131"/>
    </row>
    <row r="4307" spans="4:242">
      <c r="D4307" s="131"/>
      <c r="G4307" s="131"/>
      <c r="GD4307" s="86"/>
      <c r="IH4307" s="131"/>
    </row>
    <row r="4308" spans="4:242">
      <c r="D4308" s="131"/>
      <c r="G4308" s="131"/>
      <c r="GD4308" s="86"/>
      <c r="IH4308" s="131"/>
    </row>
    <row r="4309" spans="4:242">
      <c r="D4309" s="131"/>
      <c r="G4309" s="131"/>
      <c r="GD4309" s="86"/>
      <c r="IH4309" s="131"/>
    </row>
    <row r="4310" spans="4:242">
      <c r="D4310" s="131"/>
      <c r="G4310" s="131"/>
      <c r="GD4310" s="86"/>
      <c r="IH4310" s="131"/>
    </row>
    <row r="4311" spans="4:242">
      <c r="D4311" s="131"/>
      <c r="G4311" s="131"/>
      <c r="GD4311" s="86"/>
      <c r="IH4311" s="131"/>
    </row>
    <row r="4312" spans="4:242">
      <c r="D4312" s="131"/>
      <c r="G4312" s="131"/>
      <c r="GD4312" s="86"/>
      <c r="IH4312" s="131"/>
    </row>
    <row r="4313" spans="4:242">
      <c r="D4313" s="131"/>
      <c r="G4313" s="131"/>
      <c r="GD4313" s="86"/>
      <c r="IH4313" s="131"/>
    </row>
    <row r="4314" spans="4:242">
      <c r="D4314" s="131"/>
      <c r="G4314" s="131"/>
      <c r="GD4314" s="86"/>
      <c r="IH4314" s="131"/>
    </row>
    <row r="4315" spans="4:242">
      <c r="D4315" s="131"/>
      <c r="G4315" s="131"/>
      <c r="GD4315" s="86"/>
      <c r="IH4315" s="131"/>
    </row>
    <row r="4316" spans="4:242">
      <c r="D4316" s="131"/>
      <c r="G4316" s="131"/>
      <c r="GD4316" s="86"/>
      <c r="IH4316" s="131"/>
    </row>
    <row r="4317" spans="4:242">
      <c r="D4317" s="131"/>
      <c r="G4317" s="131"/>
      <c r="GD4317" s="86"/>
      <c r="IH4317" s="131"/>
    </row>
    <row r="4318" spans="4:242">
      <c r="D4318" s="131"/>
      <c r="G4318" s="131"/>
      <c r="GH4318" s="86"/>
      <c r="IH4318" s="131"/>
    </row>
    <row r="4319" spans="4:242">
      <c r="D4319" s="131"/>
      <c r="G4319" s="131"/>
      <c r="GH4319" s="86"/>
      <c r="IH4319" s="131"/>
    </row>
    <row r="4320" spans="4:242">
      <c r="D4320" s="131"/>
      <c r="G4320" s="131"/>
      <c r="GH4320" s="86"/>
      <c r="IH4320" s="131"/>
    </row>
    <row r="4321" spans="4:242">
      <c r="D4321" s="131"/>
      <c r="G4321" s="131"/>
      <c r="GH4321" s="86"/>
      <c r="IH4321" s="131"/>
    </row>
    <row r="4322" spans="4:242">
      <c r="D4322" s="131"/>
      <c r="G4322" s="131"/>
      <c r="GH4322" s="86"/>
      <c r="IH4322" s="131"/>
    </row>
    <row r="4323" spans="4:242">
      <c r="D4323" s="131"/>
      <c r="G4323" s="131"/>
      <c r="GH4323" s="86"/>
      <c r="IH4323" s="131"/>
    </row>
    <row r="4324" spans="4:242">
      <c r="D4324" s="131"/>
      <c r="G4324" s="131"/>
      <c r="GH4324" s="86"/>
      <c r="IH4324" s="131"/>
    </row>
    <row r="4325" spans="4:242">
      <c r="D4325" s="131"/>
      <c r="G4325" s="131"/>
      <c r="GP4325" s="86"/>
      <c r="IH4325" s="131"/>
    </row>
    <row r="4326" spans="4:242">
      <c r="D4326" s="131"/>
      <c r="G4326" s="131"/>
      <c r="GP4326" s="86"/>
      <c r="IH4326" s="131"/>
    </row>
    <row r="4327" spans="4:242">
      <c r="D4327" s="131"/>
      <c r="G4327" s="131"/>
      <c r="GP4327" s="86"/>
      <c r="IH4327" s="131"/>
    </row>
    <row r="4328" spans="4:242">
      <c r="D4328" s="131"/>
      <c r="G4328" s="131"/>
      <c r="GP4328" s="86"/>
      <c r="IH4328" s="131"/>
    </row>
    <row r="4329" spans="4:242">
      <c r="D4329" s="131"/>
      <c r="G4329" s="131"/>
      <c r="GP4329" s="86"/>
      <c r="IH4329" s="131"/>
    </row>
    <row r="4330" spans="4:242">
      <c r="D4330" s="131"/>
      <c r="G4330" s="131"/>
      <c r="GP4330" s="86"/>
      <c r="IH4330" s="131"/>
    </row>
    <row r="4331" spans="4:242">
      <c r="D4331" s="131"/>
      <c r="G4331" s="131"/>
      <c r="GP4331" s="86"/>
      <c r="IH4331" s="131"/>
    </row>
    <row r="4332" spans="4:242">
      <c r="D4332" s="131"/>
      <c r="G4332" s="131"/>
      <c r="GP4332" s="86"/>
      <c r="IH4332" s="131"/>
    </row>
    <row r="4333" spans="4:242">
      <c r="D4333" s="131"/>
      <c r="G4333" s="131"/>
      <c r="GP4333" s="86"/>
      <c r="IH4333" s="131"/>
    </row>
    <row r="4334" spans="4:242">
      <c r="D4334" s="131"/>
      <c r="G4334" s="131"/>
      <c r="GP4334" s="86"/>
      <c r="IH4334" s="131"/>
    </row>
    <row r="4335" spans="4:242">
      <c r="D4335" s="131"/>
      <c r="G4335" s="131"/>
      <c r="GP4335" s="86"/>
      <c r="IH4335" s="131"/>
    </row>
    <row r="4336" spans="4:242">
      <c r="D4336" s="131"/>
      <c r="G4336" s="131"/>
      <c r="GT4336" s="86"/>
      <c r="IH4336" s="131"/>
    </row>
    <row r="4337" spans="4:242">
      <c r="D4337" s="131"/>
      <c r="G4337" s="131"/>
      <c r="GT4337" s="86"/>
      <c r="IH4337" s="131"/>
    </row>
    <row r="4338" spans="4:242">
      <c r="D4338" s="131"/>
      <c r="G4338" s="131"/>
      <c r="GT4338" s="86"/>
      <c r="IH4338" s="131"/>
    </row>
    <row r="4339" spans="4:242">
      <c r="D4339" s="131"/>
      <c r="G4339" s="131"/>
      <c r="GT4339" s="86"/>
      <c r="IH4339" s="131"/>
    </row>
    <row r="4340" spans="4:242">
      <c r="D4340" s="131"/>
      <c r="G4340" s="131"/>
      <c r="GT4340" s="86"/>
      <c r="IH4340" s="131"/>
    </row>
    <row r="4341" spans="4:242">
      <c r="D4341" s="131"/>
      <c r="G4341" s="131"/>
      <c r="GT4341" s="86"/>
      <c r="IH4341" s="131"/>
    </row>
    <row r="4342" spans="4:242">
      <c r="D4342" s="131"/>
      <c r="G4342" s="131"/>
      <c r="GT4342" s="86"/>
      <c r="IH4342" s="131"/>
    </row>
    <row r="4343" spans="4:242">
      <c r="D4343" s="131"/>
      <c r="G4343" s="131"/>
      <c r="GT4343" s="86"/>
      <c r="IH4343" s="131"/>
    </row>
    <row r="4344" spans="4:242">
      <c r="D4344" s="131"/>
      <c r="G4344" s="131"/>
      <c r="GT4344" s="86"/>
      <c r="IH4344" s="131"/>
    </row>
    <row r="4345" spans="4:242">
      <c r="D4345" s="131"/>
      <c r="G4345" s="131"/>
      <c r="GT4345" s="86"/>
      <c r="IH4345" s="131"/>
    </row>
    <row r="4346" spans="4:242">
      <c r="D4346" s="131"/>
      <c r="G4346" s="131"/>
      <c r="GT4346" s="86"/>
      <c r="IH4346" s="131"/>
    </row>
    <row r="4347" spans="4:242">
      <c r="D4347" s="131"/>
      <c r="G4347" s="131"/>
      <c r="GT4347" s="86"/>
      <c r="IH4347" s="131"/>
    </row>
    <row r="4348" spans="4:242">
      <c r="D4348" s="131"/>
      <c r="G4348" s="131"/>
      <c r="GT4348" s="86"/>
      <c r="IH4348" s="131"/>
    </row>
    <row r="4349" spans="4:242">
      <c r="D4349" s="131"/>
      <c r="G4349" s="131"/>
      <c r="GT4349" s="86"/>
      <c r="IH4349" s="131"/>
    </row>
    <row r="4350" spans="4:242">
      <c r="D4350" s="131"/>
      <c r="G4350" s="131"/>
      <c r="GT4350" s="86"/>
      <c r="IH4350" s="131"/>
    </row>
    <row r="4351" spans="4:242">
      <c r="D4351" s="131"/>
      <c r="G4351" s="131"/>
      <c r="GT4351" s="86"/>
      <c r="IH4351" s="131"/>
    </row>
    <row r="4352" spans="4:242">
      <c r="D4352" s="131"/>
      <c r="G4352" s="131"/>
      <c r="GT4352" s="86"/>
      <c r="IH4352" s="131"/>
    </row>
    <row r="4353" spans="4:242">
      <c r="D4353" s="131"/>
      <c r="G4353" s="131"/>
      <c r="GT4353" s="86"/>
      <c r="IH4353" s="131"/>
    </row>
    <row r="4354" spans="4:242">
      <c r="D4354" s="131"/>
      <c r="G4354" s="131"/>
      <c r="GT4354" s="86"/>
      <c r="IH4354" s="131"/>
    </row>
    <row r="4355" spans="4:242">
      <c r="D4355" s="131"/>
      <c r="G4355" s="131"/>
      <c r="GT4355" s="86"/>
      <c r="IH4355" s="131"/>
    </row>
    <row r="4356" spans="4:242">
      <c r="D4356" s="131"/>
      <c r="G4356" s="131"/>
      <c r="GT4356" s="86"/>
      <c r="IH4356" s="131"/>
    </row>
    <row r="4357" spans="4:242">
      <c r="D4357" s="131"/>
      <c r="G4357" s="131"/>
      <c r="GT4357" s="86"/>
      <c r="IH4357" s="131"/>
    </row>
    <row r="4358" spans="4:242">
      <c r="D4358" s="131"/>
      <c r="G4358" s="131"/>
      <c r="GT4358" s="86"/>
      <c r="IH4358" s="131"/>
    </row>
    <row r="4359" spans="4:242">
      <c r="D4359" s="131"/>
      <c r="G4359" s="131"/>
      <c r="GT4359" s="86"/>
      <c r="IH4359" s="131"/>
    </row>
    <row r="4360" spans="4:242">
      <c r="D4360" s="131"/>
      <c r="G4360" s="131"/>
      <c r="GT4360" s="86"/>
      <c r="IH4360" s="131"/>
    </row>
    <row r="4361" spans="4:242">
      <c r="D4361" s="131"/>
      <c r="G4361" s="131"/>
      <c r="GT4361" s="86"/>
      <c r="IH4361" s="131"/>
    </row>
    <row r="4362" spans="4:242">
      <c r="D4362" s="131"/>
      <c r="G4362" s="131"/>
      <c r="GT4362" s="86"/>
      <c r="IH4362" s="131"/>
    </row>
    <row r="4363" spans="4:242">
      <c r="D4363" s="131"/>
      <c r="G4363" s="131"/>
      <c r="GT4363" s="86"/>
      <c r="IH4363" s="131"/>
    </row>
    <row r="4364" spans="4:242">
      <c r="D4364" s="131"/>
      <c r="G4364" s="131"/>
      <c r="GT4364" s="86"/>
      <c r="IH4364" s="131"/>
    </row>
    <row r="4365" spans="4:242">
      <c r="D4365" s="131"/>
      <c r="G4365" s="131"/>
      <c r="GT4365" s="86"/>
      <c r="IH4365" s="131"/>
    </row>
    <row r="4366" spans="4:242">
      <c r="D4366" s="131"/>
      <c r="G4366" s="131"/>
      <c r="GT4366" s="86"/>
      <c r="IH4366" s="131"/>
    </row>
    <row r="4367" spans="4:242">
      <c r="D4367" s="131"/>
      <c r="G4367" s="131"/>
      <c r="GT4367" s="86"/>
      <c r="IH4367" s="131"/>
    </row>
    <row r="4368" spans="4:242">
      <c r="D4368" s="131"/>
      <c r="G4368" s="131"/>
      <c r="GT4368" s="86"/>
      <c r="IH4368" s="131"/>
    </row>
    <row r="4369" spans="4:242">
      <c r="D4369" s="131"/>
      <c r="G4369" s="131"/>
      <c r="GT4369" s="86"/>
      <c r="IH4369" s="131"/>
    </row>
    <row r="4370" spans="4:242">
      <c r="D4370" s="131"/>
      <c r="G4370" s="131"/>
      <c r="GT4370" s="86"/>
      <c r="IH4370" s="131"/>
    </row>
    <row r="4371" spans="4:242">
      <c r="D4371" s="131"/>
      <c r="G4371" s="131"/>
      <c r="GT4371" s="86"/>
      <c r="IH4371" s="131"/>
    </row>
    <row r="4372" spans="4:242">
      <c r="D4372" s="131"/>
      <c r="G4372" s="131"/>
      <c r="GT4372" s="86"/>
      <c r="IH4372" s="131"/>
    </row>
    <row r="4373" spans="4:242">
      <c r="D4373" s="131"/>
      <c r="G4373" s="131"/>
      <c r="HB4373" s="86"/>
      <c r="IH4373" s="131"/>
    </row>
    <row r="4374" spans="4:242">
      <c r="D4374" s="131"/>
      <c r="G4374" s="131"/>
      <c r="HB4374" s="86"/>
      <c r="IH4374" s="131"/>
    </row>
    <row r="4375" spans="4:242">
      <c r="D4375" s="131"/>
      <c r="G4375" s="131"/>
      <c r="HB4375" s="86"/>
      <c r="IH4375" s="131"/>
    </row>
    <row r="4376" spans="4:242">
      <c r="D4376" s="131"/>
      <c r="G4376" s="131"/>
      <c r="HB4376" s="86"/>
      <c r="IH4376" s="131"/>
    </row>
    <row r="4377" spans="4:242">
      <c r="D4377" s="131"/>
      <c r="G4377" s="131"/>
      <c r="HB4377" s="86"/>
      <c r="IH4377" s="131"/>
    </row>
    <row r="4378" spans="4:242">
      <c r="D4378" s="131"/>
      <c r="G4378" s="131"/>
      <c r="HB4378" s="86"/>
      <c r="IH4378" s="131"/>
    </row>
    <row r="4379" spans="4:242">
      <c r="D4379" s="131"/>
      <c r="G4379" s="131"/>
      <c r="HB4379" s="86"/>
      <c r="IH4379" s="131"/>
    </row>
    <row r="4380" spans="4:242">
      <c r="D4380" s="131"/>
      <c r="G4380" s="131"/>
      <c r="HB4380" s="86"/>
      <c r="IH4380" s="131"/>
    </row>
    <row r="4381" spans="4:242">
      <c r="D4381" s="131"/>
      <c r="G4381" s="131"/>
      <c r="HB4381" s="86"/>
      <c r="IH4381" s="131"/>
    </row>
    <row r="4382" spans="4:242">
      <c r="D4382" s="131"/>
      <c r="G4382" s="131"/>
      <c r="HB4382" s="86"/>
      <c r="IH4382" s="131"/>
    </row>
    <row r="4383" spans="4:242">
      <c r="D4383" s="131"/>
      <c r="G4383" s="131"/>
      <c r="HB4383" s="86"/>
      <c r="IH4383" s="131"/>
    </row>
    <row r="4384" spans="4:242">
      <c r="D4384" s="131"/>
      <c r="G4384" s="131"/>
      <c r="HB4384" s="86"/>
      <c r="IH4384" s="131"/>
    </row>
    <row r="4385" spans="4:242">
      <c r="D4385" s="131"/>
      <c r="G4385" s="131"/>
      <c r="HB4385" s="86"/>
      <c r="IH4385" s="131"/>
    </row>
    <row r="4386" spans="4:242">
      <c r="D4386" s="131"/>
      <c r="G4386" s="131"/>
      <c r="HB4386" s="86"/>
      <c r="IH4386" s="131"/>
    </row>
    <row r="4387" spans="4:242">
      <c r="D4387" s="131"/>
      <c r="G4387" s="131"/>
      <c r="HB4387" s="86"/>
      <c r="IH4387" s="131"/>
    </row>
    <row r="4388" spans="4:242">
      <c r="D4388" s="131"/>
      <c r="G4388" s="131"/>
      <c r="HB4388" s="86"/>
      <c r="IH4388" s="131"/>
    </row>
    <row r="4389" spans="4:242">
      <c r="D4389" s="131"/>
      <c r="G4389" s="131"/>
      <c r="HB4389" s="86"/>
      <c r="IH4389" s="131"/>
    </row>
    <row r="4390" spans="4:242">
      <c r="D4390" s="131"/>
      <c r="G4390" s="131"/>
      <c r="HB4390" s="86"/>
      <c r="IH4390" s="131"/>
    </row>
    <row r="4391" spans="4:242">
      <c r="D4391" s="131"/>
      <c r="G4391" s="131"/>
      <c r="HB4391" s="86"/>
      <c r="IH4391" s="131"/>
    </row>
    <row r="4392" spans="4:242">
      <c r="D4392" s="131"/>
      <c r="G4392" s="131"/>
      <c r="HB4392" s="86"/>
      <c r="IH4392" s="131"/>
    </row>
    <row r="4393" spans="4:242">
      <c r="D4393" s="131"/>
      <c r="G4393" s="131"/>
      <c r="HB4393" s="86"/>
      <c r="IH4393" s="131"/>
    </row>
    <row r="4394" spans="4:242">
      <c r="D4394" s="131"/>
      <c r="G4394" s="131"/>
      <c r="HB4394" s="86"/>
      <c r="IH4394" s="131"/>
    </row>
    <row r="4395" spans="4:242">
      <c r="D4395" s="131"/>
      <c r="G4395" s="131"/>
      <c r="HB4395" s="86"/>
      <c r="IH4395" s="131"/>
    </row>
    <row r="4396" spans="4:242">
      <c r="D4396" s="131"/>
      <c r="G4396" s="131"/>
      <c r="HB4396" s="86"/>
      <c r="IH4396" s="131"/>
    </row>
    <row r="4397" spans="4:242">
      <c r="D4397" s="131"/>
      <c r="G4397" s="131"/>
      <c r="HB4397" s="86"/>
      <c r="IH4397" s="131"/>
    </row>
    <row r="4398" spans="4:242">
      <c r="D4398" s="131"/>
      <c r="G4398" s="131"/>
      <c r="HB4398" s="86"/>
      <c r="IH4398" s="131"/>
    </row>
    <row r="4399" spans="4:242">
      <c r="D4399" s="131"/>
      <c r="G4399" s="131"/>
      <c r="HB4399" s="86"/>
      <c r="IH4399" s="131"/>
    </row>
    <row r="4400" spans="4:242">
      <c r="D4400" s="131"/>
      <c r="G4400" s="131"/>
      <c r="HB4400" s="86"/>
      <c r="IH4400" s="131"/>
    </row>
    <row r="4401" spans="4:242">
      <c r="D4401" s="131"/>
      <c r="G4401" s="131"/>
      <c r="HB4401" s="86"/>
      <c r="IH4401" s="131"/>
    </row>
    <row r="4402" spans="4:242">
      <c r="D4402" s="131"/>
      <c r="G4402" s="131"/>
      <c r="HB4402" s="86"/>
      <c r="IH4402" s="131"/>
    </row>
    <row r="4403" spans="4:242">
      <c r="D4403" s="131"/>
      <c r="G4403" s="131"/>
      <c r="HB4403" s="86"/>
      <c r="IH4403" s="131"/>
    </row>
    <row r="4404" spans="4:242">
      <c r="D4404" s="131"/>
      <c r="G4404" s="131"/>
      <c r="HB4404" s="86"/>
      <c r="IH4404" s="131"/>
    </row>
    <row r="4405" spans="4:242">
      <c r="D4405" s="131"/>
      <c r="G4405" s="131"/>
      <c r="HB4405" s="86"/>
      <c r="IH4405" s="131"/>
    </row>
    <row r="4406" spans="4:242">
      <c r="D4406" s="131"/>
      <c r="G4406" s="131"/>
      <c r="HB4406" s="86"/>
      <c r="IH4406" s="131"/>
    </row>
    <row r="4407" spans="4:242">
      <c r="D4407" s="131"/>
      <c r="G4407" s="131"/>
      <c r="HB4407" s="86"/>
      <c r="IH4407" s="131"/>
    </row>
    <row r="4408" spans="4:242">
      <c r="D4408" s="131"/>
      <c r="G4408" s="131"/>
      <c r="HB4408" s="86"/>
      <c r="IH4408" s="131"/>
    </row>
    <row r="4409" spans="4:242">
      <c r="D4409" s="131"/>
      <c r="G4409" s="131"/>
      <c r="HB4409" s="86"/>
      <c r="IH4409" s="131"/>
    </row>
    <row r="4410" spans="4:242">
      <c r="D4410" s="131"/>
      <c r="G4410" s="131"/>
      <c r="HB4410" s="86"/>
      <c r="IH4410" s="131"/>
    </row>
    <row r="4411" spans="4:242">
      <c r="D4411" s="131"/>
      <c r="G4411" s="131"/>
      <c r="HB4411" s="86"/>
      <c r="IH4411" s="131"/>
    </row>
    <row r="4412" spans="4:242">
      <c r="D4412" s="131"/>
      <c r="G4412" s="131"/>
      <c r="HB4412" s="86"/>
      <c r="IH4412" s="131"/>
    </row>
    <row r="4413" spans="4:242">
      <c r="D4413" s="131"/>
      <c r="G4413" s="131"/>
      <c r="HB4413" s="86"/>
      <c r="IH4413" s="131"/>
    </row>
    <row r="4414" spans="4:242">
      <c r="D4414" s="131"/>
      <c r="G4414" s="131"/>
      <c r="HB4414" s="86"/>
      <c r="IH4414" s="131"/>
    </row>
    <row r="4415" spans="4:242">
      <c r="D4415" s="131"/>
      <c r="G4415" s="131"/>
      <c r="HB4415" s="86"/>
      <c r="IH4415" s="131"/>
    </row>
    <row r="4416" spans="4:242">
      <c r="D4416" s="131"/>
      <c r="G4416" s="131"/>
      <c r="HB4416" s="86"/>
      <c r="IH4416" s="131"/>
    </row>
    <row r="4417" spans="4:242">
      <c r="D4417" s="131"/>
      <c r="G4417" s="131"/>
      <c r="HB4417" s="86"/>
      <c r="IH4417" s="131"/>
    </row>
    <row r="4418" spans="4:242">
      <c r="D4418" s="131"/>
      <c r="G4418" s="131"/>
      <c r="HB4418" s="86"/>
      <c r="IH4418" s="131"/>
    </row>
    <row r="4419" spans="4:242">
      <c r="D4419" s="131"/>
      <c r="G4419" s="131"/>
      <c r="HB4419" s="86"/>
      <c r="IH4419" s="131"/>
    </row>
    <row r="4420" spans="4:242">
      <c r="D4420" s="131"/>
      <c r="G4420" s="131"/>
      <c r="HB4420" s="86"/>
      <c r="IH4420" s="131"/>
    </row>
    <row r="4421" spans="4:242">
      <c r="D4421" s="131"/>
      <c r="G4421" s="131"/>
      <c r="HB4421" s="86"/>
      <c r="IH4421" s="131"/>
    </row>
    <row r="4422" spans="4:242">
      <c r="D4422" s="131"/>
      <c r="G4422" s="131"/>
      <c r="HB4422" s="86"/>
      <c r="IH4422" s="131"/>
    </row>
    <row r="4423" spans="4:242">
      <c r="D4423" s="131"/>
      <c r="G4423" s="131"/>
      <c r="HB4423" s="86"/>
      <c r="IH4423" s="131"/>
    </row>
    <row r="4424" spans="4:242">
      <c r="D4424" s="131"/>
      <c r="G4424" s="131"/>
      <c r="HB4424" s="86"/>
      <c r="IH4424" s="131"/>
    </row>
    <row r="4425" spans="4:242">
      <c r="D4425" s="131"/>
      <c r="G4425" s="131"/>
      <c r="HB4425" s="86"/>
      <c r="IH4425" s="131"/>
    </row>
    <row r="4426" spans="4:242">
      <c r="D4426" s="131"/>
      <c r="G4426" s="131"/>
      <c r="HB4426" s="86"/>
      <c r="IH4426" s="131"/>
    </row>
    <row r="4427" spans="4:242">
      <c r="D4427" s="131"/>
      <c r="G4427" s="131"/>
      <c r="HB4427" s="86"/>
      <c r="IH4427" s="131"/>
    </row>
    <row r="4428" spans="4:242">
      <c r="D4428" s="131"/>
      <c r="G4428" s="131"/>
      <c r="HB4428" s="86"/>
      <c r="IH4428" s="131"/>
    </row>
    <row r="4429" spans="4:242">
      <c r="D4429" s="131"/>
      <c r="G4429" s="131"/>
      <c r="HB4429" s="86"/>
      <c r="IH4429" s="131"/>
    </row>
    <row r="4430" spans="4:242">
      <c r="D4430" s="131"/>
      <c r="G4430" s="131"/>
      <c r="HB4430" s="86"/>
      <c r="IH4430" s="131"/>
    </row>
    <row r="4431" spans="4:242">
      <c r="D4431" s="131"/>
      <c r="G4431" s="131"/>
      <c r="HB4431" s="86"/>
      <c r="IH4431" s="131"/>
    </row>
    <row r="4432" spans="4:242">
      <c r="D4432" s="131"/>
      <c r="G4432" s="131"/>
      <c r="HB4432" s="86"/>
      <c r="IH4432" s="131"/>
    </row>
    <row r="4433" spans="4:242">
      <c r="D4433" s="131"/>
      <c r="G4433" s="131"/>
      <c r="HB4433" s="86"/>
      <c r="IH4433" s="131"/>
    </row>
    <row r="4434" spans="4:242">
      <c r="D4434" s="131"/>
      <c r="G4434" s="131"/>
      <c r="HB4434" s="86"/>
      <c r="IH4434" s="131"/>
    </row>
    <row r="4435" spans="4:242">
      <c r="D4435" s="131"/>
      <c r="G4435" s="131"/>
      <c r="HB4435" s="86"/>
      <c r="IH4435" s="131"/>
    </row>
    <row r="4436" spans="4:242">
      <c r="D4436" s="131"/>
      <c r="G4436" s="131"/>
      <c r="HB4436" s="86"/>
      <c r="IH4436" s="131"/>
    </row>
    <row r="4437" spans="4:242">
      <c r="D4437" s="131"/>
      <c r="G4437" s="131"/>
      <c r="HB4437" s="86"/>
      <c r="IH4437" s="131"/>
    </row>
    <row r="4438" spans="4:242">
      <c r="D4438" s="131"/>
      <c r="G4438" s="131"/>
      <c r="HB4438" s="86"/>
      <c r="IH4438" s="131"/>
    </row>
    <row r="4439" spans="4:242">
      <c r="D4439" s="131"/>
      <c r="G4439" s="131"/>
      <c r="HB4439" s="86"/>
      <c r="IH4439" s="131"/>
    </row>
    <row r="4440" spans="4:242">
      <c r="D4440" s="131"/>
      <c r="G4440" s="131"/>
      <c r="HB4440" s="86"/>
      <c r="IH4440" s="131"/>
    </row>
    <row r="4441" spans="4:242">
      <c r="D4441" s="131"/>
      <c r="G4441" s="131"/>
      <c r="HB4441" s="86"/>
      <c r="IH4441" s="131"/>
    </row>
    <row r="4442" spans="4:242">
      <c r="D4442" s="131"/>
      <c r="G4442" s="131"/>
      <c r="HB4442" s="86"/>
      <c r="IH4442" s="131"/>
    </row>
    <row r="4443" spans="4:242">
      <c r="D4443" s="131"/>
      <c r="G4443" s="131"/>
      <c r="HB4443" s="86"/>
      <c r="IH4443" s="131"/>
    </row>
    <row r="4444" spans="4:242">
      <c r="D4444" s="131"/>
      <c r="G4444" s="131"/>
      <c r="HB4444" s="86"/>
      <c r="IH4444" s="131"/>
    </row>
    <row r="4445" spans="4:242">
      <c r="D4445" s="131"/>
      <c r="G4445" s="131"/>
      <c r="HB4445" s="86"/>
      <c r="IH4445" s="131"/>
    </row>
    <row r="4446" spans="4:242">
      <c r="D4446" s="131"/>
      <c r="G4446" s="131"/>
      <c r="HB4446" s="86"/>
      <c r="IH4446" s="131"/>
    </row>
    <row r="4447" spans="4:242">
      <c r="D4447" s="131"/>
      <c r="G4447" s="131"/>
      <c r="HB4447" s="86"/>
      <c r="IH4447" s="131"/>
    </row>
    <row r="4448" spans="4:242">
      <c r="D4448" s="131"/>
      <c r="G4448" s="131"/>
      <c r="HB4448" s="86"/>
      <c r="IH4448" s="131"/>
    </row>
    <row r="4449" spans="4:242">
      <c r="D4449" s="131"/>
      <c r="G4449" s="131"/>
      <c r="HB4449" s="86"/>
      <c r="IH4449" s="131"/>
    </row>
    <row r="4450" spans="4:242">
      <c r="D4450" s="131"/>
      <c r="G4450" s="131"/>
      <c r="HB4450" s="86"/>
      <c r="IH4450" s="131"/>
    </row>
    <row r="4451" spans="4:242">
      <c r="D4451" s="131"/>
      <c r="G4451" s="131"/>
      <c r="HB4451" s="86"/>
      <c r="IH4451" s="131"/>
    </row>
    <row r="4452" spans="4:242">
      <c r="D4452" s="131"/>
      <c r="G4452" s="131"/>
      <c r="HB4452" s="86"/>
      <c r="IH4452" s="131"/>
    </row>
    <row r="4453" spans="4:242">
      <c r="D4453" s="131"/>
      <c r="G4453" s="131"/>
      <c r="HB4453" s="86"/>
      <c r="IH4453" s="131"/>
    </row>
    <row r="4454" spans="4:242">
      <c r="D4454" s="131"/>
      <c r="G4454" s="131"/>
      <c r="HB4454" s="86"/>
      <c r="IH4454" s="131"/>
    </row>
    <row r="4455" spans="4:242">
      <c r="D4455" s="131"/>
      <c r="G4455" s="131"/>
      <c r="HB4455" s="86"/>
      <c r="IH4455" s="131"/>
    </row>
    <row r="4456" spans="4:242">
      <c r="D4456" s="131"/>
      <c r="G4456" s="131"/>
      <c r="HB4456" s="86"/>
      <c r="IH4456" s="131"/>
    </row>
    <row r="4457" spans="4:242">
      <c r="D4457" s="131"/>
      <c r="G4457" s="131"/>
      <c r="HB4457" s="86"/>
      <c r="IH4457" s="131"/>
    </row>
    <row r="4458" spans="4:242">
      <c r="D4458" s="131"/>
      <c r="G4458" s="131"/>
      <c r="HB4458" s="86"/>
      <c r="IH4458" s="131"/>
    </row>
    <row r="4459" spans="4:242">
      <c r="D4459" s="131"/>
      <c r="G4459" s="131"/>
      <c r="HB4459" s="86"/>
      <c r="IH4459" s="131"/>
    </row>
    <row r="4460" spans="4:242">
      <c r="D4460" s="131"/>
      <c r="G4460" s="131"/>
      <c r="HB4460" s="86"/>
      <c r="IH4460" s="131"/>
    </row>
    <row r="4461" spans="4:242">
      <c r="D4461" s="131"/>
      <c r="G4461" s="131"/>
      <c r="HB4461" s="86"/>
      <c r="IH4461" s="131"/>
    </row>
    <row r="4462" spans="4:242">
      <c r="D4462" s="131"/>
      <c r="G4462" s="131"/>
      <c r="HB4462" s="86"/>
      <c r="IH4462" s="131"/>
    </row>
    <row r="4463" spans="4:242">
      <c r="D4463" s="131"/>
      <c r="G4463" s="131"/>
      <c r="HB4463" s="86"/>
      <c r="IH4463" s="131"/>
    </row>
    <row r="4464" spans="4:242">
      <c r="D4464" s="131"/>
      <c r="G4464" s="131"/>
      <c r="HB4464" s="86"/>
      <c r="IH4464" s="131"/>
    </row>
    <row r="4465" spans="4:242">
      <c r="D4465" s="131"/>
      <c r="G4465" s="131"/>
      <c r="HF4465" s="86"/>
      <c r="IH4465" s="131"/>
    </row>
    <row r="4466" spans="4:242">
      <c r="D4466" s="131"/>
      <c r="G4466" s="131"/>
      <c r="HF4466" s="86"/>
      <c r="IH4466" s="131"/>
    </row>
    <row r="4467" spans="4:242">
      <c r="D4467" s="131"/>
      <c r="G4467" s="131"/>
      <c r="HF4467" s="86"/>
      <c r="IH4467" s="131"/>
    </row>
    <row r="4468" spans="4:242">
      <c r="D4468" s="131"/>
      <c r="G4468" s="131"/>
      <c r="HF4468" s="86"/>
      <c r="IH4468" s="131"/>
    </row>
    <row r="4469" spans="4:242">
      <c r="D4469" s="131"/>
      <c r="G4469" s="131"/>
      <c r="HF4469" s="86"/>
      <c r="IH4469" s="131"/>
    </row>
    <row r="4470" spans="4:242">
      <c r="D4470" s="131"/>
      <c r="G4470" s="131"/>
      <c r="HF4470" s="86"/>
      <c r="IH4470" s="131"/>
    </row>
    <row r="4471" spans="4:242">
      <c r="D4471" s="131"/>
      <c r="G4471" s="131"/>
      <c r="HF4471" s="86"/>
      <c r="IH4471" s="131"/>
    </row>
    <row r="4472" spans="4:242">
      <c r="D4472" s="131"/>
      <c r="G4472" s="131"/>
      <c r="HF4472" s="86"/>
      <c r="IH4472" s="131"/>
    </row>
    <row r="4473" spans="4:242">
      <c r="D4473" s="131"/>
      <c r="G4473" s="131"/>
      <c r="HF4473" s="86"/>
      <c r="IH4473" s="131"/>
    </row>
    <row r="4474" spans="4:242">
      <c r="D4474" s="131"/>
      <c r="G4474" s="131"/>
      <c r="HF4474" s="86"/>
      <c r="IH4474" s="131"/>
    </row>
    <row r="4475" spans="4:242">
      <c r="D4475" s="131"/>
      <c r="G4475" s="131"/>
      <c r="HF4475" s="86"/>
      <c r="IH4475" s="131"/>
    </row>
    <row r="4476" spans="4:242">
      <c r="D4476" s="131"/>
      <c r="G4476" s="131"/>
      <c r="HF4476" s="86"/>
      <c r="IH4476" s="131"/>
    </row>
    <row r="4477" spans="4:242">
      <c r="D4477" s="131"/>
      <c r="G4477" s="131"/>
      <c r="HF4477" s="86"/>
      <c r="IH4477" s="131"/>
    </row>
    <row r="4478" spans="4:242">
      <c r="D4478" s="131"/>
      <c r="G4478" s="131"/>
      <c r="HF4478" s="86"/>
      <c r="IH4478" s="131"/>
    </row>
    <row r="4479" spans="4:242">
      <c r="D4479" s="131"/>
      <c r="G4479" s="131"/>
      <c r="HF4479" s="86"/>
      <c r="IH4479" s="131"/>
    </row>
    <row r="4480" spans="4:242">
      <c r="D4480" s="131"/>
      <c r="G4480" s="131"/>
      <c r="HF4480" s="86"/>
      <c r="IH4480" s="131"/>
    </row>
    <row r="4481" spans="4:242">
      <c r="D4481" s="131"/>
      <c r="G4481" s="131"/>
      <c r="HF4481" s="86"/>
      <c r="IH4481" s="131"/>
    </row>
    <row r="4482" spans="4:242">
      <c r="D4482" s="131"/>
      <c r="G4482" s="131"/>
      <c r="HF4482" s="86"/>
      <c r="IH4482" s="131"/>
    </row>
    <row r="4483" spans="4:242">
      <c r="D4483" s="131"/>
      <c r="G4483" s="131"/>
      <c r="HF4483" s="86"/>
      <c r="IH4483" s="131"/>
    </row>
    <row r="4484" spans="4:242">
      <c r="D4484" s="131"/>
      <c r="G4484" s="131"/>
      <c r="HF4484" s="86"/>
      <c r="IH4484" s="131"/>
    </row>
    <row r="4485" spans="4:242">
      <c r="D4485" s="131"/>
      <c r="G4485" s="131"/>
      <c r="HF4485" s="86"/>
      <c r="IH4485" s="131"/>
    </row>
    <row r="4486" spans="4:242">
      <c r="D4486" s="131"/>
      <c r="G4486" s="131"/>
      <c r="HF4486" s="86"/>
      <c r="IH4486" s="131"/>
    </row>
    <row r="4487" spans="4:242">
      <c r="D4487" s="131"/>
      <c r="G4487" s="131"/>
      <c r="HF4487" s="86"/>
      <c r="IH4487" s="131"/>
    </row>
    <row r="4488" spans="4:242">
      <c r="D4488" s="131"/>
      <c r="G4488" s="131"/>
      <c r="HF4488" s="86"/>
      <c r="IH4488" s="131"/>
    </row>
    <row r="4489" spans="4:242">
      <c r="D4489" s="131"/>
      <c r="G4489" s="131"/>
      <c r="HF4489" s="86"/>
      <c r="IH4489" s="131"/>
    </row>
    <row r="4490" spans="4:242">
      <c r="D4490" s="131"/>
      <c r="G4490" s="131"/>
      <c r="HF4490" s="86"/>
      <c r="IH4490" s="131"/>
    </row>
    <row r="4491" spans="4:242">
      <c r="D4491" s="131"/>
      <c r="G4491" s="131"/>
      <c r="HF4491" s="86"/>
      <c r="IH4491" s="131"/>
    </row>
    <row r="4492" spans="4:242">
      <c r="D4492" s="131"/>
      <c r="G4492" s="131"/>
      <c r="HF4492" s="86"/>
      <c r="IH4492" s="131"/>
    </row>
    <row r="4493" spans="4:242">
      <c r="D4493" s="131"/>
      <c r="G4493" s="131"/>
      <c r="HF4493" s="86"/>
      <c r="IH4493" s="131"/>
    </row>
    <row r="4494" spans="4:242">
      <c r="D4494" s="131"/>
      <c r="G4494" s="131"/>
      <c r="HF4494" s="86"/>
      <c r="IH4494" s="131"/>
    </row>
    <row r="4495" spans="4:242">
      <c r="D4495" s="131"/>
      <c r="G4495" s="131"/>
      <c r="HF4495" s="86"/>
      <c r="IH4495" s="131"/>
    </row>
    <row r="4496" spans="4:242">
      <c r="D4496" s="131"/>
      <c r="G4496" s="131"/>
      <c r="HF4496" s="86"/>
      <c r="IH4496" s="131"/>
    </row>
    <row r="4497" spans="4:242">
      <c r="D4497" s="131"/>
      <c r="G4497" s="131"/>
      <c r="HF4497" s="86"/>
      <c r="IH4497" s="131"/>
    </row>
    <row r="4498" spans="4:242">
      <c r="D4498" s="131"/>
      <c r="G4498" s="131"/>
      <c r="HF4498" s="86"/>
      <c r="IH4498" s="131"/>
    </row>
    <row r="4499" spans="4:242">
      <c r="D4499" s="131"/>
      <c r="G4499" s="131"/>
      <c r="HF4499" s="86"/>
      <c r="IH4499" s="131"/>
    </row>
    <row r="4500" spans="4:242">
      <c r="D4500" s="131"/>
      <c r="G4500" s="131"/>
      <c r="HF4500" s="86"/>
      <c r="IH4500" s="131"/>
    </row>
    <row r="4501" spans="4:242">
      <c r="D4501" s="131"/>
      <c r="G4501" s="131"/>
      <c r="HF4501" s="86"/>
      <c r="IH4501" s="131"/>
    </row>
    <row r="4502" spans="4:242">
      <c r="D4502" s="131"/>
      <c r="G4502" s="131"/>
      <c r="HF4502" s="86"/>
      <c r="IH4502" s="131"/>
    </row>
    <row r="4503" spans="4:242">
      <c r="D4503" s="131"/>
      <c r="G4503" s="131"/>
      <c r="HF4503" s="86"/>
      <c r="IH4503" s="131"/>
    </row>
    <row r="4504" spans="4:242">
      <c r="D4504" s="131"/>
      <c r="G4504" s="131"/>
      <c r="HF4504" s="86"/>
      <c r="IH4504" s="131"/>
    </row>
    <row r="4505" spans="4:242">
      <c r="D4505" s="131"/>
      <c r="G4505" s="131"/>
      <c r="HF4505" s="86"/>
      <c r="IH4505" s="131"/>
    </row>
    <row r="4506" spans="4:242">
      <c r="D4506" s="131"/>
      <c r="G4506" s="131"/>
      <c r="HF4506" s="86"/>
      <c r="IH4506" s="131"/>
    </row>
    <row r="4507" spans="4:242">
      <c r="D4507" s="131"/>
      <c r="G4507" s="131"/>
      <c r="HF4507" s="86"/>
      <c r="IH4507" s="131"/>
    </row>
    <row r="4508" spans="4:242">
      <c r="D4508" s="131"/>
      <c r="G4508" s="131"/>
      <c r="HF4508" s="86"/>
      <c r="IH4508" s="131"/>
    </row>
    <row r="4509" spans="4:242">
      <c r="D4509" s="131"/>
      <c r="G4509" s="131"/>
      <c r="HF4509" s="86"/>
      <c r="IH4509" s="131"/>
    </row>
    <row r="4510" spans="4:242">
      <c r="D4510" s="131"/>
      <c r="G4510" s="131"/>
      <c r="HF4510" s="86"/>
      <c r="IH4510" s="131"/>
    </row>
    <row r="4511" spans="4:242">
      <c r="D4511" s="131"/>
      <c r="G4511" s="131"/>
      <c r="HF4511" s="86"/>
      <c r="IH4511" s="131"/>
    </row>
    <row r="4512" spans="4:242">
      <c r="D4512" s="131"/>
      <c r="G4512" s="131"/>
      <c r="HJ4512" s="86"/>
      <c r="IH4512" s="131"/>
    </row>
    <row r="4513" spans="4:242">
      <c r="D4513" s="131"/>
      <c r="G4513" s="131"/>
      <c r="HJ4513" s="86"/>
      <c r="IH4513" s="131"/>
    </row>
    <row r="4514" spans="4:242">
      <c r="D4514" s="131"/>
      <c r="G4514" s="131"/>
      <c r="HJ4514" s="86"/>
      <c r="IH4514" s="131"/>
    </row>
    <row r="4515" spans="4:242">
      <c r="D4515" s="131"/>
      <c r="G4515" s="131"/>
      <c r="HJ4515" s="86"/>
      <c r="IH4515" s="131"/>
    </row>
    <row r="4516" spans="4:242">
      <c r="D4516" s="131"/>
      <c r="G4516" s="131"/>
      <c r="HJ4516" s="86"/>
      <c r="IH4516" s="131"/>
    </row>
    <row r="4517" spans="4:242">
      <c r="D4517" s="131"/>
      <c r="G4517" s="131"/>
      <c r="HJ4517" s="86"/>
      <c r="IH4517" s="131"/>
    </row>
    <row r="4518" spans="4:242">
      <c r="D4518" s="131"/>
      <c r="G4518" s="131"/>
      <c r="HJ4518" s="86"/>
      <c r="IH4518" s="131"/>
    </row>
    <row r="4519" spans="4:242">
      <c r="D4519" s="131"/>
      <c r="G4519" s="131"/>
      <c r="HJ4519" s="86"/>
      <c r="IH4519" s="131"/>
    </row>
    <row r="4520" spans="4:242">
      <c r="D4520" s="131"/>
      <c r="G4520" s="131"/>
      <c r="HJ4520" s="86"/>
      <c r="IH4520" s="131"/>
    </row>
    <row r="4521" spans="4:242">
      <c r="D4521" s="131"/>
      <c r="G4521" s="131"/>
      <c r="HJ4521" s="86"/>
      <c r="IH4521" s="131"/>
    </row>
    <row r="4522" spans="4:242">
      <c r="D4522" s="131"/>
      <c r="G4522" s="131"/>
      <c r="HJ4522" s="86"/>
      <c r="IH4522" s="131"/>
    </row>
    <row r="4523" spans="4:242">
      <c r="D4523" s="131"/>
      <c r="G4523" s="131"/>
      <c r="HJ4523" s="86"/>
      <c r="IH4523" s="131"/>
    </row>
    <row r="4524" spans="4:242">
      <c r="D4524" s="131"/>
      <c r="G4524" s="131"/>
      <c r="HJ4524" s="86"/>
      <c r="IH4524" s="131"/>
    </row>
    <row r="4525" spans="4:242">
      <c r="D4525" s="131"/>
      <c r="G4525" s="131"/>
      <c r="HJ4525" s="86"/>
      <c r="IH4525" s="131"/>
    </row>
    <row r="4526" spans="4:242">
      <c r="D4526" s="131"/>
      <c r="G4526" s="131"/>
      <c r="HJ4526" s="86"/>
      <c r="IH4526" s="131"/>
    </row>
    <row r="4527" spans="4:242">
      <c r="D4527" s="131"/>
      <c r="G4527" s="131"/>
      <c r="HJ4527" s="86"/>
      <c r="IH4527" s="131"/>
    </row>
    <row r="4528" spans="4:242">
      <c r="D4528" s="131"/>
      <c r="G4528" s="131"/>
      <c r="HJ4528" s="86"/>
      <c r="IH4528" s="131"/>
    </row>
    <row r="4529" spans="4:242">
      <c r="D4529" s="131"/>
      <c r="G4529" s="131"/>
      <c r="HJ4529" s="86"/>
      <c r="IH4529" s="131"/>
    </row>
    <row r="4530" spans="4:242">
      <c r="D4530" s="131"/>
      <c r="G4530" s="131"/>
      <c r="HJ4530" s="86"/>
      <c r="IH4530" s="131"/>
    </row>
    <row r="4531" spans="4:242">
      <c r="D4531" s="131"/>
      <c r="G4531" s="131"/>
      <c r="HJ4531" s="86"/>
      <c r="IH4531" s="131"/>
    </row>
    <row r="4532" spans="4:242">
      <c r="D4532" s="131"/>
      <c r="G4532" s="131"/>
      <c r="HJ4532" s="86"/>
      <c r="IH4532" s="131"/>
    </row>
    <row r="4533" spans="4:242">
      <c r="D4533" s="131"/>
      <c r="G4533" s="131"/>
      <c r="HJ4533" s="86"/>
      <c r="IH4533" s="131"/>
    </row>
    <row r="4534" spans="4:242">
      <c r="D4534" s="131"/>
      <c r="G4534" s="131"/>
      <c r="HJ4534" s="86"/>
      <c r="IH4534" s="131"/>
    </row>
    <row r="4535" spans="4:242">
      <c r="D4535" s="131"/>
      <c r="G4535" s="131"/>
      <c r="HJ4535" s="86"/>
      <c r="IH4535" s="131"/>
    </row>
    <row r="4536" spans="4:242">
      <c r="D4536" s="131"/>
      <c r="G4536" s="131"/>
      <c r="HJ4536" s="86"/>
      <c r="IH4536" s="131"/>
    </row>
    <row r="4537" spans="4:242">
      <c r="D4537" s="131"/>
      <c r="G4537" s="131"/>
      <c r="HJ4537" s="86"/>
      <c r="IH4537" s="131"/>
    </row>
    <row r="4538" spans="4:242">
      <c r="D4538" s="131"/>
      <c r="G4538" s="131"/>
      <c r="HJ4538" s="86"/>
      <c r="IH4538" s="131"/>
    </row>
    <row r="4539" spans="4:242">
      <c r="D4539" s="131"/>
      <c r="G4539" s="131"/>
      <c r="HJ4539" s="86"/>
      <c r="IH4539" s="131"/>
    </row>
    <row r="4540" spans="4:242">
      <c r="D4540" s="131"/>
      <c r="G4540" s="131"/>
      <c r="HJ4540" s="86"/>
      <c r="IH4540" s="131"/>
    </row>
    <row r="4541" spans="4:242">
      <c r="D4541" s="131"/>
      <c r="G4541" s="131"/>
      <c r="HJ4541" s="86"/>
      <c r="IH4541" s="131"/>
    </row>
    <row r="4542" spans="4:242">
      <c r="D4542" s="131"/>
      <c r="G4542" s="131"/>
      <c r="HJ4542" s="86"/>
      <c r="IH4542" s="131"/>
    </row>
    <row r="4543" spans="4:242">
      <c r="D4543" s="131"/>
      <c r="G4543" s="131"/>
      <c r="HJ4543" s="86"/>
      <c r="IH4543" s="131"/>
    </row>
    <row r="4544" spans="4:242">
      <c r="D4544" s="131"/>
      <c r="G4544" s="131"/>
      <c r="HJ4544" s="86"/>
      <c r="IH4544" s="131"/>
    </row>
    <row r="4545" spans="4:242">
      <c r="D4545" s="131"/>
      <c r="G4545" s="131"/>
      <c r="HJ4545" s="86"/>
      <c r="IH4545" s="131"/>
    </row>
    <row r="4546" spans="4:242">
      <c r="D4546" s="131"/>
      <c r="G4546" s="131"/>
      <c r="HJ4546" s="86"/>
      <c r="IH4546" s="131"/>
    </row>
    <row r="4547" spans="4:242">
      <c r="D4547" s="131"/>
      <c r="G4547" s="131"/>
      <c r="HJ4547" s="86"/>
      <c r="IH4547" s="131"/>
    </row>
    <row r="4548" spans="4:242">
      <c r="D4548" s="131"/>
      <c r="G4548" s="131"/>
      <c r="HJ4548" s="86"/>
      <c r="IH4548" s="131"/>
    </row>
    <row r="4549" spans="4:242">
      <c r="D4549" s="131"/>
      <c r="G4549" s="131"/>
      <c r="HJ4549" s="86"/>
      <c r="IH4549" s="131"/>
    </row>
    <row r="4550" spans="4:242">
      <c r="D4550" s="131"/>
      <c r="G4550" s="131"/>
      <c r="HJ4550" s="86"/>
      <c r="IH4550" s="131"/>
    </row>
    <row r="4551" spans="4:242">
      <c r="D4551" s="131"/>
      <c r="G4551" s="131"/>
      <c r="HJ4551" s="86"/>
      <c r="IH4551" s="131"/>
    </row>
    <row r="4552" spans="4:242">
      <c r="D4552" s="131"/>
      <c r="G4552" s="131"/>
      <c r="HJ4552" s="86"/>
      <c r="IH4552" s="131"/>
    </row>
    <row r="4553" spans="4:242">
      <c r="D4553" s="131"/>
      <c r="G4553" s="131"/>
      <c r="HJ4553" s="86"/>
      <c r="IH4553" s="131"/>
    </row>
    <row r="4554" spans="4:242">
      <c r="D4554" s="131"/>
      <c r="G4554" s="131"/>
      <c r="HJ4554" s="86"/>
      <c r="IH4554" s="131"/>
    </row>
    <row r="4555" spans="4:242">
      <c r="D4555" s="131"/>
      <c r="G4555" s="131"/>
      <c r="HJ4555" s="86"/>
      <c r="IH4555" s="131"/>
    </row>
    <row r="4556" spans="4:242">
      <c r="D4556" s="131"/>
      <c r="G4556" s="131"/>
      <c r="HJ4556" s="86"/>
      <c r="IH4556" s="131"/>
    </row>
    <row r="4557" spans="4:242">
      <c r="D4557" s="131"/>
      <c r="G4557" s="131"/>
      <c r="HJ4557" s="86"/>
      <c r="IH4557" s="131"/>
    </row>
    <row r="4558" spans="4:242">
      <c r="D4558" s="131"/>
      <c r="G4558" s="131"/>
      <c r="HJ4558" s="86"/>
      <c r="IH4558" s="131"/>
    </row>
    <row r="4559" spans="4:242">
      <c r="D4559" s="131"/>
      <c r="G4559" s="131"/>
      <c r="HJ4559" s="86"/>
      <c r="IH4559" s="131"/>
    </row>
    <row r="4560" spans="4:242">
      <c r="D4560" s="131"/>
      <c r="G4560" s="131"/>
      <c r="HJ4560" s="86"/>
      <c r="IH4560" s="131"/>
    </row>
    <row r="4561" spans="4:242">
      <c r="D4561" s="131"/>
      <c r="G4561" s="131"/>
      <c r="HJ4561" s="86"/>
      <c r="IH4561" s="131"/>
    </row>
    <row r="4562" spans="4:242">
      <c r="D4562" s="131"/>
      <c r="G4562" s="131"/>
      <c r="HJ4562" s="86"/>
      <c r="IH4562" s="131"/>
    </row>
    <row r="4563" spans="4:242">
      <c r="D4563" s="131"/>
      <c r="G4563" s="131"/>
      <c r="HJ4563" s="86"/>
      <c r="IH4563" s="131"/>
    </row>
    <row r="4564" spans="4:242">
      <c r="D4564" s="131"/>
      <c r="G4564" s="131"/>
      <c r="HJ4564" s="86"/>
      <c r="IH4564" s="131"/>
    </row>
    <row r="4565" spans="4:242">
      <c r="D4565" s="131"/>
      <c r="G4565" s="131"/>
      <c r="HJ4565" s="86"/>
      <c r="IH4565" s="131"/>
    </row>
    <row r="4566" spans="4:242">
      <c r="D4566" s="131"/>
      <c r="G4566" s="131"/>
      <c r="HJ4566" s="86"/>
      <c r="IH4566" s="131"/>
    </row>
    <row r="4567" spans="4:242">
      <c r="D4567" s="131"/>
      <c r="G4567" s="131"/>
      <c r="HJ4567" s="86"/>
      <c r="IH4567" s="131"/>
    </row>
    <row r="4568" spans="4:242">
      <c r="D4568" s="131"/>
      <c r="G4568" s="131"/>
      <c r="HJ4568" s="86"/>
      <c r="IH4568" s="131"/>
    </row>
    <row r="4569" spans="4:242">
      <c r="D4569" s="131"/>
      <c r="G4569" s="131"/>
      <c r="HJ4569" s="86"/>
      <c r="IH4569" s="131"/>
    </row>
    <row r="4570" spans="4:242">
      <c r="D4570" s="131"/>
      <c r="G4570" s="131"/>
      <c r="HJ4570" s="86"/>
      <c r="IH4570" s="131"/>
    </row>
    <row r="4571" spans="4:242">
      <c r="D4571" s="131"/>
      <c r="G4571" s="131"/>
      <c r="HJ4571" s="86"/>
      <c r="IH4571" s="131"/>
    </row>
    <row r="4572" spans="4:242">
      <c r="D4572" s="131"/>
      <c r="G4572" s="131"/>
      <c r="HJ4572" s="86"/>
      <c r="IH4572" s="131"/>
    </row>
    <row r="4573" spans="4:242">
      <c r="D4573" s="131"/>
      <c r="G4573" s="131"/>
      <c r="HJ4573" s="86"/>
      <c r="IH4573" s="131"/>
    </row>
    <row r="4574" spans="4:242">
      <c r="D4574" s="131"/>
      <c r="G4574" s="131"/>
      <c r="HJ4574" s="86"/>
      <c r="IH4574" s="131"/>
    </row>
    <row r="4575" spans="4:242">
      <c r="D4575" s="131"/>
      <c r="G4575" s="131"/>
      <c r="HJ4575" s="86"/>
      <c r="IH4575" s="131"/>
    </row>
    <row r="4576" spans="4:242">
      <c r="D4576" s="131"/>
      <c r="G4576" s="131"/>
      <c r="HJ4576" s="86"/>
      <c r="IH4576" s="131"/>
    </row>
    <row r="4577" spans="4:242">
      <c r="D4577" s="131"/>
      <c r="G4577" s="131"/>
      <c r="HJ4577" s="86"/>
      <c r="IH4577" s="131"/>
    </row>
    <row r="4578" spans="4:242">
      <c r="D4578" s="131"/>
      <c r="G4578" s="131"/>
      <c r="HJ4578" s="86"/>
      <c r="IH4578" s="131"/>
    </row>
    <row r="4579" spans="4:242">
      <c r="D4579" s="131"/>
      <c r="G4579" s="131"/>
      <c r="HJ4579" s="86"/>
      <c r="IH4579" s="131"/>
    </row>
    <row r="4580" spans="4:242">
      <c r="D4580" s="131"/>
      <c r="G4580" s="131"/>
      <c r="HJ4580" s="86"/>
      <c r="IH4580" s="131"/>
    </row>
    <row r="4581" spans="4:242">
      <c r="D4581" s="131"/>
      <c r="G4581" s="131"/>
      <c r="HJ4581" s="86"/>
      <c r="IH4581" s="131"/>
    </row>
    <row r="4582" spans="4:242">
      <c r="D4582" s="131"/>
      <c r="G4582" s="131"/>
      <c r="HJ4582" s="86"/>
      <c r="IH4582" s="131"/>
    </row>
    <row r="4583" spans="4:242">
      <c r="D4583" s="131"/>
      <c r="G4583" s="131"/>
      <c r="HJ4583" s="86"/>
      <c r="IH4583" s="131"/>
    </row>
    <row r="4584" spans="4:242">
      <c r="D4584" s="131"/>
      <c r="G4584" s="131"/>
      <c r="HV4584" s="86"/>
      <c r="IH4584" s="131"/>
    </row>
    <row r="4585" spans="4:242">
      <c r="D4585" s="131"/>
      <c r="G4585" s="131"/>
      <c r="HV4585" s="86"/>
      <c r="IH4585" s="131"/>
    </row>
    <row r="4586" spans="4:242">
      <c r="D4586" s="131"/>
      <c r="G4586" s="131"/>
      <c r="HV4586" s="86"/>
      <c r="IH4586" s="131"/>
    </row>
    <row r="4587" spans="4:242">
      <c r="D4587" s="131"/>
      <c r="G4587" s="131"/>
      <c r="HV4587" s="86"/>
      <c r="IH4587" s="131"/>
    </row>
    <row r="4588" spans="4:242">
      <c r="D4588" s="131"/>
      <c r="G4588" s="131"/>
      <c r="HV4588" s="86"/>
      <c r="IH4588" s="131"/>
    </row>
    <row r="4589" spans="4:242">
      <c r="D4589" s="131"/>
      <c r="G4589" s="131"/>
      <c r="HV4589" s="86"/>
      <c r="IH4589" s="131"/>
    </row>
    <row r="4590" spans="4:242">
      <c r="D4590" s="131"/>
      <c r="G4590" s="131"/>
      <c r="HV4590" s="86"/>
      <c r="IH4590" s="131"/>
    </row>
    <row r="4591" spans="4:242">
      <c r="D4591" s="131"/>
      <c r="G4591" s="131"/>
      <c r="HV4591" s="86"/>
      <c r="IH4591" s="131"/>
    </row>
    <row r="4592" spans="4:242">
      <c r="D4592" s="131"/>
      <c r="G4592" s="131"/>
      <c r="HV4592" s="86"/>
      <c r="IH4592" s="131"/>
    </row>
    <row r="4593" spans="4:242">
      <c r="D4593" s="131"/>
      <c r="G4593" s="131"/>
      <c r="HV4593" s="86"/>
      <c r="IH4593" s="131"/>
    </row>
    <row r="4594" spans="4:242">
      <c r="D4594" s="131"/>
      <c r="G4594" s="131"/>
      <c r="HV4594" s="86"/>
      <c r="IH4594" s="131"/>
    </row>
    <row r="4595" spans="4:242">
      <c r="D4595" s="131"/>
      <c r="G4595" s="131"/>
      <c r="HV4595" s="86"/>
      <c r="IH4595" s="131"/>
    </row>
    <row r="4596" spans="4:242">
      <c r="D4596" s="131"/>
      <c r="G4596" s="131"/>
      <c r="HV4596" s="86"/>
      <c r="IH4596" s="131"/>
    </row>
    <row r="4597" spans="4:242">
      <c r="D4597" s="131"/>
      <c r="G4597" s="131"/>
      <c r="HV4597" s="86"/>
      <c r="IH4597" s="131"/>
    </row>
    <row r="4598" spans="4:242">
      <c r="D4598" s="131"/>
      <c r="G4598" s="131"/>
      <c r="HV4598" s="86"/>
      <c r="IH4598" s="131"/>
    </row>
    <row r="4599" spans="4:242">
      <c r="D4599" s="131"/>
      <c r="G4599" s="131"/>
      <c r="HV4599" s="86"/>
      <c r="IH4599" s="131"/>
    </row>
    <row r="4600" spans="4:242">
      <c r="D4600" s="131"/>
      <c r="G4600" s="131"/>
      <c r="HV4600" s="86"/>
      <c r="IH4600" s="131"/>
    </row>
    <row r="4601" spans="4:242">
      <c r="D4601" s="131"/>
      <c r="G4601" s="131"/>
      <c r="HV4601" s="86"/>
      <c r="IH4601" s="131"/>
    </row>
    <row r="4602" spans="4:242">
      <c r="D4602" s="131"/>
      <c r="G4602" s="131"/>
      <c r="HV4602" s="86"/>
      <c r="IH4602" s="131"/>
    </row>
    <row r="4603" spans="4:242">
      <c r="D4603" s="131"/>
      <c r="G4603" s="131"/>
      <c r="HV4603" s="86"/>
      <c r="IH4603" s="131"/>
    </row>
    <row r="4604" spans="4:242">
      <c r="D4604" s="131"/>
      <c r="G4604" s="131"/>
      <c r="HV4604" s="86"/>
      <c r="IH4604" s="131"/>
    </row>
    <row r="4605" spans="4:242">
      <c r="D4605" s="131"/>
      <c r="G4605" s="131"/>
      <c r="HV4605" s="86"/>
      <c r="IH4605" s="131"/>
    </row>
    <row r="4606" spans="4:242">
      <c r="D4606" s="131"/>
      <c r="G4606" s="131"/>
      <c r="HV4606" s="86"/>
      <c r="IH4606" s="131"/>
    </row>
    <row r="4607" spans="4:242">
      <c r="D4607" s="131"/>
      <c r="G4607" s="131"/>
      <c r="HV4607" s="86"/>
      <c r="IH4607" s="131"/>
    </row>
    <row r="4608" spans="4:242">
      <c r="D4608" s="131"/>
      <c r="G4608" s="131"/>
      <c r="HV4608" s="86"/>
      <c r="IH4608" s="131"/>
    </row>
    <row r="4609" spans="4:242">
      <c r="D4609" s="131"/>
      <c r="G4609" s="131"/>
      <c r="HV4609" s="86"/>
      <c r="IH4609" s="131"/>
    </row>
    <row r="4610" spans="4:242">
      <c r="D4610" s="131"/>
      <c r="G4610" s="131"/>
      <c r="HV4610" s="86"/>
      <c r="IH4610" s="131"/>
    </row>
    <row r="4611" spans="4:242">
      <c r="D4611" s="131"/>
      <c r="G4611" s="131"/>
      <c r="HV4611" s="86"/>
      <c r="IH4611" s="131"/>
    </row>
    <row r="4612" spans="4:242">
      <c r="D4612" s="131"/>
      <c r="G4612" s="131"/>
      <c r="HV4612" s="86"/>
      <c r="IH4612" s="131"/>
    </row>
    <row r="4613" spans="4:242">
      <c r="D4613" s="131"/>
      <c r="G4613" s="131"/>
      <c r="HV4613" s="86"/>
      <c r="IH4613" s="131"/>
    </row>
    <row r="4614" spans="4:242">
      <c r="D4614" s="131"/>
      <c r="G4614" s="131"/>
      <c r="HV4614" s="86"/>
      <c r="IH4614" s="131"/>
    </row>
    <row r="4615" spans="4:242">
      <c r="D4615" s="131"/>
      <c r="G4615" s="131"/>
      <c r="HV4615" s="86"/>
      <c r="IH4615" s="131"/>
    </row>
    <row r="4616" spans="4:242">
      <c r="D4616" s="131"/>
      <c r="G4616" s="131"/>
      <c r="HV4616" s="86"/>
      <c r="IH4616" s="131"/>
    </row>
    <row r="4617" spans="4:242">
      <c r="D4617" s="131"/>
      <c r="G4617" s="131"/>
      <c r="HV4617" s="86"/>
      <c r="IH4617" s="131"/>
    </row>
    <row r="4618" spans="4:242">
      <c r="D4618" s="131"/>
      <c r="G4618" s="131"/>
      <c r="HV4618" s="86"/>
      <c r="IH4618" s="131"/>
    </row>
    <row r="4619" spans="4:242">
      <c r="D4619" s="131"/>
      <c r="G4619" s="131"/>
      <c r="HV4619" s="86"/>
      <c r="IH4619" s="131"/>
    </row>
    <row r="4620" spans="4:242">
      <c r="D4620" s="131"/>
      <c r="G4620" s="131"/>
      <c r="HV4620" s="86"/>
      <c r="IH4620" s="131"/>
    </row>
    <row r="4621" spans="4:242">
      <c r="D4621" s="131"/>
      <c r="G4621" s="131"/>
      <c r="HV4621" s="86"/>
      <c r="IH4621" s="131"/>
    </row>
    <row r="4622" spans="4:242">
      <c r="D4622" s="131"/>
      <c r="G4622" s="131"/>
      <c r="HV4622" s="86"/>
      <c r="IH4622" s="131"/>
    </row>
    <row r="4623" spans="4:242">
      <c r="D4623" s="131"/>
      <c r="G4623" s="131"/>
      <c r="HV4623" s="86"/>
      <c r="IH4623" s="131"/>
    </row>
    <row r="4624" spans="4:242">
      <c r="D4624" s="131"/>
      <c r="G4624" s="131"/>
      <c r="HV4624" s="86"/>
      <c r="IH4624" s="131"/>
    </row>
    <row r="4625" spans="4:242">
      <c r="D4625" s="131"/>
      <c r="G4625" s="131"/>
      <c r="HV4625" s="86"/>
      <c r="IH4625" s="131"/>
    </row>
    <row r="4626" spans="4:242">
      <c r="D4626" s="131"/>
      <c r="G4626" s="131"/>
      <c r="HV4626" s="86"/>
      <c r="IH4626" s="131"/>
    </row>
    <row r="4627" spans="4:242">
      <c r="D4627" s="131"/>
      <c r="G4627" s="131"/>
      <c r="HV4627" s="86"/>
      <c r="IH4627" s="131"/>
    </row>
    <row r="4628" spans="4:242">
      <c r="D4628" s="131"/>
      <c r="G4628" s="131"/>
      <c r="HV4628" s="86"/>
      <c r="IH4628" s="131"/>
    </row>
    <row r="4629" spans="4:242">
      <c r="D4629" s="131"/>
      <c r="G4629" s="131"/>
      <c r="HV4629" s="86"/>
      <c r="IH4629" s="131"/>
    </row>
    <row r="4630" spans="4:242">
      <c r="D4630" s="131"/>
      <c r="G4630" s="131"/>
      <c r="HV4630" s="86"/>
      <c r="IH4630" s="131"/>
    </row>
    <row r="4631" spans="4:242">
      <c r="D4631" s="131"/>
      <c r="G4631" s="131"/>
      <c r="HV4631" s="86"/>
      <c r="IH4631" s="131"/>
    </row>
    <row r="4632" spans="4:242">
      <c r="D4632" s="131"/>
      <c r="G4632" s="131"/>
      <c r="HV4632" s="86"/>
      <c r="IH4632" s="131"/>
    </row>
    <row r="4633" spans="4:242">
      <c r="D4633" s="131"/>
      <c r="G4633" s="131"/>
      <c r="HV4633" s="86"/>
      <c r="IH4633" s="131"/>
    </row>
    <row r="4634" spans="4:242">
      <c r="D4634" s="131"/>
      <c r="G4634" s="131"/>
      <c r="HV4634" s="86"/>
      <c r="IH4634" s="131"/>
    </row>
    <row r="4635" spans="4:242">
      <c r="D4635" s="131"/>
      <c r="G4635" s="131"/>
      <c r="HV4635" s="86"/>
      <c r="IH4635" s="131"/>
    </row>
    <row r="4636" spans="4:242">
      <c r="D4636" s="131"/>
      <c r="G4636" s="131"/>
      <c r="HV4636" s="86"/>
      <c r="IH4636" s="131"/>
    </row>
    <row r="4637" spans="4:242">
      <c r="D4637" s="131"/>
      <c r="G4637" s="131"/>
      <c r="HV4637" s="86"/>
      <c r="IH4637" s="131"/>
    </row>
    <row r="4638" spans="4:242">
      <c r="D4638" s="131"/>
      <c r="G4638" s="131"/>
      <c r="HV4638" s="86"/>
      <c r="IH4638" s="131"/>
    </row>
    <row r="4639" spans="4:242">
      <c r="D4639" s="131"/>
      <c r="G4639" s="131"/>
      <c r="HV4639" s="86"/>
      <c r="IH4639" s="131"/>
    </row>
    <row r="4640" spans="4:242">
      <c r="D4640" s="131"/>
      <c r="G4640" s="131"/>
      <c r="HV4640" s="86"/>
      <c r="IH4640" s="131"/>
    </row>
    <row r="4641" spans="4:242">
      <c r="D4641" s="131"/>
      <c r="G4641" s="131"/>
      <c r="HV4641" s="86"/>
      <c r="IH4641" s="131"/>
    </row>
    <row r="4642" spans="4:242">
      <c r="D4642" s="131"/>
      <c r="G4642" s="131"/>
      <c r="HV4642" s="86"/>
      <c r="IH4642" s="131"/>
    </row>
    <row r="4643" spans="4:242">
      <c r="D4643" s="131"/>
      <c r="G4643" s="131"/>
      <c r="HV4643" s="86"/>
      <c r="IH4643" s="131"/>
    </row>
    <row r="4644" spans="4:242">
      <c r="D4644" s="131"/>
      <c r="G4644" s="131"/>
      <c r="HV4644" s="86"/>
      <c r="IH4644" s="131"/>
    </row>
    <row r="4645" spans="4:242">
      <c r="D4645" s="131"/>
      <c r="G4645" s="131"/>
      <c r="HV4645" s="86"/>
      <c r="IH4645" s="131"/>
    </row>
    <row r="4646" spans="4:242">
      <c r="D4646" s="131"/>
      <c r="G4646" s="131"/>
      <c r="HV4646" s="86"/>
      <c r="IH4646" s="131"/>
    </row>
    <row r="4647" spans="4:242">
      <c r="D4647" s="131"/>
      <c r="G4647" s="131"/>
      <c r="HV4647" s="86"/>
      <c r="IH4647" s="131"/>
    </row>
    <row r="4648" spans="4:242">
      <c r="D4648" s="131"/>
      <c r="G4648" s="131"/>
      <c r="HV4648" s="86"/>
      <c r="IH4648" s="131"/>
    </row>
    <row r="4649" spans="4:242">
      <c r="D4649" s="131"/>
      <c r="G4649" s="131"/>
      <c r="HV4649" s="86"/>
      <c r="IH4649" s="131"/>
    </row>
    <row r="4650" spans="4:242">
      <c r="D4650" s="131"/>
      <c r="G4650" s="131"/>
      <c r="HV4650" s="86"/>
      <c r="IH4650" s="131"/>
    </row>
    <row r="4651" spans="4:242">
      <c r="D4651" s="131"/>
      <c r="G4651" s="131"/>
      <c r="HV4651" s="86"/>
      <c r="IH4651" s="131"/>
    </row>
    <row r="4652" spans="4:242">
      <c r="D4652" s="131"/>
      <c r="G4652" s="131"/>
      <c r="HV4652" s="86"/>
      <c r="IH4652" s="131"/>
    </row>
    <row r="4653" spans="4:242">
      <c r="D4653" s="131"/>
      <c r="G4653" s="131"/>
      <c r="HV4653" s="86"/>
      <c r="IH4653" s="131"/>
    </row>
    <row r="4654" spans="4:242">
      <c r="D4654" s="131"/>
      <c r="G4654" s="131"/>
      <c r="HV4654" s="86"/>
      <c r="IH4654" s="131"/>
    </row>
    <row r="4655" spans="4:242">
      <c r="D4655" s="131"/>
      <c r="G4655" s="131"/>
      <c r="HV4655" s="86"/>
      <c r="IH4655" s="131"/>
    </row>
    <row r="4656" spans="4:242">
      <c r="D4656" s="131"/>
      <c r="G4656" s="131"/>
      <c r="HV4656" s="86"/>
      <c r="IH4656" s="131"/>
    </row>
    <row r="4657" spans="4:242">
      <c r="D4657" s="131"/>
      <c r="G4657" s="131"/>
      <c r="HV4657" s="86"/>
      <c r="IH4657" s="131"/>
    </row>
    <row r="4658" spans="4:242">
      <c r="D4658" s="131"/>
      <c r="G4658" s="131"/>
      <c r="HV4658" s="86"/>
      <c r="IH4658" s="131"/>
    </row>
    <row r="4659" spans="4:242">
      <c r="D4659" s="131"/>
      <c r="G4659" s="131"/>
      <c r="HV4659" s="86"/>
      <c r="IH4659" s="131"/>
    </row>
    <row r="4660" spans="4:242">
      <c r="D4660" s="131"/>
      <c r="G4660" s="131"/>
      <c r="HV4660" s="86"/>
      <c r="IH4660" s="131"/>
    </row>
    <row r="4661" spans="4:242">
      <c r="D4661" s="131"/>
      <c r="G4661" s="131"/>
      <c r="HV4661" s="86"/>
      <c r="IH4661" s="131"/>
    </row>
    <row r="4662" spans="4:242">
      <c r="D4662" s="131"/>
      <c r="G4662" s="131"/>
      <c r="HV4662" s="86"/>
      <c r="IH4662" s="131"/>
    </row>
    <row r="4663" spans="4:242">
      <c r="D4663" s="131"/>
      <c r="G4663" s="131"/>
      <c r="HV4663" s="86"/>
      <c r="IH4663" s="131"/>
    </row>
    <row r="4664" spans="4:242">
      <c r="D4664" s="131"/>
      <c r="G4664" s="131"/>
      <c r="HV4664" s="86"/>
      <c r="IH4664" s="131"/>
    </row>
    <row r="4665" spans="4:242">
      <c r="D4665" s="131"/>
      <c r="G4665" s="131"/>
      <c r="HV4665" s="86"/>
      <c r="IH4665" s="131"/>
    </row>
    <row r="4666" spans="4:242">
      <c r="D4666" s="131"/>
      <c r="G4666" s="131"/>
      <c r="HV4666" s="86"/>
      <c r="IH4666" s="131"/>
    </row>
    <row r="4667" spans="4:242">
      <c r="D4667" s="131"/>
      <c r="G4667" s="131"/>
      <c r="HZ4667" s="86"/>
      <c r="IH4667" s="131"/>
    </row>
    <row r="4668" spans="4:242">
      <c r="D4668" s="131"/>
      <c r="G4668" s="131"/>
      <c r="HZ4668" s="86"/>
      <c r="IH4668" s="131"/>
    </row>
    <row r="4669" spans="4:242">
      <c r="D4669" s="131"/>
      <c r="G4669" s="131"/>
      <c r="HZ4669" s="86"/>
      <c r="IH4669" s="131"/>
    </row>
    <row r="4670" spans="4:242">
      <c r="D4670" s="131"/>
      <c r="G4670" s="131"/>
      <c r="HZ4670" s="86"/>
      <c r="IH4670" s="131"/>
    </row>
    <row r="4671" spans="4:242">
      <c r="D4671" s="131"/>
      <c r="G4671" s="131"/>
      <c r="HZ4671" s="86"/>
      <c r="IH4671" s="131"/>
    </row>
    <row r="4672" spans="4:242">
      <c r="D4672" s="131"/>
      <c r="G4672" s="131"/>
      <c r="HZ4672" s="86"/>
      <c r="IH4672" s="131"/>
    </row>
    <row r="4673" spans="4:242">
      <c r="D4673" s="131"/>
      <c r="G4673" s="131"/>
      <c r="HZ4673" s="86"/>
      <c r="IH4673" s="131"/>
    </row>
    <row r="4674" spans="4:242">
      <c r="D4674" s="131"/>
      <c r="G4674" s="131"/>
      <c r="HZ4674" s="86"/>
      <c r="IH4674" s="131"/>
    </row>
    <row r="4675" spans="4:242">
      <c r="D4675" s="131"/>
      <c r="G4675" s="131"/>
      <c r="HZ4675" s="86"/>
      <c r="IH4675" s="131"/>
    </row>
    <row r="4676" spans="4:242">
      <c r="D4676" s="131"/>
      <c r="G4676" s="131"/>
      <c r="HZ4676" s="86"/>
      <c r="IH4676" s="131"/>
    </row>
    <row r="4677" spans="4:242">
      <c r="D4677" s="131"/>
      <c r="G4677" s="131"/>
      <c r="HZ4677" s="86"/>
      <c r="IH4677" s="131"/>
    </row>
    <row r="4678" spans="4:242">
      <c r="D4678" s="131"/>
      <c r="G4678" s="131"/>
      <c r="HZ4678" s="86"/>
      <c r="IH4678" s="131"/>
    </row>
    <row r="4679" spans="4:242">
      <c r="D4679" s="131"/>
      <c r="G4679" s="131"/>
      <c r="HZ4679" s="86"/>
      <c r="IH4679" s="131"/>
    </row>
    <row r="4680" spans="4:242">
      <c r="D4680" s="131"/>
      <c r="G4680" s="131"/>
      <c r="HZ4680" s="86"/>
      <c r="IH4680" s="131"/>
    </row>
    <row r="4681" spans="4:242">
      <c r="D4681" s="131"/>
      <c r="G4681" s="131"/>
      <c r="HZ4681" s="86"/>
      <c r="IH4681" s="131"/>
    </row>
    <row r="4682" spans="4:242">
      <c r="D4682" s="131"/>
      <c r="G4682" s="131"/>
      <c r="HZ4682" s="86"/>
      <c r="IH4682" s="131"/>
    </row>
    <row r="4683" spans="4:242">
      <c r="D4683" s="131"/>
      <c r="G4683" s="131"/>
      <c r="HZ4683" s="86"/>
      <c r="IH4683" s="131"/>
    </row>
    <row r="4684" spans="4:242">
      <c r="D4684" s="131"/>
      <c r="G4684" s="131"/>
      <c r="HZ4684" s="86"/>
      <c r="IH4684" s="131"/>
    </row>
    <row r="4685" spans="4:242">
      <c r="D4685" s="131"/>
      <c r="G4685" s="131"/>
      <c r="HZ4685" s="86"/>
      <c r="IH4685" s="131"/>
    </row>
    <row r="4686" spans="4:242">
      <c r="D4686" s="131"/>
      <c r="G4686" s="131"/>
      <c r="HZ4686" s="86"/>
      <c r="IH4686" s="131"/>
    </row>
    <row r="4687" spans="4:242">
      <c r="D4687" s="131"/>
      <c r="G4687" s="131"/>
      <c r="HZ4687" s="86"/>
      <c r="IH4687" s="131"/>
    </row>
    <row r="4688" spans="4:242">
      <c r="D4688" s="131"/>
      <c r="G4688" s="131"/>
      <c r="HZ4688" s="86"/>
      <c r="IH4688" s="131"/>
    </row>
    <row r="4689" spans="4:242">
      <c r="D4689" s="131"/>
      <c r="G4689" s="131"/>
      <c r="HZ4689" s="86"/>
      <c r="IH4689" s="131"/>
    </row>
    <row r="4690" spans="4:242">
      <c r="D4690" s="131"/>
      <c r="G4690" s="131"/>
      <c r="HZ4690" s="86"/>
      <c r="IH4690" s="131"/>
    </row>
    <row r="4691" spans="4:242">
      <c r="D4691" s="131"/>
      <c r="G4691" s="131"/>
      <c r="HZ4691" s="86"/>
      <c r="IH4691" s="131"/>
    </row>
    <row r="4692" spans="4:242">
      <c r="D4692" s="131"/>
      <c r="G4692" s="131"/>
      <c r="HZ4692" s="86"/>
      <c r="IH4692" s="131"/>
    </row>
    <row r="4693" spans="4:242">
      <c r="D4693" s="131"/>
      <c r="G4693" s="131"/>
      <c r="HZ4693" s="86"/>
      <c r="IH4693" s="131"/>
    </row>
    <row r="4694" spans="4:242">
      <c r="D4694" s="131"/>
      <c r="G4694" s="131"/>
      <c r="HZ4694" s="86"/>
      <c r="IH4694" s="131"/>
    </row>
    <row r="4695" spans="4:242">
      <c r="D4695" s="131"/>
      <c r="G4695" s="131"/>
      <c r="HZ4695" s="86"/>
      <c r="IH4695" s="131"/>
    </row>
    <row r="4696" spans="4:242">
      <c r="D4696" s="131"/>
      <c r="G4696" s="131"/>
      <c r="HZ4696" s="86"/>
      <c r="IH4696" s="131"/>
    </row>
    <row r="4697" spans="4:242">
      <c r="D4697" s="131"/>
      <c r="G4697" s="131"/>
      <c r="HZ4697" s="86"/>
      <c r="IH4697" s="131"/>
    </row>
    <row r="4698" spans="4:242">
      <c r="D4698" s="131"/>
      <c r="G4698" s="131"/>
      <c r="HZ4698" s="86"/>
      <c r="IH4698" s="131"/>
    </row>
    <row r="4699" spans="4:242">
      <c r="D4699" s="131"/>
      <c r="G4699" s="131"/>
      <c r="HZ4699" s="86"/>
      <c r="IH4699" s="131"/>
    </row>
    <row r="4700" spans="4:242">
      <c r="D4700" s="131"/>
      <c r="G4700" s="131"/>
      <c r="HZ4700" s="86"/>
      <c r="IH4700" s="131"/>
    </row>
    <row r="4701" spans="4:242">
      <c r="D4701" s="131"/>
      <c r="G4701" s="131"/>
      <c r="HZ4701" s="86"/>
      <c r="IH4701" s="131"/>
    </row>
    <row r="4702" spans="4:242">
      <c r="D4702" s="131"/>
      <c r="G4702" s="131"/>
      <c r="HZ4702" s="86"/>
      <c r="IH4702" s="131"/>
    </row>
    <row r="4703" spans="4:242">
      <c r="D4703" s="131"/>
      <c r="G4703" s="131"/>
      <c r="HZ4703" s="86"/>
      <c r="IH4703" s="131"/>
    </row>
    <row r="4704" spans="4:242">
      <c r="D4704" s="131"/>
      <c r="G4704" s="131"/>
      <c r="HZ4704" s="86"/>
      <c r="IH4704" s="131"/>
    </row>
    <row r="4705" spans="4:242">
      <c r="D4705" s="131"/>
      <c r="G4705" s="131"/>
      <c r="HZ4705" s="86"/>
      <c r="IH4705" s="131"/>
    </row>
    <row r="4706" spans="4:242">
      <c r="D4706" s="131"/>
      <c r="G4706" s="131"/>
      <c r="HZ4706" s="86"/>
      <c r="IH4706" s="131"/>
    </row>
    <row r="4707" spans="4:242">
      <c r="D4707" s="131"/>
      <c r="G4707" s="131"/>
      <c r="HZ4707" s="86"/>
      <c r="IH4707" s="131"/>
    </row>
    <row r="4708" spans="4:242">
      <c r="D4708" s="131"/>
      <c r="G4708" s="131"/>
      <c r="HZ4708" s="86"/>
      <c r="IH4708" s="131"/>
    </row>
    <row r="4709" spans="4:242">
      <c r="D4709" s="131"/>
      <c r="G4709" s="131"/>
      <c r="HZ4709" s="86"/>
      <c r="IH4709" s="131"/>
    </row>
    <row r="4710" spans="4:242">
      <c r="D4710" s="131"/>
      <c r="G4710" s="131"/>
      <c r="HZ4710" s="86"/>
      <c r="IH4710" s="131"/>
    </row>
    <row r="4711" spans="4:242">
      <c r="D4711" s="131"/>
      <c r="G4711" s="131"/>
      <c r="HZ4711" s="86"/>
      <c r="IH4711" s="131"/>
    </row>
    <row r="4712" spans="4:242">
      <c r="D4712" s="131"/>
      <c r="G4712" s="131"/>
      <c r="HZ4712" s="86"/>
      <c r="IH4712" s="131"/>
    </row>
    <row r="4713" spans="4:242">
      <c r="D4713" s="131"/>
      <c r="G4713" s="131"/>
      <c r="HZ4713" s="86"/>
      <c r="IH4713" s="131"/>
    </row>
    <row r="4714" spans="4:242">
      <c r="D4714" s="131"/>
      <c r="G4714" s="131"/>
      <c r="HZ4714" s="86"/>
      <c r="IH4714" s="131"/>
    </row>
    <row r="4715" spans="4:242">
      <c r="D4715" s="131"/>
      <c r="G4715" s="131"/>
      <c r="HZ4715" s="86"/>
      <c r="IH4715" s="131"/>
    </row>
    <row r="4716" spans="4:242">
      <c r="D4716" s="131"/>
      <c r="G4716" s="131"/>
      <c r="HZ4716" s="86"/>
      <c r="IH4716" s="131"/>
    </row>
    <row r="4717" spans="4:242">
      <c r="D4717" s="131"/>
      <c r="G4717" s="131"/>
      <c r="HZ4717" s="86"/>
      <c r="IH4717" s="131"/>
    </row>
    <row r="4718" spans="4:242">
      <c r="D4718" s="131"/>
      <c r="G4718" s="131"/>
      <c r="HZ4718" s="86"/>
      <c r="IH4718" s="131"/>
    </row>
    <row r="4719" spans="4:242">
      <c r="D4719" s="131"/>
      <c r="G4719" s="131"/>
      <c r="HZ4719" s="86"/>
      <c r="IH4719" s="131"/>
    </row>
    <row r="4720" spans="4:242">
      <c r="D4720" s="131"/>
      <c r="G4720" s="131"/>
      <c r="HZ4720" s="86"/>
      <c r="IH4720" s="131"/>
    </row>
    <row r="4721" spans="4:242">
      <c r="D4721" s="131"/>
      <c r="G4721" s="131"/>
      <c r="HZ4721" s="86"/>
      <c r="IH4721" s="131"/>
    </row>
    <row r="4722" spans="4:242">
      <c r="D4722" s="131"/>
      <c r="G4722" s="131"/>
      <c r="HZ4722" s="86"/>
      <c r="IH4722" s="131"/>
    </row>
    <row r="4723" spans="4:242">
      <c r="D4723" s="131"/>
      <c r="G4723" s="131"/>
      <c r="HZ4723" s="86"/>
      <c r="IH4723" s="131"/>
    </row>
    <row r="4724" spans="4:242">
      <c r="D4724" s="131"/>
      <c r="G4724" s="131"/>
      <c r="HZ4724" s="86"/>
      <c r="IH4724" s="131"/>
    </row>
    <row r="4725" spans="4:242">
      <c r="D4725" s="131"/>
      <c r="G4725" s="131"/>
      <c r="HZ4725" s="86"/>
      <c r="IH4725" s="131"/>
    </row>
    <row r="4726" spans="4:242">
      <c r="D4726" s="131"/>
      <c r="G4726" s="131"/>
      <c r="HZ4726" s="86"/>
      <c r="IH4726" s="131"/>
    </row>
    <row r="4727" spans="4:242">
      <c r="D4727" s="131"/>
      <c r="G4727" s="131"/>
      <c r="HZ4727" s="86"/>
      <c r="IH4727" s="131"/>
    </row>
    <row r="4728" spans="4:242">
      <c r="D4728" s="131"/>
      <c r="G4728" s="131"/>
      <c r="HZ4728" s="86"/>
      <c r="IH4728" s="131"/>
    </row>
    <row r="4729" spans="4:242">
      <c r="D4729" s="131"/>
      <c r="G4729" s="131"/>
      <c r="HZ4729" s="86"/>
      <c r="IH4729" s="131"/>
    </row>
    <row r="4730" spans="4:242">
      <c r="D4730" s="131"/>
      <c r="G4730" s="131"/>
      <c r="HZ4730" s="86"/>
      <c r="IH4730" s="131"/>
    </row>
    <row r="4731" spans="4:242">
      <c r="D4731" s="131"/>
      <c r="G4731" s="131"/>
      <c r="HZ4731" s="86"/>
      <c r="IH4731" s="131"/>
    </row>
    <row r="4732" spans="4:242">
      <c r="D4732" s="131"/>
      <c r="G4732" s="131"/>
      <c r="HZ4732" s="86"/>
      <c r="IH4732" s="131"/>
    </row>
    <row r="4733" spans="4:242">
      <c r="D4733" s="131"/>
      <c r="G4733" s="131"/>
      <c r="HZ4733" s="86"/>
      <c r="IH4733" s="131"/>
    </row>
    <row r="4734" spans="4:242">
      <c r="D4734" s="131"/>
      <c r="G4734" s="131"/>
      <c r="HZ4734" s="86"/>
      <c r="IH4734" s="131"/>
    </row>
    <row r="4735" spans="4:242">
      <c r="D4735" s="131"/>
      <c r="G4735" s="131"/>
      <c r="HZ4735" s="86"/>
      <c r="IH4735" s="131"/>
    </row>
    <row r="4736" spans="4:242">
      <c r="D4736" s="131"/>
      <c r="G4736" s="131"/>
      <c r="HZ4736" s="86"/>
      <c r="IH4736" s="131"/>
    </row>
    <row r="4737" spans="4:242">
      <c r="D4737" s="131"/>
      <c r="G4737" s="131"/>
      <c r="HZ4737" s="86"/>
      <c r="IH4737" s="131"/>
    </row>
    <row r="4738" spans="4:242">
      <c r="D4738" s="131"/>
      <c r="G4738" s="131"/>
      <c r="HZ4738" s="86"/>
      <c r="IH4738" s="131"/>
    </row>
    <row r="4739" spans="4:242">
      <c r="D4739" s="131"/>
      <c r="G4739" s="131"/>
      <c r="HZ4739" s="86"/>
      <c r="IH4739" s="131"/>
    </row>
    <row r="4740" spans="4:242">
      <c r="D4740" s="131"/>
      <c r="G4740" s="131"/>
      <c r="HZ4740" s="86"/>
      <c r="IH4740" s="131"/>
    </row>
    <row r="4741" spans="4:242">
      <c r="D4741" s="131"/>
      <c r="G4741" s="131"/>
      <c r="HZ4741" s="86"/>
      <c r="IH4741" s="131"/>
    </row>
    <row r="4742" spans="4:242">
      <c r="D4742" s="131"/>
      <c r="G4742" s="131"/>
      <c r="HZ4742" s="86"/>
      <c r="IH4742" s="131"/>
    </row>
    <row r="4743" spans="4:242">
      <c r="D4743" s="131"/>
      <c r="G4743" s="131"/>
      <c r="HZ4743" s="86"/>
      <c r="IH4743" s="131"/>
    </row>
    <row r="4744" spans="4:242">
      <c r="D4744" s="131"/>
      <c r="G4744" s="131"/>
      <c r="HZ4744" s="86"/>
      <c r="IH4744" s="131"/>
    </row>
    <row r="4745" spans="4:242">
      <c r="D4745" s="131"/>
      <c r="G4745" s="131"/>
      <c r="HZ4745" s="86"/>
      <c r="IH4745" s="131"/>
    </row>
    <row r="4746" spans="4:242">
      <c r="D4746" s="131"/>
      <c r="G4746" s="131"/>
      <c r="HZ4746" s="86"/>
      <c r="IH4746" s="131"/>
    </row>
    <row r="4747" spans="4:242">
      <c r="D4747" s="131"/>
      <c r="G4747" s="131"/>
      <c r="HZ4747" s="86"/>
      <c r="IH4747" s="131"/>
    </row>
    <row r="4748" spans="4:242">
      <c r="D4748" s="131"/>
      <c r="G4748" s="131"/>
      <c r="HZ4748" s="86"/>
      <c r="IH4748" s="131"/>
    </row>
    <row r="4749" spans="4:242">
      <c r="D4749" s="131"/>
      <c r="G4749" s="131"/>
      <c r="HZ4749" s="86"/>
      <c r="IH4749" s="131"/>
    </row>
    <row r="4750" spans="4:242">
      <c r="D4750" s="131"/>
      <c r="G4750" s="131"/>
      <c r="HZ4750" s="86"/>
      <c r="IH4750" s="131"/>
    </row>
    <row r="4751" spans="4:242">
      <c r="D4751" s="131"/>
      <c r="G4751" s="131"/>
      <c r="HZ4751" s="86"/>
      <c r="IH4751" s="131"/>
    </row>
    <row r="4752" spans="4:242">
      <c r="D4752" s="131"/>
      <c r="G4752" s="131"/>
      <c r="HZ4752" s="86"/>
      <c r="IH4752" s="131"/>
    </row>
    <row r="4753" spans="4:242">
      <c r="D4753" s="131"/>
      <c r="G4753" s="131"/>
      <c r="HZ4753" s="86"/>
      <c r="IH4753" s="131"/>
    </row>
    <row r="4754" spans="4:242">
      <c r="D4754" s="131"/>
      <c r="G4754" s="131"/>
      <c r="HZ4754" s="86"/>
      <c r="IH4754" s="131"/>
    </row>
    <row r="4755" spans="4:242">
      <c r="D4755" s="131"/>
      <c r="G4755" s="131"/>
      <c r="HZ4755" s="86"/>
      <c r="IH4755" s="131"/>
    </row>
    <row r="4756" spans="4:242">
      <c r="D4756" s="131"/>
      <c r="G4756" s="131"/>
      <c r="HZ4756" s="86"/>
      <c r="IH4756" s="131"/>
    </row>
    <row r="4757" spans="4:242">
      <c r="D4757" s="131"/>
      <c r="G4757" s="131"/>
      <c r="HZ4757" s="86"/>
      <c r="IH4757" s="131"/>
    </row>
    <row r="4758" spans="4:242">
      <c r="D4758" s="131"/>
      <c r="G4758" s="131"/>
      <c r="HZ4758" s="86"/>
      <c r="IH4758" s="131"/>
    </row>
    <row r="4759" spans="4:242">
      <c r="D4759" s="131"/>
      <c r="G4759" s="131"/>
      <c r="HZ4759" s="86"/>
      <c r="IH4759" s="131"/>
    </row>
    <row r="4760" spans="4:242">
      <c r="D4760" s="131"/>
      <c r="G4760" s="131"/>
      <c r="HZ4760" s="86"/>
      <c r="IH4760" s="131"/>
    </row>
    <row r="4761" spans="4:242">
      <c r="D4761" s="131"/>
      <c r="G4761" s="131"/>
      <c r="HZ4761" s="86"/>
      <c r="IH4761" s="131"/>
    </row>
    <row r="4762" spans="4:242">
      <c r="D4762" s="131"/>
      <c r="G4762" s="131"/>
      <c r="HZ4762" s="86"/>
      <c r="IH4762" s="131"/>
    </row>
    <row r="4763" spans="4:242">
      <c r="D4763" s="131"/>
      <c r="G4763" s="131"/>
      <c r="HZ4763" s="86"/>
      <c r="IH4763" s="131"/>
    </row>
    <row r="4764" spans="4:242">
      <c r="D4764" s="131"/>
      <c r="G4764" s="131"/>
      <c r="HZ4764" s="86"/>
      <c r="IH4764" s="131"/>
    </row>
    <row r="4765" spans="4:242">
      <c r="D4765" s="131"/>
      <c r="G4765" s="131"/>
      <c r="HZ4765" s="86"/>
      <c r="IH4765" s="131"/>
    </row>
    <row r="4766" spans="4:242">
      <c r="D4766" s="131"/>
      <c r="G4766" s="131"/>
      <c r="HZ4766" s="86"/>
      <c r="IH4766" s="131"/>
    </row>
    <row r="4767" spans="4:242">
      <c r="D4767" s="131"/>
      <c r="G4767" s="131"/>
      <c r="HZ4767" s="86"/>
      <c r="IH4767" s="131"/>
    </row>
    <row r="4768" spans="4:242">
      <c r="D4768" s="131"/>
      <c r="G4768" s="131"/>
      <c r="HZ4768" s="86"/>
      <c r="IH4768" s="131"/>
    </row>
    <row r="4769" spans="4:242">
      <c r="D4769" s="131"/>
      <c r="G4769" s="131"/>
      <c r="HZ4769" s="86"/>
      <c r="IH4769" s="131"/>
    </row>
    <row r="4770" spans="4:242">
      <c r="D4770" s="131"/>
      <c r="G4770" s="131"/>
      <c r="HZ4770" s="86"/>
      <c r="IH4770" s="131"/>
    </row>
    <row r="4771" spans="4:242">
      <c r="D4771" s="131"/>
      <c r="G4771" s="131"/>
      <c r="HZ4771" s="86"/>
      <c r="IH4771" s="131"/>
    </row>
    <row r="4772" spans="4:242">
      <c r="D4772" s="131"/>
      <c r="G4772" s="131"/>
      <c r="HZ4772" s="86"/>
      <c r="IH4772" s="131"/>
    </row>
    <row r="4773" spans="4:242">
      <c r="D4773" s="131"/>
      <c r="G4773" s="131"/>
      <c r="HZ4773" s="86"/>
      <c r="IH4773" s="131"/>
    </row>
    <row r="4774" spans="4:242">
      <c r="D4774" s="131"/>
      <c r="G4774" s="131"/>
      <c r="HZ4774" s="86"/>
      <c r="IH4774" s="131"/>
    </row>
    <row r="4775" spans="4:242">
      <c r="D4775" s="131"/>
      <c r="G4775" s="131"/>
      <c r="HZ4775" s="86"/>
      <c r="IH4775" s="131"/>
    </row>
    <row r="4776" spans="4:242">
      <c r="D4776" s="131"/>
      <c r="G4776" s="131"/>
      <c r="HZ4776" s="86"/>
      <c r="IH4776" s="131"/>
    </row>
    <row r="4777" spans="4:242">
      <c r="D4777" s="131"/>
      <c r="G4777" s="131"/>
      <c r="HZ4777" s="86"/>
      <c r="IH4777" s="131"/>
    </row>
    <row r="4778" spans="4:242">
      <c r="D4778" s="131"/>
      <c r="G4778" s="131"/>
      <c r="HZ4778" s="86"/>
      <c r="IH4778" s="131"/>
    </row>
    <row r="4779" spans="4:242">
      <c r="D4779" s="131"/>
      <c r="G4779" s="131"/>
      <c r="HZ4779" s="86"/>
      <c r="IH4779" s="131"/>
    </row>
    <row r="4780" spans="4:242">
      <c r="D4780" s="131"/>
      <c r="G4780" s="131"/>
      <c r="HZ4780" s="86"/>
      <c r="IH4780" s="131"/>
    </row>
    <row r="4781" spans="4:242">
      <c r="D4781" s="131"/>
      <c r="G4781" s="131"/>
      <c r="HZ4781" s="86"/>
      <c r="IH4781" s="131"/>
    </row>
    <row r="4782" spans="4:242">
      <c r="D4782" s="131"/>
      <c r="G4782" s="131"/>
      <c r="HZ4782" s="86"/>
      <c r="IH4782" s="131"/>
    </row>
    <row r="4783" spans="4:242">
      <c r="D4783" s="131"/>
      <c r="G4783" s="131"/>
      <c r="HZ4783" s="86"/>
      <c r="IH4783" s="131"/>
    </row>
    <row r="4784" spans="4:242">
      <c r="D4784" s="131"/>
      <c r="G4784" s="131"/>
      <c r="HZ4784" s="86"/>
      <c r="IH4784" s="131"/>
    </row>
    <row r="4785" spans="4:242">
      <c r="D4785" s="131"/>
      <c r="G4785" s="131"/>
      <c r="HZ4785" s="86"/>
      <c r="IH4785" s="131"/>
    </row>
    <row r="4786" spans="4:242">
      <c r="D4786" s="131"/>
      <c r="G4786" s="131"/>
      <c r="HZ4786" s="86"/>
      <c r="IH4786" s="131"/>
    </row>
    <row r="4787" spans="4:242">
      <c r="D4787" s="131"/>
      <c r="G4787" s="131"/>
      <c r="HZ4787" s="86"/>
      <c r="IH4787" s="131"/>
    </row>
    <row r="4788" spans="4:242">
      <c r="D4788" s="131"/>
      <c r="G4788" s="131"/>
      <c r="HZ4788" s="86"/>
      <c r="IH4788" s="131"/>
    </row>
    <row r="4789" spans="4:242">
      <c r="D4789" s="131"/>
      <c r="G4789" s="131"/>
      <c r="HZ4789" s="86"/>
      <c r="IH4789" s="131"/>
    </row>
    <row r="4790" spans="4:242">
      <c r="D4790" s="131"/>
      <c r="G4790" s="131"/>
      <c r="HZ4790" s="86"/>
      <c r="IH4790" s="131"/>
    </row>
    <row r="4791" spans="4:242">
      <c r="D4791" s="131"/>
      <c r="G4791" s="131"/>
      <c r="HZ4791" s="86"/>
      <c r="IH4791" s="131"/>
    </row>
    <row r="4792" spans="4:242">
      <c r="D4792" s="131"/>
      <c r="G4792" s="131"/>
      <c r="HZ4792" s="86"/>
      <c r="IH4792" s="131"/>
    </row>
    <row r="4793" spans="4:242">
      <c r="D4793" s="131"/>
      <c r="G4793" s="131"/>
      <c r="HZ4793" s="86"/>
      <c r="IH4793" s="131"/>
    </row>
    <row r="4794" spans="4:242">
      <c r="D4794" s="131"/>
      <c r="G4794" s="131"/>
      <c r="HZ4794" s="86"/>
      <c r="IH4794" s="131"/>
    </row>
    <row r="4795" spans="4:242">
      <c r="D4795" s="131"/>
      <c r="G4795" s="131"/>
      <c r="HZ4795" s="86"/>
      <c r="IH4795" s="131"/>
    </row>
    <row r="4796" spans="4:242">
      <c r="D4796" s="131"/>
      <c r="G4796" s="131"/>
      <c r="HZ4796" s="86"/>
      <c r="IH4796" s="131"/>
    </row>
    <row r="4797" spans="4:242">
      <c r="D4797" s="131"/>
      <c r="G4797" s="131"/>
      <c r="HZ4797" s="86"/>
      <c r="IH4797" s="131"/>
    </row>
    <row r="4798" spans="4:242">
      <c r="D4798" s="131"/>
      <c r="G4798" s="131"/>
      <c r="HZ4798" s="86"/>
      <c r="IH4798" s="131"/>
    </row>
    <row r="4799" spans="4:242">
      <c r="D4799" s="131"/>
      <c r="G4799" s="131"/>
      <c r="HZ4799" s="86"/>
      <c r="IH4799" s="131"/>
    </row>
    <row r="4800" spans="4:242">
      <c r="D4800" s="131"/>
      <c r="G4800" s="131"/>
      <c r="HZ4800" s="86"/>
      <c r="IH4800" s="131"/>
    </row>
    <row r="4801" spans="4:242">
      <c r="D4801" s="131"/>
      <c r="G4801" s="131"/>
      <c r="HZ4801" s="86"/>
      <c r="IH4801" s="131"/>
    </row>
    <row r="4802" spans="4:242">
      <c r="D4802" s="131"/>
      <c r="G4802" s="131"/>
      <c r="HZ4802" s="86"/>
      <c r="IH4802" s="131"/>
    </row>
    <row r="4803" spans="4:242">
      <c r="D4803" s="131"/>
      <c r="G4803" s="131"/>
      <c r="HZ4803" s="86"/>
      <c r="IH4803" s="131"/>
    </row>
    <row r="4804" spans="4:242">
      <c r="D4804" s="131"/>
      <c r="G4804" s="131"/>
      <c r="HZ4804" s="86"/>
      <c r="IH4804" s="131"/>
    </row>
    <row r="4805" spans="4:242">
      <c r="D4805" s="131"/>
      <c r="G4805" s="131"/>
      <c r="HZ4805" s="86"/>
      <c r="IH4805" s="131"/>
    </row>
    <row r="4806" spans="4:242">
      <c r="D4806" s="131"/>
      <c r="G4806" s="131"/>
      <c r="HZ4806" s="86"/>
      <c r="IH4806" s="131"/>
    </row>
    <row r="4807" spans="4:242">
      <c r="D4807" s="131"/>
      <c r="G4807" s="131"/>
      <c r="HZ4807" s="86"/>
      <c r="IH4807" s="131"/>
    </row>
    <row r="4808" spans="4:242">
      <c r="D4808" s="131"/>
      <c r="G4808" s="131"/>
      <c r="HZ4808" s="86"/>
      <c r="IH4808" s="131"/>
    </row>
    <row r="4809" spans="4:242">
      <c r="D4809" s="131"/>
      <c r="G4809" s="131"/>
      <c r="HZ4809" s="86"/>
      <c r="IH4809" s="131"/>
    </row>
    <row r="4810" spans="4:242">
      <c r="D4810" s="131"/>
      <c r="G4810" s="131"/>
      <c r="HZ4810" s="86"/>
      <c r="IH4810" s="131"/>
    </row>
    <row r="4811" spans="4:242">
      <c r="D4811" s="131"/>
      <c r="G4811" s="131"/>
      <c r="HZ4811" s="86"/>
      <c r="IH4811" s="131"/>
    </row>
    <row r="4812" spans="4:242">
      <c r="D4812" s="131"/>
      <c r="G4812" s="131"/>
      <c r="HZ4812" s="86"/>
      <c r="IH4812" s="131"/>
    </row>
    <row r="4813" spans="4:242">
      <c r="D4813" s="131"/>
      <c r="G4813" s="131"/>
      <c r="HZ4813" s="86"/>
      <c r="IH4813" s="131"/>
    </row>
    <row r="4814" spans="4:242">
      <c r="D4814" s="131"/>
      <c r="G4814" s="131"/>
      <c r="HZ4814" s="86"/>
      <c r="IH4814" s="131"/>
    </row>
    <row r="4815" spans="4:242">
      <c r="D4815" s="131"/>
      <c r="G4815" s="131"/>
      <c r="HZ4815" s="86"/>
      <c r="IH4815" s="131"/>
    </row>
    <row r="4816" spans="4:242">
      <c r="D4816" s="131"/>
      <c r="G4816" s="131"/>
      <c r="HZ4816" s="86"/>
      <c r="IH4816" s="131"/>
    </row>
    <row r="4817" spans="4:242">
      <c r="D4817" s="131"/>
      <c r="G4817" s="131"/>
      <c r="HZ4817" s="86"/>
      <c r="IH4817" s="131"/>
    </row>
    <row r="4818" spans="4:242">
      <c r="D4818" s="131"/>
      <c r="G4818" s="131"/>
      <c r="HZ4818" s="86"/>
      <c r="IH4818" s="131"/>
    </row>
    <row r="4819" spans="4:242">
      <c r="D4819" s="131"/>
      <c r="G4819" s="131"/>
      <c r="HZ4819" s="86"/>
      <c r="IH4819" s="131"/>
    </row>
    <row r="4820" spans="4:242">
      <c r="D4820" s="131"/>
      <c r="G4820" s="131"/>
      <c r="HZ4820" s="86"/>
      <c r="IH4820" s="131"/>
    </row>
    <row r="4821" spans="4:242">
      <c r="D4821" s="131"/>
      <c r="G4821" s="131"/>
      <c r="HZ4821" s="86"/>
      <c r="IH4821" s="131"/>
    </row>
    <row r="4822" spans="4:242">
      <c r="D4822" s="131"/>
      <c r="G4822" s="131"/>
      <c r="HZ4822" s="86"/>
      <c r="IH4822" s="131"/>
    </row>
    <row r="4823" spans="4:242">
      <c r="D4823" s="131"/>
      <c r="G4823" s="131"/>
      <c r="HZ4823" s="86"/>
      <c r="IH4823" s="131"/>
    </row>
    <row r="4824" spans="4:242">
      <c r="D4824" s="131"/>
      <c r="G4824" s="131"/>
      <c r="HZ4824" s="86"/>
      <c r="IH4824" s="131"/>
    </row>
    <row r="4825" spans="4:242">
      <c r="D4825" s="131"/>
      <c r="G4825" s="131"/>
      <c r="HZ4825" s="86"/>
      <c r="IH4825" s="131"/>
    </row>
    <row r="4826" spans="4:242">
      <c r="D4826" s="131"/>
      <c r="G4826" s="131"/>
      <c r="HZ4826" s="86"/>
      <c r="IH4826" s="131"/>
    </row>
    <row r="4827" spans="4:242">
      <c r="D4827" s="131"/>
      <c r="G4827" s="131"/>
      <c r="HZ4827" s="86"/>
      <c r="IH4827" s="131"/>
    </row>
    <row r="4828" spans="4:242">
      <c r="D4828" s="131"/>
      <c r="G4828" s="131"/>
      <c r="HZ4828" s="86"/>
      <c r="IH4828" s="131"/>
    </row>
    <row r="4829" spans="4:242">
      <c r="D4829" s="131"/>
      <c r="G4829" s="131"/>
      <c r="HZ4829" s="86"/>
      <c r="IH4829" s="131"/>
    </row>
    <row r="4830" spans="4:242">
      <c r="D4830" s="131"/>
      <c r="G4830" s="131"/>
      <c r="HZ4830" s="86"/>
      <c r="IH4830" s="131"/>
    </row>
    <row r="4831" spans="4:242">
      <c r="D4831" s="131"/>
      <c r="G4831" s="131"/>
      <c r="HZ4831" s="86"/>
      <c r="IH4831" s="131"/>
    </row>
    <row r="4832" spans="4:242">
      <c r="D4832" s="131"/>
      <c r="G4832" s="131"/>
      <c r="HZ4832" s="86"/>
      <c r="IH4832" s="131"/>
    </row>
    <row r="4833" spans="4:242">
      <c r="D4833" s="131"/>
      <c r="G4833" s="131"/>
      <c r="HZ4833" s="86"/>
      <c r="IH4833" s="131"/>
    </row>
    <row r="4834" spans="4:242">
      <c r="D4834" s="131"/>
      <c r="G4834" s="131"/>
      <c r="HZ4834" s="86"/>
      <c r="IH4834" s="131"/>
    </row>
    <row r="4835" spans="4:242">
      <c r="D4835" s="131"/>
      <c r="G4835" s="131"/>
      <c r="HZ4835" s="86"/>
      <c r="IH4835" s="131"/>
    </row>
    <row r="4836" spans="4:242">
      <c r="D4836" s="131"/>
      <c r="G4836" s="131"/>
      <c r="HZ4836" s="86"/>
      <c r="IH4836" s="131"/>
    </row>
    <row r="4837" spans="4:242">
      <c r="D4837" s="131"/>
      <c r="G4837" s="131"/>
      <c r="HZ4837" s="86"/>
      <c r="IH4837" s="131"/>
    </row>
    <row r="4838" spans="4:242">
      <c r="D4838" s="131"/>
      <c r="G4838" s="131"/>
      <c r="HZ4838" s="86"/>
      <c r="IH4838" s="131"/>
    </row>
    <row r="4839" spans="4:242">
      <c r="D4839" s="131"/>
      <c r="G4839" s="131"/>
      <c r="HZ4839" s="86"/>
      <c r="IH4839" s="131"/>
    </row>
    <row r="4840" spans="4:242">
      <c r="D4840" s="131"/>
      <c r="G4840" s="131"/>
      <c r="HZ4840" s="86"/>
      <c r="IH4840" s="131"/>
    </row>
    <row r="4841" spans="4:242">
      <c r="D4841" s="131"/>
      <c r="G4841" s="131"/>
      <c r="HZ4841" s="86"/>
      <c r="IH4841" s="131"/>
    </row>
    <row r="4842" spans="4:242">
      <c r="D4842" s="131"/>
      <c r="G4842" s="131"/>
      <c r="HZ4842" s="86"/>
      <c r="IH4842" s="131"/>
    </row>
    <row r="4843" spans="4:242">
      <c r="D4843" s="131"/>
      <c r="G4843" s="131"/>
      <c r="HZ4843" s="86"/>
      <c r="IH4843" s="131"/>
    </row>
    <row r="4844" spans="4:242">
      <c r="D4844" s="131"/>
      <c r="G4844" s="131"/>
      <c r="HZ4844" s="86"/>
      <c r="IH4844" s="131"/>
    </row>
    <row r="4845" spans="4:242">
      <c r="D4845" s="131"/>
      <c r="G4845" s="131"/>
      <c r="HZ4845" s="86"/>
      <c r="IH4845" s="131"/>
    </row>
    <row r="4846" spans="4:242">
      <c r="D4846" s="131"/>
      <c r="G4846" s="131"/>
      <c r="HZ4846" s="86"/>
      <c r="IH4846" s="131"/>
    </row>
    <row r="4847" spans="4:242">
      <c r="D4847" s="131"/>
      <c r="G4847" s="131"/>
      <c r="HZ4847" s="86"/>
      <c r="IH4847" s="131"/>
    </row>
    <row r="4848" spans="4:242">
      <c r="D4848" s="131"/>
      <c r="G4848" s="131"/>
      <c r="HZ4848" s="86"/>
      <c r="IH4848" s="131"/>
    </row>
    <row r="4849" spans="4:242">
      <c r="D4849" s="131"/>
      <c r="G4849" s="131"/>
      <c r="HZ4849" s="86"/>
      <c r="IH4849" s="131"/>
    </row>
    <row r="4850" spans="4:242">
      <c r="D4850" s="131"/>
      <c r="G4850" s="131"/>
      <c r="HZ4850" s="86"/>
      <c r="IH4850" s="131"/>
    </row>
    <row r="4851" spans="4:242">
      <c r="D4851" s="131"/>
      <c r="G4851" s="131"/>
      <c r="HZ4851" s="86"/>
      <c r="IH4851" s="131"/>
    </row>
    <row r="4852" spans="4:242">
      <c r="D4852" s="131"/>
      <c r="G4852" s="131"/>
      <c r="HZ4852" s="86"/>
      <c r="IH4852" s="131"/>
    </row>
    <row r="4853" spans="4:242">
      <c r="D4853" s="131"/>
      <c r="G4853" s="131"/>
      <c r="HZ4853" s="86"/>
      <c r="IH4853" s="131"/>
    </row>
    <row r="4854" spans="4:242">
      <c r="D4854" s="131"/>
      <c r="G4854" s="131"/>
      <c r="HZ4854" s="86"/>
      <c r="IH4854" s="131"/>
    </row>
    <row r="4855" spans="4:242">
      <c r="D4855" s="131"/>
      <c r="G4855" s="131"/>
      <c r="HZ4855" s="86"/>
      <c r="IH4855" s="131"/>
    </row>
    <row r="4856" spans="4:242">
      <c r="D4856" s="131"/>
      <c r="G4856" s="131"/>
      <c r="HZ4856" s="86"/>
      <c r="IH4856" s="131"/>
    </row>
    <row r="4857" spans="4:242">
      <c r="D4857" s="131"/>
      <c r="G4857" s="131"/>
      <c r="HZ4857" s="86"/>
      <c r="IH4857" s="131"/>
    </row>
    <row r="4858" spans="4:242">
      <c r="D4858" s="131"/>
      <c r="G4858" s="131"/>
      <c r="HZ4858" s="86"/>
      <c r="IH4858" s="131"/>
    </row>
    <row r="4859" spans="4:242">
      <c r="D4859" s="131"/>
      <c r="G4859" s="131"/>
      <c r="HZ4859" s="86"/>
      <c r="IH4859" s="131"/>
    </row>
    <row r="4860" spans="4:242">
      <c r="D4860" s="131"/>
      <c r="G4860" s="131"/>
      <c r="HZ4860" s="86"/>
      <c r="IH4860" s="131"/>
    </row>
    <row r="4861" spans="4:242">
      <c r="D4861" s="131"/>
      <c r="G4861" s="131"/>
      <c r="HZ4861" s="86"/>
      <c r="IH4861" s="131"/>
    </row>
    <row r="4862" spans="4:242">
      <c r="D4862" s="131"/>
      <c r="G4862" s="131"/>
      <c r="HZ4862" s="86"/>
      <c r="IH4862" s="131"/>
    </row>
    <row r="4863" spans="4:242">
      <c r="D4863" s="131"/>
      <c r="G4863" s="131"/>
      <c r="HZ4863" s="86"/>
      <c r="IH4863" s="131"/>
    </row>
    <row r="4864" spans="4:242">
      <c r="D4864" s="131"/>
      <c r="G4864" s="131"/>
      <c r="HZ4864" s="86"/>
      <c r="IH4864" s="131"/>
    </row>
    <row r="4865" spans="4:242">
      <c r="D4865" s="131"/>
      <c r="G4865" s="131"/>
      <c r="HZ4865" s="86"/>
      <c r="IH4865" s="131"/>
    </row>
    <row r="4866" spans="4:242">
      <c r="D4866" s="131"/>
      <c r="G4866" s="131"/>
      <c r="HZ4866" s="86"/>
      <c r="IH4866" s="131"/>
    </row>
    <row r="4867" spans="4:242">
      <c r="D4867" s="131"/>
      <c r="G4867" s="131"/>
      <c r="HZ4867" s="86"/>
      <c r="IH4867" s="131"/>
    </row>
    <row r="4868" spans="4:242">
      <c r="D4868" s="131"/>
      <c r="G4868" s="131"/>
      <c r="HZ4868" s="86"/>
      <c r="IH4868" s="131"/>
    </row>
    <row r="4869" spans="4:242">
      <c r="D4869" s="131"/>
      <c r="G4869" s="131"/>
      <c r="HZ4869" s="86"/>
      <c r="IH4869" s="131"/>
    </row>
    <row r="4870" spans="4:242">
      <c r="D4870" s="131"/>
      <c r="G4870" s="131"/>
      <c r="HZ4870" s="86"/>
      <c r="IH4870" s="131"/>
    </row>
    <row r="4871" spans="4:242">
      <c r="D4871" s="131"/>
      <c r="G4871" s="131"/>
      <c r="HZ4871" s="86"/>
      <c r="IH4871" s="131"/>
    </row>
    <row r="4872" spans="4:242">
      <c r="D4872" s="131"/>
      <c r="G4872" s="131"/>
      <c r="HZ4872" s="86"/>
      <c r="IH4872" s="131"/>
    </row>
    <row r="4873" spans="4:242">
      <c r="D4873" s="131"/>
      <c r="G4873" s="131"/>
      <c r="HZ4873" s="86"/>
      <c r="IH4873" s="131"/>
    </row>
    <row r="4874" spans="4:242">
      <c r="D4874" s="131"/>
      <c r="G4874" s="131"/>
      <c r="HZ4874" s="86"/>
      <c r="IH4874" s="131"/>
    </row>
    <row r="4875" spans="4:242">
      <c r="D4875" s="131"/>
      <c r="G4875" s="131"/>
      <c r="HZ4875" s="86"/>
      <c r="IH4875" s="131"/>
    </row>
    <row r="4876" spans="4:242">
      <c r="D4876" s="131"/>
      <c r="G4876" s="131"/>
      <c r="HZ4876" s="86"/>
      <c r="IH4876" s="131"/>
    </row>
    <row r="4877" spans="4:242">
      <c r="D4877" s="131"/>
      <c r="G4877" s="131"/>
      <c r="HZ4877" s="86"/>
      <c r="IH4877" s="131"/>
    </row>
    <row r="4878" spans="4:242">
      <c r="D4878" s="131"/>
      <c r="G4878" s="131"/>
      <c r="HZ4878" s="86"/>
      <c r="IH4878" s="131"/>
    </row>
    <row r="4879" spans="4:242">
      <c r="D4879" s="131"/>
      <c r="G4879" s="131"/>
      <c r="HZ4879" s="86"/>
      <c r="IH4879" s="131"/>
    </row>
    <row r="4880" spans="4:242">
      <c r="D4880" s="131"/>
      <c r="G4880" s="131"/>
      <c r="HZ4880" s="86"/>
      <c r="IH4880" s="131"/>
    </row>
    <row r="4881" spans="4:242">
      <c r="D4881" s="131"/>
      <c r="G4881" s="131"/>
      <c r="HZ4881" s="86"/>
      <c r="IH4881" s="131"/>
    </row>
    <row r="4882" spans="4:242">
      <c r="D4882" s="131"/>
      <c r="G4882" s="131"/>
      <c r="HZ4882" s="86"/>
      <c r="IH4882" s="131"/>
    </row>
    <row r="4883" spans="4:242">
      <c r="D4883" s="131"/>
      <c r="G4883" s="131"/>
      <c r="HZ4883" s="86"/>
      <c r="IH4883" s="131"/>
    </row>
    <row r="4884" spans="4:242">
      <c r="D4884" s="131"/>
      <c r="G4884" s="131"/>
      <c r="HZ4884" s="86"/>
      <c r="IH4884" s="131"/>
    </row>
    <row r="4885" spans="4:242">
      <c r="D4885" s="131"/>
      <c r="G4885" s="131"/>
      <c r="HZ4885" s="86"/>
      <c r="IH4885" s="131"/>
    </row>
    <row r="4886" spans="4:242">
      <c r="D4886" s="131"/>
      <c r="G4886" s="131"/>
      <c r="HZ4886" s="86"/>
      <c r="IH4886" s="131"/>
    </row>
    <row r="4887" spans="4:242">
      <c r="D4887" s="131"/>
      <c r="G4887" s="131"/>
      <c r="HZ4887" s="86"/>
      <c r="IH4887" s="131"/>
    </row>
    <row r="4888" spans="4:242">
      <c r="D4888" s="131"/>
      <c r="G4888" s="131"/>
      <c r="HZ4888" s="86"/>
      <c r="IH4888" s="131"/>
    </row>
    <row r="4889" spans="4:242">
      <c r="D4889" s="131"/>
      <c r="G4889" s="131"/>
      <c r="HZ4889" s="86"/>
      <c r="IH4889" s="131"/>
    </row>
    <row r="4890" spans="4:242">
      <c r="D4890" s="131"/>
      <c r="G4890" s="131"/>
      <c r="HZ4890" s="86"/>
      <c r="IH4890" s="131"/>
    </row>
    <row r="4891" spans="4:242">
      <c r="D4891" s="131"/>
      <c r="G4891" s="131"/>
      <c r="HZ4891" s="86"/>
      <c r="IH4891" s="131"/>
    </row>
    <row r="4892" spans="4:242">
      <c r="D4892" s="131"/>
      <c r="G4892" s="131"/>
      <c r="HZ4892" s="86"/>
      <c r="IH4892" s="131"/>
    </row>
    <row r="4893" spans="4:242">
      <c r="D4893" s="131"/>
      <c r="G4893" s="131"/>
      <c r="HZ4893" s="86"/>
      <c r="IH4893" s="131"/>
    </row>
    <row r="4894" spans="4:242">
      <c r="D4894" s="131"/>
      <c r="G4894" s="131"/>
      <c r="HZ4894" s="86"/>
      <c r="IH4894" s="131"/>
    </row>
    <row r="4895" spans="4:242">
      <c r="D4895" s="131"/>
      <c r="G4895" s="131"/>
      <c r="HZ4895" s="86"/>
      <c r="IH4895" s="131"/>
    </row>
    <row r="4896" spans="4:242">
      <c r="D4896" s="131"/>
      <c r="G4896" s="131"/>
      <c r="HZ4896" s="86"/>
      <c r="IH4896" s="131"/>
    </row>
    <row r="4897" spans="4:242">
      <c r="D4897" s="131"/>
      <c r="G4897" s="131"/>
      <c r="HZ4897" s="86"/>
      <c r="IH4897" s="131"/>
    </row>
    <row r="4898" spans="4:242">
      <c r="D4898" s="131"/>
      <c r="G4898" s="131"/>
      <c r="HZ4898" s="86"/>
      <c r="IH4898" s="131"/>
    </row>
    <row r="4899" spans="4:242">
      <c r="D4899" s="131"/>
      <c r="G4899" s="131"/>
      <c r="HZ4899" s="86"/>
      <c r="IH4899" s="131"/>
    </row>
    <row r="4900" spans="4:242">
      <c r="D4900" s="131"/>
      <c r="G4900" s="131"/>
      <c r="HZ4900" s="86"/>
      <c r="IH4900" s="131"/>
    </row>
    <row r="4901" spans="4:242">
      <c r="D4901" s="131"/>
      <c r="G4901" s="131"/>
      <c r="HZ4901" s="86"/>
      <c r="IH4901" s="131"/>
    </row>
    <row r="4902" spans="4:242">
      <c r="D4902" s="131"/>
      <c r="G4902" s="131"/>
      <c r="HZ4902" s="86"/>
      <c r="IH4902" s="131"/>
    </row>
    <row r="4903" spans="4:242">
      <c r="D4903" s="131"/>
      <c r="G4903" s="131"/>
      <c r="HZ4903" s="86"/>
      <c r="IH4903" s="131"/>
    </row>
    <row r="4904" spans="4:242">
      <c r="D4904" s="131"/>
      <c r="G4904" s="131"/>
      <c r="HZ4904" s="86"/>
      <c r="IH4904" s="131"/>
    </row>
    <row r="4905" spans="4:242">
      <c r="D4905" s="131"/>
      <c r="G4905" s="131"/>
      <c r="HZ4905" s="86"/>
      <c r="IH4905" s="131"/>
    </row>
    <row r="4906" spans="4:242">
      <c r="D4906" s="131"/>
      <c r="G4906" s="131"/>
      <c r="HZ4906" s="86"/>
      <c r="IH4906" s="131"/>
    </row>
    <row r="4907" spans="4:242">
      <c r="D4907" s="131"/>
      <c r="G4907" s="131"/>
      <c r="HZ4907" s="86"/>
      <c r="IH4907" s="131"/>
    </row>
    <row r="4908" spans="4:242">
      <c r="D4908" s="131"/>
      <c r="G4908" s="131"/>
      <c r="HZ4908" s="86"/>
      <c r="IH4908" s="131"/>
    </row>
    <row r="4909" spans="4:242">
      <c r="D4909" s="131"/>
      <c r="G4909" s="131"/>
      <c r="HZ4909" s="86"/>
      <c r="IH4909" s="131"/>
    </row>
    <row r="4910" spans="4:242">
      <c r="D4910" s="131"/>
      <c r="G4910" s="131"/>
      <c r="HZ4910" s="86"/>
      <c r="IH4910" s="131"/>
    </row>
    <row r="4911" spans="4:242">
      <c r="D4911" s="131"/>
      <c r="G4911" s="131"/>
      <c r="HZ4911" s="86"/>
      <c r="IH4911" s="131"/>
    </row>
    <row r="4912" spans="4:242">
      <c r="D4912" s="131"/>
      <c r="G4912" s="131"/>
      <c r="HZ4912" s="86"/>
      <c r="IH4912" s="131"/>
    </row>
    <row r="4913" spans="4:242">
      <c r="D4913" s="131"/>
      <c r="G4913" s="131"/>
      <c r="HZ4913" s="86"/>
      <c r="IH4913" s="131"/>
    </row>
    <row r="4914" spans="4:242">
      <c r="D4914" s="131"/>
      <c r="G4914" s="131"/>
      <c r="HZ4914" s="86"/>
      <c r="IH4914" s="131"/>
    </row>
    <row r="4915" spans="4:242">
      <c r="D4915" s="131"/>
      <c r="G4915" s="131"/>
      <c r="HZ4915" s="86"/>
      <c r="IH4915" s="131"/>
    </row>
    <row r="4916" spans="4:242">
      <c r="D4916" s="131"/>
      <c r="G4916" s="131"/>
      <c r="HZ4916" s="86"/>
      <c r="IH4916" s="131"/>
    </row>
    <row r="4917" spans="4:242">
      <c r="D4917" s="131"/>
      <c r="G4917" s="131"/>
      <c r="HZ4917" s="86"/>
      <c r="IH4917" s="131"/>
    </row>
    <row r="4918" spans="4:242">
      <c r="D4918" s="131"/>
      <c r="G4918" s="131"/>
      <c r="HZ4918" s="86"/>
      <c r="IH4918" s="131"/>
    </row>
    <row r="4919" spans="4:242">
      <c r="D4919" s="131"/>
      <c r="G4919" s="131"/>
      <c r="HZ4919" s="86"/>
      <c r="IH4919" s="131"/>
    </row>
    <row r="4920" spans="4:242">
      <c r="D4920" s="131"/>
      <c r="G4920" s="131"/>
      <c r="HZ4920" s="86"/>
      <c r="IH4920" s="131"/>
    </row>
    <row r="4921" spans="4:242">
      <c r="D4921" s="131"/>
      <c r="G4921" s="131"/>
      <c r="HZ4921" s="86"/>
      <c r="IH4921" s="131"/>
    </row>
    <row r="4922" spans="4:242">
      <c r="D4922" s="131"/>
      <c r="G4922" s="131"/>
      <c r="HZ4922" s="86"/>
      <c r="IH4922" s="131"/>
    </row>
    <row r="4923" spans="4:242">
      <c r="D4923" s="131"/>
      <c r="G4923" s="131"/>
      <c r="HZ4923" s="86"/>
      <c r="IH4923" s="131"/>
    </row>
    <row r="4924" spans="4:242">
      <c r="D4924" s="131"/>
      <c r="G4924" s="131"/>
      <c r="HZ4924" s="86"/>
      <c r="IH4924" s="131"/>
    </row>
    <row r="4925" spans="4:242">
      <c r="D4925" s="131"/>
      <c r="G4925" s="131"/>
      <c r="HZ4925" s="86"/>
      <c r="IH4925" s="131"/>
    </row>
    <row r="4926" spans="4:242">
      <c r="D4926" s="131"/>
      <c r="G4926" s="131"/>
      <c r="HZ4926" s="86"/>
      <c r="IH4926" s="131"/>
    </row>
    <row r="4927" spans="4:242">
      <c r="D4927" s="131"/>
      <c r="G4927" s="131"/>
      <c r="HZ4927" s="86"/>
      <c r="IH4927" s="131"/>
    </row>
    <row r="4928" spans="4:242">
      <c r="D4928" s="131"/>
      <c r="G4928" s="131"/>
      <c r="HZ4928" s="86"/>
      <c r="IH4928" s="131"/>
    </row>
    <row r="4929" spans="4:242">
      <c r="D4929" s="131"/>
      <c r="G4929" s="131"/>
      <c r="HZ4929" s="86"/>
      <c r="IH4929" s="131"/>
    </row>
    <row r="4930" spans="4:242">
      <c r="D4930" s="131"/>
      <c r="G4930" s="131"/>
      <c r="HZ4930" s="86"/>
      <c r="IH4930" s="131"/>
    </row>
    <row r="4931" spans="4:242">
      <c r="D4931" s="131"/>
      <c r="G4931" s="131"/>
      <c r="HZ4931" s="86"/>
      <c r="IH4931" s="131"/>
    </row>
    <row r="4932" spans="4:242">
      <c r="D4932" s="131"/>
      <c r="G4932" s="131"/>
      <c r="HZ4932" s="86"/>
      <c r="IH4932" s="131"/>
    </row>
    <row r="4933" spans="4:242">
      <c r="D4933" s="131"/>
      <c r="G4933" s="131"/>
      <c r="HZ4933" s="86"/>
      <c r="IH4933" s="131"/>
    </row>
    <row r="4934" spans="4:242">
      <c r="D4934" s="131"/>
      <c r="G4934" s="131"/>
      <c r="HZ4934" s="86"/>
      <c r="IH4934" s="131"/>
    </row>
    <row r="4935" spans="4:242">
      <c r="D4935" s="131"/>
      <c r="G4935" s="131"/>
      <c r="HZ4935" s="86"/>
      <c r="IH4935" s="131"/>
    </row>
    <row r="4936" spans="4:242">
      <c r="D4936" s="131"/>
      <c r="G4936" s="131"/>
      <c r="HZ4936" s="86"/>
      <c r="IH4936" s="131"/>
    </row>
    <row r="4937" spans="4:242">
      <c r="D4937" s="131"/>
      <c r="G4937" s="131"/>
      <c r="HZ4937" s="86"/>
      <c r="IH4937" s="131"/>
    </row>
    <row r="4938" spans="4:242">
      <c r="D4938" s="131"/>
      <c r="G4938" s="131"/>
      <c r="HZ4938" s="86"/>
      <c r="IH4938" s="131"/>
    </row>
    <row r="4939" spans="4:242">
      <c r="D4939" s="131"/>
      <c r="G4939" s="131"/>
      <c r="HZ4939" s="86"/>
      <c r="IH4939" s="131"/>
    </row>
    <row r="4940" spans="4:242">
      <c r="D4940" s="131"/>
      <c r="G4940" s="131"/>
      <c r="HZ4940" s="86"/>
      <c r="IH4940" s="131"/>
    </row>
    <row r="4941" spans="4:242">
      <c r="D4941" s="131"/>
      <c r="G4941" s="131"/>
      <c r="HZ4941" s="86"/>
      <c r="IH4941" s="131"/>
    </row>
    <row r="4942" spans="4:242">
      <c r="D4942" s="131"/>
      <c r="G4942" s="131"/>
      <c r="HZ4942" s="86"/>
      <c r="IH4942" s="131"/>
    </row>
    <row r="4943" spans="4:242">
      <c r="D4943" s="131"/>
      <c r="G4943" s="131"/>
      <c r="HZ4943" s="86"/>
      <c r="IH4943" s="131"/>
    </row>
    <row r="4944" spans="4:242">
      <c r="D4944" s="131"/>
      <c r="G4944" s="131"/>
      <c r="HZ4944" s="86"/>
      <c r="IH4944" s="131"/>
    </row>
    <row r="4945" spans="4:242">
      <c r="D4945" s="131"/>
      <c r="G4945" s="131"/>
      <c r="HZ4945" s="86"/>
      <c r="IH4945" s="131"/>
    </row>
    <row r="4946" spans="4:242">
      <c r="D4946" s="131"/>
      <c r="G4946" s="131"/>
      <c r="HZ4946" s="86"/>
      <c r="IH4946" s="131"/>
    </row>
    <row r="4947" spans="4:242">
      <c r="D4947" s="131"/>
      <c r="G4947" s="131"/>
      <c r="HZ4947" s="86"/>
      <c r="IH4947" s="131"/>
    </row>
    <row r="4948" spans="4:242">
      <c r="D4948" s="131"/>
      <c r="G4948" s="131"/>
      <c r="HZ4948" s="86"/>
      <c r="IH4948" s="131"/>
    </row>
    <row r="4949" spans="4:242">
      <c r="D4949" s="131"/>
      <c r="G4949" s="131"/>
      <c r="HZ4949" s="86"/>
      <c r="IH4949" s="131"/>
    </row>
    <row r="4950" spans="4:242">
      <c r="D4950" s="131"/>
      <c r="G4950" s="131"/>
      <c r="HZ4950" s="86"/>
      <c r="IH4950" s="131"/>
    </row>
    <row r="4951" spans="4:242">
      <c r="D4951" s="131"/>
      <c r="G4951" s="131"/>
      <c r="HZ4951" s="86"/>
      <c r="IH4951" s="131"/>
    </row>
    <row r="4952" spans="4:242">
      <c r="D4952" s="131"/>
      <c r="G4952" s="131"/>
      <c r="HZ4952" s="86"/>
      <c r="IH4952" s="131"/>
    </row>
    <row r="4953" spans="4:242">
      <c r="D4953" s="131"/>
      <c r="G4953" s="131"/>
      <c r="HZ4953" s="86"/>
      <c r="IH4953" s="131"/>
    </row>
    <row r="4954" spans="4:242">
      <c r="D4954" s="131"/>
      <c r="G4954" s="131"/>
      <c r="HZ4954" s="86"/>
      <c r="IH4954" s="131"/>
    </row>
    <row r="4955" spans="4:242">
      <c r="D4955" s="131"/>
      <c r="G4955" s="131"/>
      <c r="HZ4955" s="86"/>
      <c r="IH4955" s="131"/>
    </row>
    <row r="4956" spans="4:242">
      <c r="D4956" s="131"/>
      <c r="G4956" s="131"/>
      <c r="HZ4956" s="86"/>
      <c r="IH4956" s="131"/>
    </row>
    <row r="4957" spans="4:242">
      <c r="D4957" s="131"/>
      <c r="G4957" s="131"/>
      <c r="HZ4957" s="86"/>
      <c r="IH4957" s="131"/>
    </row>
    <row r="4958" spans="4:242">
      <c r="D4958" s="131"/>
      <c r="G4958" s="131"/>
      <c r="HZ4958" s="86"/>
      <c r="IH4958" s="131"/>
    </row>
    <row r="4959" spans="4:242">
      <c r="D4959" s="131"/>
      <c r="G4959" s="131"/>
      <c r="HZ4959" s="86"/>
      <c r="IH4959" s="131"/>
    </row>
    <row r="4960" spans="4:242">
      <c r="D4960" s="131"/>
      <c r="G4960" s="131"/>
      <c r="HZ4960" s="86"/>
      <c r="IH4960" s="131"/>
    </row>
    <row r="4961" spans="4:242">
      <c r="D4961" s="131"/>
      <c r="G4961" s="131"/>
      <c r="HZ4961" s="86"/>
      <c r="IH4961" s="131"/>
    </row>
    <row r="4962" spans="4:242">
      <c r="D4962" s="131"/>
      <c r="G4962" s="131"/>
      <c r="HZ4962" s="86"/>
      <c r="IH4962" s="131"/>
    </row>
    <row r="4963" spans="4:242">
      <c r="D4963" s="131"/>
      <c r="G4963" s="131"/>
      <c r="HZ4963" s="86"/>
      <c r="IH4963" s="131"/>
    </row>
    <row r="4964" spans="4:242">
      <c r="D4964" s="131"/>
      <c r="G4964" s="131"/>
      <c r="HZ4964" s="86"/>
      <c r="IH4964" s="131"/>
    </row>
    <row r="4965" spans="4:242">
      <c r="D4965" s="131"/>
      <c r="G4965" s="131"/>
      <c r="HZ4965" s="86"/>
      <c r="IH4965" s="131"/>
    </row>
    <row r="4966" spans="4:242">
      <c r="D4966" s="131"/>
      <c r="G4966" s="131"/>
      <c r="HZ4966" s="86"/>
      <c r="IH4966" s="131"/>
    </row>
    <row r="4967" spans="4:242">
      <c r="D4967" s="131"/>
      <c r="G4967" s="131"/>
      <c r="HZ4967" s="86"/>
      <c r="IH4967" s="131"/>
    </row>
    <row r="4968" spans="4:242">
      <c r="D4968" s="131"/>
      <c r="G4968" s="131"/>
      <c r="HZ4968" s="86"/>
      <c r="IH4968" s="131"/>
    </row>
    <row r="4969" spans="4:242">
      <c r="D4969" s="131"/>
      <c r="G4969" s="131"/>
      <c r="HZ4969" s="86"/>
      <c r="IH4969" s="131"/>
    </row>
    <row r="4970" spans="4:242">
      <c r="D4970" s="131"/>
      <c r="G4970" s="131"/>
      <c r="HZ4970" s="86"/>
      <c r="IH4970" s="131"/>
    </row>
    <row r="4971" spans="4:242">
      <c r="D4971" s="131"/>
      <c r="G4971" s="131"/>
      <c r="HZ4971" s="86"/>
      <c r="IH4971" s="131"/>
    </row>
    <row r="4972" spans="4:242">
      <c r="D4972" s="131"/>
      <c r="G4972" s="131"/>
      <c r="HZ4972" s="86"/>
      <c r="IH4972" s="131"/>
    </row>
    <row r="4973" spans="4:242">
      <c r="D4973" s="131"/>
      <c r="G4973" s="131"/>
      <c r="HZ4973" s="86"/>
      <c r="IH4973" s="131"/>
    </row>
    <row r="4974" spans="4:242">
      <c r="D4974" s="131"/>
      <c r="G4974" s="131"/>
      <c r="HZ4974" s="86"/>
      <c r="IH4974" s="131"/>
    </row>
    <row r="4975" spans="4:242">
      <c r="D4975" s="131"/>
      <c r="G4975" s="131"/>
      <c r="HZ4975" s="86"/>
      <c r="IH4975" s="131"/>
    </row>
    <row r="4976" spans="4:242">
      <c r="D4976" s="131"/>
      <c r="G4976" s="131"/>
      <c r="HZ4976" s="86"/>
      <c r="IH4976" s="131"/>
    </row>
    <row r="4977" spans="4:242">
      <c r="D4977" s="131"/>
      <c r="G4977" s="131"/>
      <c r="HZ4977" s="86"/>
      <c r="IH4977" s="131"/>
    </row>
    <row r="4978" spans="4:242">
      <c r="D4978" s="131"/>
      <c r="G4978" s="131"/>
      <c r="HZ4978" s="86"/>
      <c r="IH4978" s="131"/>
    </row>
    <row r="4979" spans="4:242">
      <c r="D4979" s="131"/>
      <c r="G4979" s="131"/>
      <c r="HZ4979" s="86"/>
      <c r="IH4979" s="131"/>
    </row>
    <row r="4980" spans="4:242">
      <c r="D4980" s="131"/>
      <c r="G4980" s="131"/>
      <c r="HZ4980" s="86"/>
      <c r="IH4980" s="131"/>
    </row>
    <row r="4981" spans="4:242">
      <c r="D4981" s="131"/>
      <c r="G4981" s="131"/>
      <c r="HZ4981" s="86"/>
      <c r="IH4981" s="131"/>
    </row>
    <row r="4982" spans="4:242">
      <c r="D4982" s="131"/>
      <c r="G4982" s="131"/>
      <c r="HZ4982" s="86"/>
      <c r="IH4982" s="131"/>
    </row>
    <row r="4983" spans="4:242">
      <c r="D4983" s="131"/>
      <c r="G4983" s="131"/>
      <c r="HZ4983" s="86"/>
      <c r="IH4983" s="131"/>
    </row>
    <row r="4984" spans="4:242">
      <c r="D4984" s="131"/>
      <c r="G4984" s="131"/>
      <c r="HZ4984" s="86"/>
      <c r="IH4984" s="131"/>
    </row>
    <row r="4985" spans="4:242">
      <c r="D4985" s="131"/>
      <c r="G4985" s="131"/>
      <c r="HZ4985" s="86"/>
      <c r="IH4985" s="131"/>
    </row>
    <row r="4986" spans="4:242">
      <c r="D4986" s="131"/>
      <c r="G4986" s="131"/>
      <c r="HZ4986" s="86"/>
      <c r="IH4986" s="131"/>
    </row>
    <row r="4987" spans="4:242">
      <c r="D4987" s="131"/>
      <c r="G4987" s="131"/>
      <c r="HZ4987" s="86"/>
      <c r="IH4987" s="131"/>
    </row>
    <row r="4988" spans="4:242">
      <c r="D4988" s="131"/>
      <c r="G4988" s="131"/>
      <c r="HZ4988" s="86"/>
      <c r="IH4988" s="131"/>
    </row>
    <row r="4989" spans="4:242">
      <c r="D4989" s="131"/>
      <c r="G4989" s="131"/>
      <c r="HZ4989" s="86"/>
      <c r="IH4989" s="131"/>
    </row>
    <row r="4990" spans="4:242">
      <c r="D4990" s="131"/>
      <c r="G4990" s="131"/>
      <c r="HZ4990" s="86"/>
      <c r="IH4990" s="131"/>
    </row>
    <row r="4991" spans="4:242">
      <c r="D4991" s="131"/>
      <c r="G4991" s="131"/>
      <c r="HZ4991" s="86"/>
      <c r="IH4991" s="131"/>
    </row>
    <row r="4992" spans="4:242">
      <c r="D4992" s="131"/>
      <c r="G4992" s="131"/>
      <c r="HZ4992" s="86"/>
      <c r="IH4992" s="131"/>
    </row>
    <row r="4993" spans="4:242">
      <c r="D4993" s="131"/>
      <c r="G4993" s="131"/>
      <c r="HZ4993" s="86"/>
      <c r="IH4993" s="131"/>
    </row>
    <row r="4994" spans="4:242">
      <c r="D4994" s="131"/>
      <c r="G4994" s="131"/>
      <c r="HZ4994" s="86"/>
      <c r="IH4994" s="131"/>
    </row>
    <row r="4995" spans="4:242">
      <c r="D4995" s="131"/>
      <c r="G4995" s="131"/>
      <c r="HZ4995" s="86"/>
      <c r="IH4995" s="131"/>
    </row>
    <row r="4996" spans="4:242">
      <c r="D4996" s="131"/>
      <c r="G4996" s="131"/>
      <c r="HZ4996" s="86"/>
      <c r="IH4996" s="131"/>
    </row>
    <row r="4997" spans="4:242">
      <c r="D4997" s="131"/>
      <c r="G4997" s="131"/>
      <c r="HZ4997" s="86"/>
      <c r="IH4997" s="131"/>
    </row>
    <row r="4998" spans="4:242">
      <c r="D4998" s="131"/>
      <c r="G4998" s="131"/>
      <c r="HZ4998" s="86"/>
      <c r="IH4998" s="131"/>
    </row>
    <row r="4999" spans="4:242">
      <c r="D4999" s="131"/>
      <c r="G4999" s="131"/>
      <c r="HZ4999" s="86"/>
      <c r="IH4999" s="131"/>
    </row>
    <row r="5000" spans="4:242">
      <c r="D5000" s="131"/>
      <c r="G5000" s="131"/>
      <c r="HZ5000" s="86"/>
      <c r="IH5000" s="131"/>
    </row>
    <row r="5001" spans="4:242">
      <c r="D5001" s="131"/>
      <c r="G5001" s="131"/>
      <c r="ID5001" s="86"/>
      <c r="IH5001" s="131"/>
    </row>
    <row r="5002" spans="4:242">
      <c r="D5002" s="131"/>
      <c r="G5002" s="131"/>
      <c r="ID5002" s="86"/>
      <c r="IH5002" s="131"/>
    </row>
    <row r="5003" spans="4:242">
      <c r="D5003" s="131"/>
      <c r="G5003" s="131"/>
      <c r="ID5003" s="86"/>
      <c r="IH5003" s="131"/>
    </row>
    <row r="5004" spans="4:242">
      <c r="D5004" s="131"/>
      <c r="G5004" s="131"/>
      <c r="ID5004" s="86"/>
      <c r="IH5004" s="131"/>
    </row>
    <row r="5005" spans="4:242">
      <c r="D5005" s="131"/>
      <c r="G5005" s="131"/>
      <c r="ID5005" s="86"/>
      <c r="IH5005" s="131"/>
    </row>
    <row r="5006" spans="4:242">
      <c r="D5006" s="131"/>
      <c r="G5006" s="131"/>
      <c r="ID5006" s="86"/>
      <c r="IH5006" s="131"/>
    </row>
    <row r="5007" spans="4:242">
      <c r="D5007" s="131"/>
      <c r="G5007" s="131"/>
      <c r="ID5007" s="86"/>
      <c r="IH5007" s="131"/>
    </row>
    <row r="5008" spans="4:242">
      <c r="D5008" s="131"/>
      <c r="G5008" s="131"/>
      <c r="ID5008" s="86"/>
      <c r="IH5008" s="131"/>
    </row>
    <row r="5009" spans="4:242">
      <c r="D5009" s="131"/>
      <c r="G5009" s="131"/>
      <c r="ID5009" s="86"/>
      <c r="IH5009" s="131"/>
    </row>
    <row r="5010" spans="4:242">
      <c r="D5010" s="131"/>
      <c r="G5010" s="131"/>
      <c r="ID5010" s="86"/>
      <c r="IH5010" s="131"/>
    </row>
    <row r="5011" spans="4:242">
      <c r="D5011" s="131"/>
      <c r="G5011" s="131"/>
      <c r="ID5011" s="86"/>
      <c r="IH5011" s="131"/>
    </row>
    <row r="5012" spans="4:242">
      <c r="D5012" s="131"/>
      <c r="G5012" s="131"/>
      <c r="ID5012" s="86"/>
      <c r="IH5012" s="131"/>
    </row>
    <row r="5013" spans="4:242">
      <c r="D5013" s="131"/>
      <c r="G5013" s="131"/>
      <c r="ID5013" s="86"/>
      <c r="IH5013" s="131"/>
    </row>
    <row r="5014" spans="4:242">
      <c r="D5014" s="131"/>
      <c r="G5014" s="131"/>
      <c r="ID5014" s="86"/>
      <c r="IH5014" s="131"/>
    </row>
    <row r="5015" spans="4:242">
      <c r="D5015" s="131"/>
      <c r="G5015" s="131"/>
      <c r="ID5015" s="86"/>
      <c r="IH5015" s="131"/>
    </row>
    <row r="5016" spans="4:242">
      <c r="D5016" s="131"/>
      <c r="G5016" s="131"/>
      <c r="ID5016" s="86"/>
      <c r="IH5016" s="131"/>
    </row>
    <row r="5017" spans="4:242">
      <c r="D5017" s="131"/>
      <c r="G5017" s="131"/>
      <c r="ID5017" s="86"/>
      <c r="IH5017" s="131"/>
    </row>
    <row r="5018" spans="4:242">
      <c r="D5018" s="131"/>
      <c r="G5018" s="131"/>
      <c r="ID5018" s="86"/>
      <c r="IH5018" s="131"/>
    </row>
    <row r="5019" spans="4:242">
      <c r="D5019" s="131"/>
      <c r="G5019" s="131"/>
      <c r="ID5019" s="86"/>
      <c r="IH5019" s="131"/>
    </row>
    <row r="5020" spans="4:242">
      <c r="D5020" s="131"/>
      <c r="G5020" s="131"/>
      <c r="ID5020" s="86"/>
      <c r="IH5020" s="131"/>
    </row>
    <row r="5021" spans="4:242">
      <c r="D5021" s="131"/>
      <c r="G5021" s="131"/>
      <c r="ID5021" s="86"/>
      <c r="IH5021" s="131"/>
    </row>
    <row r="5022" spans="4:242">
      <c r="D5022" s="131"/>
      <c r="G5022" s="131"/>
      <c r="ID5022" s="86"/>
      <c r="IH5022" s="131"/>
    </row>
    <row r="5023" spans="4:242">
      <c r="D5023" s="131"/>
      <c r="G5023" s="131"/>
      <c r="ID5023" s="86"/>
      <c r="IH5023" s="131"/>
    </row>
    <row r="5024" spans="4:242">
      <c r="D5024" s="131"/>
      <c r="G5024" s="131"/>
      <c r="ID5024" s="86"/>
      <c r="IH5024" s="131"/>
    </row>
    <row r="5025" spans="4:242">
      <c r="D5025" s="131"/>
      <c r="G5025" s="131"/>
      <c r="ID5025" s="86"/>
      <c r="IH5025" s="131"/>
    </row>
    <row r="5026" spans="4:242">
      <c r="D5026" s="131"/>
      <c r="G5026" s="131"/>
      <c r="ID5026" s="86"/>
      <c r="IH5026" s="131"/>
    </row>
    <row r="5027" spans="4:242">
      <c r="D5027" s="131"/>
      <c r="G5027" s="131"/>
      <c r="ID5027" s="86"/>
      <c r="IH5027" s="131"/>
    </row>
    <row r="5028" spans="4:242">
      <c r="D5028" s="131"/>
      <c r="G5028" s="131"/>
      <c r="ID5028" s="86"/>
      <c r="IH5028" s="131"/>
    </row>
    <row r="5029" spans="4:242">
      <c r="D5029" s="131"/>
      <c r="G5029" s="131"/>
      <c r="ID5029" s="86"/>
      <c r="IH5029" s="131"/>
    </row>
    <row r="5030" spans="4:242">
      <c r="D5030" s="131"/>
      <c r="G5030" s="131"/>
      <c r="ID5030" s="86"/>
      <c r="IH5030" s="131"/>
    </row>
    <row r="5031" spans="4:242">
      <c r="D5031" s="131"/>
      <c r="G5031" s="131"/>
      <c r="ID5031" s="86"/>
      <c r="IH5031" s="131"/>
    </row>
    <row r="5032" spans="4:242">
      <c r="D5032" s="131"/>
      <c r="G5032" s="131"/>
      <c r="ID5032" s="86"/>
      <c r="IH5032" s="131"/>
    </row>
    <row r="5033" spans="4:242">
      <c r="D5033" s="131"/>
      <c r="G5033" s="131"/>
      <c r="ID5033" s="86"/>
      <c r="IH5033" s="131"/>
    </row>
    <row r="5034" spans="4:242">
      <c r="D5034" s="131"/>
      <c r="G5034" s="131"/>
      <c r="ID5034" s="86"/>
      <c r="IH5034" s="131"/>
    </row>
    <row r="5035" spans="4:242">
      <c r="D5035" s="131"/>
      <c r="G5035" s="131"/>
      <c r="ID5035" s="86"/>
      <c r="IH5035" s="131"/>
    </row>
    <row r="5036" spans="4:242">
      <c r="D5036" s="131"/>
      <c r="G5036" s="131"/>
      <c r="ID5036" s="86"/>
      <c r="IH5036" s="131"/>
    </row>
    <row r="5037" spans="4:242">
      <c r="D5037" s="131"/>
      <c r="G5037" s="131"/>
      <c r="ID5037" s="86"/>
      <c r="IH5037" s="131"/>
    </row>
    <row r="5038" spans="4:242">
      <c r="D5038" s="131"/>
      <c r="G5038" s="131"/>
      <c r="ID5038" s="86"/>
      <c r="IH5038" s="131"/>
    </row>
    <row r="5039" spans="4:242">
      <c r="D5039" s="131"/>
      <c r="G5039" s="131"/>
      <c r="ID5039" s="86"/>
      <c r="IH5039" s="131"/>
    </row>
    <row r="5040" spans="4:242">
      <c r="D5040" s="131"/>
      <c r="G5040" s="131"/>
      <c r="ID5040" s="86"/>
      <c r="IH5040" s="131"/>
    </row>
    <row r="5041" spans="4:242">
      <c r="D5041" s="131"/>
      <c r="G5041" s="131"/>
      <c r="ID5041" s="86"/>
      <c r="IH5041" s="131"/>
    </row>
    <row r="5042" spans="4:242">
      <c r="D5042" s="131"/>
      <c r="G5042" s="131"/>
      <c r="ID5042" s="86"/>
      <c r="IH5042" s="131"/>
    </row>
    <row r="5043" spans="4:242">
      <c r="D5043" s="131"/>
      <c r="G5043" s="131"/>
      <c r="ID5043" s="86"/>
      <c r="IH5043" s="131"/>
    </row>
    <row r="5044" spans="4:242">
      <c r="D5044" s="131"/>
      <c r="G5044" s="131"/>
      <c r="ID5044" s="86"/>
      <c r="IH5044" s="131"/>
    </row>
    <row r="5045" spans="4:242">
      <c r="D5045" s="131"/>
      <c r="G5045" s="131"/>
      <c r="ID5045" s="86"/>
      <c r="IH5045" s="131"/>
    </row>
    <row r="5046" spans="4:242">
      <c r="D5046" s="131"/>
      <c r="G5046" s="131"/>
      <c r="ID5046" s="86"/>
      <c r="IH5046" s="131"/>
    </row>
    <row r="5047" spans="4:242">
      <c r="D5047" s="131"/>
      <c r="G5047" s="131"/>
      <c r="ID5047" s="86"/>
      <c r="IH5047" s="131"/>
    </row>
    <row r="5048" spans="4:242">
      <c r="D5048" s="131"/>
      <c r="G5048" s="131"/>
      <c r="ID5048" s="86"/>
      <c r="IH5048" s="131"/>
    </row>
    <row r="5049" spans="4:242">
      <c r="D5049" s="131"/>
      <c r="G5049" s="131"/>
      <c r="ID5049" s="86"/>
      <c r="IH5049" s="131"/>
    </row>
    <row r="5050" spans="4:242">
      <c r="D5050" s="131"/>
      <c r="G5050" s="131"/>
      <c r="ID5050" s="86"/>
      <c r="IH5050" s="131"/>
    </row>
    <row r="5051" spans="4:242">
      <c r="D5051" s="131"/>
      <c r="G5051" s="131"/>
      <c r="ID5051" s="86"/>
      <c r="IH5051" s="131"/>
    </row>
    <row r="5052" spans="4:242">
      <c r="D5052" s="131"/>
      <c r="G5052" s="131"/>
      <c r="ID5052" s="86"/>
      <c r="IH5052" s="131"/>
    </row>
    <row r="5053" spans="4:242">
      <c r="D5053" s="131"/>
      <c r="G5053" s="131"/>
      <c r="ID5053" s="86"/>
      <c r="IH5053" s="131"/>
    </row>
    <row r="5054" spans="4:242">
      <c r="D5054" s="131"/>
      <c r="G5054" s="131"/>
      <c r="ID5054" s="86"/>
      <c r="IH5054" s="131"/>
    </row>
    <row r="5055" spans="4:242">
      <c r="D5055" s="131"/>
      <c r="G5055" s="131"/>
      <c r="ID5055" s="86"/>
      <c r="IH5055" s="131"/>
    </row>
    <row r="5056" spans="4:242">
      <c r="D5056" s="131"/>
      <c r="G5056" s="131"/>
      <c r="ID5056" s="86"/>
      <c r="IH5056" s="131"/>
    </row>
    <row r="5057" spans="4:242">
      <c r="D5057" s="131"/>
      <c r="G5057" s="131"/>
      <c r="ID5057" s="86"/>
      <c r="IH5057" s="131"/>
    </row>
    <row r="5058" spans="4:242">
      <c r="D5058" s="131"/>
      <c r="G5058" s="131"/>
      <c r="ID5058" s="86"/>
      <c r="IH5058" s="131"/>
    </row>
    <row r="5059" spans="4:242">
      <c r="D5059" s="131"/>
      <c r="G5059" s="131"/>
      <c r="ID5059" s="86"/>
      <c r="IH5059" s="131"/>
    </row>
    <row r="5060" spans="4:242">
      <c r="D5060" s="131"/>
      <c r="G5060" s="131"/>
      <c r="ID5060" s="86"/>
      <c r="IH5060" s="131"/>
    </row>
    <row r="5061" spans="4:242">
      <c r="D5061" s="131"/>
      <c r="G5061" s="131"/>
      <c r="ID5061" s="86"/>
      <c r="IH5061" s="131"/>
    </row>
    <row r="5062" spans="4:242">
      <c r="D5062" s="131"/>
      <c r="G5062" s="131"/>
      <c r="ID5062" s="86"/>
      <c r="IH5062" s="131"/>
    </row>
    <row r="5063" spans="4:242">
      <c r="D5063" s="131"/>
      <c r="G5063" s="131"/>
      <c r="ID5063" s="86"/>
      <c r="IH5063" s="131"/>
    </row>
    <row r="5064" spans="4:242">
      <c r="D5064" s="131"/>
      <c r="G5064" s="131"/>
      <c r="ID5064" s="86"/>
      <c r="IH5064" s="131"/>
    </row>
    <row r="5065" spans="4:242">
      <c r="D5065" s="131"/>
      <c r="G5065" s="131"/>
      <c r="ID5065" s="86"/>
      <c r="IH5065" s="131"/>
    </row>
    <row r="5066" spans="4:242">
      <c r="D5066" s="131"/>
      <c r="G5066" s="131"/>
      <c r="ID5066" s="86"/>
      <c r="IH5066" s="131"/>
    </row>
    <row r="5067" spans="4:242">
      <c r="D5067" s="131"/>
      <c r="G5067" s="131"/>
      <c r="ID5067" s="86"/>
      <c r="IH5067" s="131"/>
    </row>
    <row r="5068" spans="4:242">
      <c r="D5068" s="131"/>
      <c r="G5068" s="131"/>
      <c r="ID5068" s="86"/>
      <c r="IH5068" s="131"/>
    </row>
    <row r="5069" spans="4:242">
      <c r="D5069" s="131"/>
      <c r="G5069" s="131"/>
      <c r="ID5069" s="86"/>
      <c r="IH5069" s="131"/>
    </row>
    <row r="5070" spans="4:242">
      <c r="D5070" s="131"/>
      <c r="G5070" s="131"/>
      <c r="ID5070" s="86"/>
      <c r="IH5070" s="131"/>
    </row>
    <row r="5071" spans="4:242">
      <c r="D5071" s="131"/>
      <c r="G5071" s="131"/>
      <c r="ID5071" s="86"/>
      <c r="IH5071" s="131"/>
    </row>
    <row r="5072" spans="4:242">
      <c r="D5072" s="131"/>
      <c r="G5072" s="131"/>
      <c r="ID5072" s="86"/>
      <c r="IH5072" s="131"/>
    </row>
    <row r="5073" spans="4:242">
      <c r="D5073" s="131"/>
      <c r="G5073" s="131"/>
      <c r="ID5073" s="86"/>
      <c r="IH5073" s="131"/>
    </row>
    <row r="5074" spans="4:242">
      <c r="D5074" s="131"/>
      <c r="G5074" s="131"/>
      <c r="ID5074" s="86"/>
      <c r="IH5074" s="131"/>
    </row>
    <row r="5075" spans="4:242">
      <c r="D5075" s="131"/>
      <c r="G5075" s="131"/>
      <c r="ID5075" s="86"/>
      <c r="IH5075" s="131"/>
    </row>
    <row r="5076" spans="4:242">
      <c r="D5076" s="131"/>
      <c r="G5076" s="131"/>
      <c r="ID5076" s="86"/>
      <c r="IH5076" s="131"/>
    </row>
    <row r="5077" spans="4:242">
      <c r="D5077" s="131"/>
      <c r="G5077" s="131"/>
      <c r="ID5077" s="86"/>
      <c r="IH5077" s="131"/>
    </row>
    <row r="5078" spans="4:242">
      <c r="D5078" s="131"/>
      <c r="G5078" s="131"/>
      <c r="ID5078" s="86"/>
      <c r="IH5078" s="131"/>
    </row>
    <row r="5079" spans="4:242">
      <c r="D5079" s="131"/>
      <c r="G5079" s="131"/>
      <c r="ID5079" s="86"/>
      <c r="IH5079" s="131"/>
    </row>
    <row r="5080" spans="4:242">
      <c r="D5080" s="131"/>
      <c r="G5080" s="131"/>
      <c r="ID5080" s="86"/>
      <c r="IH5080" s="131"/>
    </row>
    <row r="5081" spans="4:242">
      <c r="D5081" s="131"/>
      <c r="G5081" s="131"/>
      <c r="ID5081" s="86"/>
      <c r="IH5081" s="131"/>
    </row>
    <row r="5082" spans="4:242">
      <c r="D5082" s="131"/>
      <c r="G5082" s="131"/>
      <c r="ID5082" s="86"/>
      <c r="IH5082" s="131"/>
    </row>
    <row r="5083" spans="4:242">
      <c r="G5083" s="131"/>
    </row>
    <row r="5084" spans="4:242">
      <c r="G5084" s="131"/>
    </row>
    <row r="5085" spans="4:242">
      <c r="G5085" s="131"/>
    </row>
    <row r="5086" spans="4:242">
      <c r="G5086" s="131"/>
    </row>
    <row r="5087" spans="4:242">
      <c r="G5087" s="131"/>
    </row>
    <row r="5088" spans="4:242">
      <c r="G5088" s="131"/>
    </row>
    <row r="5089" spans="7:7">
      <c r="G5089" s="131"/>
    </row>
    <row r="5090" spans="7:7">
      <c r="G5090" s="131"/>
    </row>
    <row r="5091" spans="7:7">
      <c r="G5091" s="131"/>
    </row>
    <row r="5092" spans="7:7">
      <c r="G5092" s="131"/>
    </row>
    <row r="5093" spans="7:7">
      <c r="G5093" s="131"/>
    </row>
    <row r="5094" spans="7:7">
      <c r="G5094" s="131"/>
    </row>
    <row r="5095" spans="7:7">
      <c r="G5095" s="131"/>
    </row>
    <row r="5096" spans="7:7">
      <c r="G5096" s="131"/>
    </row>
    <row r="5097" spans="7:7">
      <c r="G5097" s="131"/>
    </row>
    <row r="5098" spans="7:7">
      <c r="G5098" s="131"/>
    </row>
    <row r="5099" spans="7:7">
      <c r="G5099" s="131"/>
    </row>
    <row r="5100" spans="7:7">
      <c r="G5100" s="131"/>
    </row>
    <row r="5101" spans="7:7">
      <c r="G5101" s="131"/>
    </row>
    <row r="5102" spans="7:7">
      <c r="G5102" s="131"/>
    </row>
    <row r="5103" spans="7:7">
      <c r="G5103" s="131"/>
    </row>
    <row r="5104" spans="7:7">
      <c r="G5104" s="131"/>
    </row>
    <row r="5105" spans="7:7">
      <c r="G5105" s="131"/>
    </row>
    <row r="5106" spans="7:7">
      <c r="G5106" s="131"/>
    </row>
    <row r="5107" spans="7:7">
      <c r="G5107" s="131"/>
    </row>
    <row r="5108" spans="7:7">
      <c r="G5108" s="131"/>
    </row>
    <row r="5109" spans="7:7">
      <c r="G5109" s="131"/>
    </row>
    <row r="5110" spans="7:7">
      <c r="G5110" s="131"/>
    </row>
    <row r="5111" spans="7:7">
      <c r="G5111" s="131"/>
    </row>
    <row r="5112" spans="7:7">
      <c r="G5112" s="131"/>
    </row>
    <row r="5113" spans="7:7">
      <c r="G5113" s="131"/>
    </row>
    <row r="5114" spans="7:7">
      <c r="G5114" s="131"/>
    </row>
    <row r="5115" spans="7:7">
      <c r="G5115" s="131"/>
    </row>
    <row r="5116" spans="7:7">
      <c r="G5116" s="131"/>
    </row>
    <row r="5117" spans="7:7">
      <c r="G5117" s="131"/>
    </row>
    <row r="5118" spans="7:7">
      <c r="G5118" s="131"/>
    </row>
    <row r="5119" spans="7:7">
      <c r="G5119" s="131"/>
    </row>
    <row r="5120" spans="7:7">
      <c r="G5120" s="131"/>
    </row>
    <row r="5121" spans="7:7">
      <c r="G5121" s="131"/>
    </row>
    <row r="5122" spans="7:7">
      <c r="G5122" s="131"/>
    </row>
    <row r="5123" spans="7:7">
      <c r="G5123" s="131"/>
    </row>
    <row r="5124" spans="7:7">
      <c r="G5124" s="131"/>
    </row>
    <row r="5125" spans="7:7">
      <c r="G5125" s="131"/>
    </row>
    <row r="5126" spans="7:7">
      <c r="G5126" s="131"/>
    </row>
    <row r="5127" spans="7:7">
      <c r="G5127" s="131"/>
    </row>
    <row r="5128" spans="7:7">
      <c r="G5128" s="131"/>
    </row>
    <row r="5129" spans="7:7">
      <c r="G5129" s="131"/>
    </row>
    <row r="5130" spans="7:7">
      <c r="G5130" s="131"/>
    </row>
    <row r="5131" spans="7:7">
      <c r="G5131" s="131"/>
    </row>
    <row r="5132" spans="7:7">
      <c r="G5132" s="131"/>
    </row>
    <row r="5133" spans="7:7">
      <c r="G5133" s="131"/>
    </row>
    <row r="5134" spans="7:7">
      <c r="G5134" s="131"/>
    </row>
    <row r="5135" spans="7:7">
      <c r="G5135" s="131"/>
    </row>
    <row r="5136" spans="7:7">
      <c r="G5136" s="131"/>
    </row>
    <row r="5137" spans="7:7">
      <c r="G5137" s="131"/>
    </row>
    <row r="5138" spans="7:7">
      <c r="G5138" s="131"/>
    </row>
    <row r="5139" spans="7:7">
      <c r="G5139" s="131"/>
    </row>
    <row r="5140" spans="7:7">
      <c r="G5140" s="131"/>
    </row>
    <row r="5141" spans="7:7">
      <c r="G5141" s="131"/>
    </row>
    <row r="5142" spans="7:7">
      <c r="G5142" s="131"/>
    </row>
    <row r="5143" spans="7:7">
      <c r="G5143" s="131"/>
    </row>
    <row r="5144" spans="7:7">
      <c r="G5144" s="131"/>
    </row>
    <row r="5145" spans="7:7">
      <c r="G5145" s="131"/>
    </row>
    <row r="5146" spans="7:7">
      <c r="G5146" s="131"/>
    </row>
    <row r="5147" spans="7:7">
      <c r="G5147" s="131"/>
    </row>
  </sheetData>
  <sheetProtection algorithmName="SHA-512" hashValue="wj9IZeodfsbqdLAcyS65n07zpHHwE6KiTuVXqzKLtLoFwlS49jnOEs+wEudfpu71RfgYhCzUYkSfoD3Bj+0VVA==" saltValue="9io6inawu1FWKuvYLYta6A==" spinCount="100000" sheet="1" objects="1" scenarios="1"/>
  <autoFilter ref="A3:IH3" xr:uid="{8AEACE03-8D1B-4149-A858-79E7FDE95412}"/>
  <pageMargins left="0.2" right="0.2" top="0.75" bottom="0.75" header="0.3" footer="0.3"/>
  <pageSetup scale="61" fitToHeight="50" orientation="portrait" r:id="rId1"/>
  <headerFooter>
    <oddFooter>&amp;L&amp;Z&amp;F&amp;A&amp;Rpage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16</vt:i4>
      </vt:variant>
    </vt:vector>
  </HeadingPairs>
  <TitlesOfParts>
    <vt:vector size="27" baseType="lpstr">
      <vt:lpstr>1. Instructions</vt:lpstr>
      <vt:lpstr>2. Input</vt:lpstr>
      <vt:lpstr>3. PT10</vt:lpstr>
      <vt:lpstr>4. PT1001</vt:lpstr>
      <vt:lpstr>T1</vt:lpstr>
      <vt:lpstr>T2</vt:lpstr>
      <vt:lpstr>T3</vt:lpstr>
      <vt:lpstr>T4</vt:lpstr>
      <vt:lpstr>T5</vt:lpstr>
      <vt:lpstr>T6</vt:lpstr>
      <vt:lpstr>T7</vt:lpstr>
      <vt:lpstr>'1. Instructions'!Print_Area</vt:lpstr>
      <vt:lpstr>'2. Input'!Print_Area</vt:lpstr>
      <vt:lpstr>'3. PT10'!Print_Area</vt:lpstr>
      <vt:lpstr>'4. PT1001'!Print_Area</vt:lpstr>
      <vt:lpstr>'T1'!Print_Area</vt:lpstr>
      <vt:lpstr>'T2'!Print_Area</vt:lpstr>
      <vt:lpstr>'T3'!Print_Area</vt:lpstr>
      <vt:lpstr>'T4'!Print_Area</vt:lpstr>
      <vt:lpstr>'T5'!Print_Area</vt:lpstr>
      <vt:lpstr>'T7'!Print_Area</vt:lpstr>
      <vt:lpstr>'1. Instructions'!Print_Titles</vt:lpstr>
      <vt:lpstr>'T1'!Print_Titles</vt:lpstr>
      <vt:lpstr>'T2'!Print_Titles</vt:lpstr>
      <vt:lpstr>'T3'!Print_Titles</vt:lpstr>
      <vt:lpstr>'T4'!Print_Titles</vt:lpstr>
      <vt:lpstr>'T5'!Print_Titles</vt:lpstr>
    </vt:vector>
  </TitlesOfParts>
  <Company>Diocese of Sacramento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Pastoral Center</dc:creator>
  <cp:lastModifiedBy>Rosa Miramontes</cp:lastModifiedBy>
  <cp:lastPrinted>2026-05-05T17:22:56Z</cp:lastPrinted>
  <dcterms:created xsi:type="dcterms:W3CDTF">2003-01-22T21:01:13Z</dcterms:created>
  <dcterms:modified xsi:type="dcterms:W3CDTF">2026-05-14T18:54:46Z</dcterms:modified>
</cp:coreProperties>
</file>